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1.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2.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3.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14.xml" ContentType="application/vnd.openxmlformats-officedocument.drawing+xml"/>
  <Override PartName="/xl/charts/chart20.xml" ContentType="application/vnd.openxmlformats-officedocument.drawingml.chart+xml"/>
  <Override PartName="/xl/drawings/drawing15.xml" ContentType="application/vnd.openxmlformats-officedocument.drawing+xml"/>
  <Override PartName="/xl/charts/chart21.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18.xml" ContentType="application/vnd.openxmlformats-officedocument.drawing+xml"/>
  <Override PartName="/xl/charts/chart25.xml" ContentType="application/vnd.openxmlformats-officedocument.drawingml.chart+xml"/>
  <Override PartName="/xl/drawings/drawing19.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20.xml" ContentType="application/vnd.openxmlformats-officedocument.drawing+xml"/>
  <Override PartName="/xl/charts/chart28.xml" ContentType="application/vnd.openxmlformats-officedocument.drawingml.chart+xml"/>
  <Override PartName="/xl/drawings/drawing21.xml" ContentType="application/vnd.openxmlformats-officedocument.drawing+xml"/>
  <Override PartName="/xl/charts/chart29.xml" ContentType="application/vnd.openxmlformats-officedocument.drawingml.chart+xml"/>
  <Override PartName="/xl/drawings/drawing22.xml" ContentType="application/vnd.openxmlformats-officedocument.drawing+xml"/>
  <Override PartName="/xl/charts/chart3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3.xml" ContentType="application/vnd.openxmlformats-officedocument.drawing+xml"/>
  <Override PartName="/xl/charts/chart31.xml" ContentType="application/vnd.openxmlformats-officedocument.drawingml.chart+xml"/>
  <Override PartName="/xl/charts/style16.xml" ContentType="application/vnd.ms-office.chartstyle+xml"/>
  <Override PartName="/xl/charts/colors16.xml" ContentType="application/vnd.ms-office.chartcolorstyle+xml"/>
  <Override PartName="/xl/charts/chart32.xml" ContentType="application/vnd.openxmlformats-officedocument.drawingml.chart+xml"/>
  <Override PartName="/xl/drawings/drawing24.xml" ContentType="application/vnd.openxmlformats-officedocument.drawing+xml"/>
  <Override PartName="/xl/charts/chart33.xml" ContentType="application/vnd.openxmlformats-officedocument.drawingml.chart+xml"/>
  <Override PartName="/xl/charts/style17.xml" ContentType="application/vnd.ms-office.chartstyle+xml"/>
  <Override PartName="/xl/charts/colors17.xml" ContentType="application/vnd.ms-office.chartcolorstyle+xml"/>
  <Override PartName="/xl/charts/chart34.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5.xml" ContentType="application/vnd.openxmlformats-officedocument.drawing+xml"/>
  <Override PartName="/xl/drawings/drawing26.xml" ContentType="application/vnd.openxmlformats-officedocument.drawing+xml"/>
  <Override PartName="/xl/charts/chart35.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7.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drawings/drawing28.xml" ContentType="application/vnd.openxmlformats-officedocument.drawing+xml"/>
  <Override PartName="/xl/charts/chart38.xml" ContentType="application/vnd.openxmlformats-officedocument.drawingml.chart+xml"/>
  <Override PartName="/xl/charts/style20.xml" ContentType="application/vnd.ms-office.chartstyle+xml"/>
  <Override PartName="/xl/charts/colors20.xml" ContentType="application/vnd.ms-office.chartcolorstyle+xml"/>
  <Override PartName="/xl/charts/chart3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9.xml" ContentType="application/vnd.openxmlformats-officedocument.drawing+xml"/>
  <Override PartName="/xl/drawings/drawing30.xml" ContentType="application/vnd.openxmlformats-officedocument.drawing+xml"/>
  <Override PartName="/xl/charts/chart40.xml" ContentType="application/vnd.openxmlformats-officedocument.drawingml.chart+xml"/>
  <Override PartName="/xl/charts/style22.xml" ContentType="application/vnd.ms-office.chartstyle+xml"/>
  <Override PartName="/xl/charts/colors22.xml" ContentType="application/vnd.ms-office.chartcolorstyle+xml"/>
  <Override PartName="/xl/charts/chart41.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31.xml" ContentType="application/vnd.openxmlformats-officedocument.drawing+xml"/>
  <Override PartName="/xl/charts/chart42.xml" ContentType="application/vnd.openxmlformats-officedocument.drawingml.chart+xml"/>
  <Override PartName="/xl/charts/chart43.xml" ContentType="application/vnd.openxmlformats-officedocument.drawingml.chart+xml"/>
  <Override PartName="/xl/drawings/drawing32.xml" ContentType="application/vnd.openxmlformats-officedocument.drawing+xml"/>
  <Override PartName="/xl/charts/chart4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3.xml" ContentType="application/vnd.openxmlformats-officedocument.drawing+xml"/>
  <Override PartName="/xl/charts/chart4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4.xml" ContentType="application/vnd.openxmlformats-officedocument.drawing+xml"/>
  <Override PartName="/xl/charts/chart46.xml" ContentType="application/vnd.openxmlformats-officedocument.drawingml.chart+xml"/>
  <Override PartName="/xl/charts/chart47.xml" ContentType="application/vnd.openxmlformats-officedocument.drawingml.chart+xml"/>
  <Override PartName="/xl/drawings/drawing35.xml" ContentType="application/vnd.openxmlformats-officedocument.drawing+xml"/>
  <Override PartName="/xl/charts/chart48.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6.xml" ContentType="application/vnd.openxmlformats-officedocument.drawing+xml"/>
  <Override PartName="/xl/charts/chart49.xml" ContentType="application/vnd.openxmlformats-officedocument.drawingml.chart+xml"/>
  <Override PartName="/xl/charts/chart50.xml" ContentType="application/vnd.openxmlformats-officedocument.drawingml.chart+xml"/>
  <Override PartName="/xl/drawings/drawing37.xml" ContentType="application/vnd.openxmlformats-officedocument.drawing+xml"/>
  <Override PartName="/xl/charts/chart51.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38.xml" ContentType="application/vnd.openxmlformats-officedocument.drawing+xml"/>
  <Override PartName="/xl/charts/chart52.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39.xml" ContentType="application/vnd.openxmlformats-officedocument.drawing+xml"/>
  <Override PartName="/xl/charts/chart53.xml" ContentType="application/vnd.openxmlformats-officedocument.drawingml.chart+xml"/>
  <Override PartName="/xl/charts/style29.xml" ContentType="application/vnd.ms-office.chartstyle+xml"/>
  <Override PartName="/xl/charts/colors29.xml" ContentType="application/vnd.ms-office.chartcolorstyle+xml"/>
  <Override PartName="/xl/charts/chart54.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0.xml" ContentType="application/vnd.openxmlformats-officedocument.drawing+xml"/>
  <Override PartName="/xl/charts/chart55.xml" ContentType="application/vnd.openxmlformats-officedocument.drawingml.chart+xml"/>
  <Override PartName="/xl/charts/chart56.xml" ContentType="application/vnd.openxmlformats-officedocument.drawingml.chart+xml"/>
  <Override PartName="/xl/drawings/drawing41.xml" ContentType="application/vnd.openxmlformats-officedocument.drawing+xml"/>
  <Override PartName="/xl/charts/chart57.xml" ContentType="application/vnd.openxmlformats-officedocument.drawingml.chart+xml"/>
  <Override PartName="/xl/charts/style31.xml" ContentType="application/vnd.ms-office.chartstyle+xml"/>
  <Override PartName="/xl/charts/colors31.xml" ContentType="application/vnd.ms-office.chartcolorstyle+xml"/>
  <Override PartName="/xl/charts/chart58.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42.xml" ContentType="application/vnd.openxmlformats-officedocument.drawing+xml"/>
  <Override PartName="/xl/charts/chart59.xml" ContentType="application/vnd.openxmlformats-officedocument.drawingml.chart+xml"/>
  <Override PartName="/xl/charts/style33.xml" ContentType="application/vnd.ms-office.chartstyle+xml"/>
  <Override PartName="/xl/charts/colors33.xml" ContentType="application/vnd.ms-office.chartcolorstyle+xml"/>
  <Override PartName="/xl/charts/chart60.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43.xml" ContentType="application/vnd.openxmlformats-officedocument.drawing+xml"/>
  <Override PartName="/xl/charts/chart61.xml" ContentType="application/vnd.openxmlformats-officedocument.drawingml.chart+xml"/>
  <Override PartName="/xl/charts/style35.xml" ContentType="application/vnd.ms-office.chartstyle+xml"/>
  <Override PartName="/xl/charts/colors35.xml" ContentType="application/vnd.ms-office.chartcolorstyle+xml"/>
  <Override PartName="/xl/charts/chart62.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44.xml" ContentType="application/vnd.openxmlformats-officedocument.drawing+xml"/>
  <Override PartName="/xl/charts/chart63.xml" ContentType="application/vnd.openxmlformats-officedocument.drawingml.chart+xml"/>
  <Override PartName="/xl/charts/style37.xml" ContentType="application/vnd.ms-office.chartstyle+xml"/>
  <Override PartName="/xl/charts/colors37.xml" ContentType="application/vnd.ms-office.chartcolorstyle+xml"/>
  <Override PartName="/xl/charts/chart64.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45.xml" ContentType="application/vnd.openxmlformats-officedocument.drawing+xml"/>
  <Override PartName="/xl/charts/chart65.xml" ContentType="application/vnd.openxmlformats-officedocument.drawingml.chart+xml"/>
  <Override PartName="/xl/charts/style39.xml" ContentType="application/vnd.ms-office.chartstyle+xml"/>
  <Override PartName="/xl/charts/colors39.xml" ContentType="application/vnd.ms-office.chartcolorstyle+xml"/>
  <Override PartName="/xl/charts/chart66.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46.xml" ContentType="application/vnd.openxmlformats-officedocument.drawing+xml"/>
  <Override PartName="/xl/charts/chart67.xml" ContentType="application/vnd.openxmlformats-officedocument.drawingml.chart+xml"/>
  <Override PartName="/xl/charts/style41.xml" ContentType="application/vnd.ms-office.chartstyle+xml"/>
  <Override PartName="/xl/charts/colors41.xml" ContentType="application/vnd.ms-office.chartcolorstyle+xml"/>
  <Override PartName="/xl/charts/chart68.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47.xml" ContentType="application/vnd.openxmlformats-officedocument.drawing+xml"/>
  <Override PartName="/xl/charts/chart69.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48.xml" ContentType="application/vnd.openxmlformats-officedocument.drawing+xml"/>
  <Override PartName="/xl/charts/chart70.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9.xml" ContentType="application/vnd.openxmlformats-officedocument.drawing+xml"/>
  <Override PartName="/xl/charts/chart71.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50.xml" ContentType="application/vnd.openxmlformats-officedocument.drawing+xml"/>
  <Override PartName="/xl/charts/chart72.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51.xml" ContentType="application/vnd.openxmlformats-officedocument.drawing+xml"/>
  <Override PartName="/xl/charts/chart73.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52.xml" ContentType="application/vnd.openxmlformats-officedocument.drawing+xml"/>
  <Override PartName="/xl/charts/chart74.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53.xml" ContentType="application/vnd.openxmlformats-officedocument.drawing+xml"/>
  <Override PartName="/xl/charts/chart75.xml" ContentType="application/vnd.openxmlformats-officedocument.drawingml.chart+xml"/>
  <Override PartName="/xl/charts/style49.xml" ContentType="application/vnd.ms-office.chartstyle+xml"/>
  <Override PartName="/xl/charts/colors4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nhs.sharepoint.com/sites/WorkforceInsightsAnalytics/Shared Documents/General/Programmes/Pay review/PR_2025-26/Final data/"/>
    </mc:Choice>
  </mc:AlternateContent>
  <xr:revisionPtr revIDLastSave="441" documentId="8_{0E210E6A-8F98-48CA-9455-063403288C35}" xr6:coauthVersionLast="47" xr6:coauthVersionMax="47" xr10:uidLastSave="{98F5B431-42CC-4489-9862-8FF7A119F680}"/>
  <bookViews>
    <workbookView xWindow="-30828" yWindow="-108" windowWidth="30936" windowHeight="16776" tabRatio="722" xr2:uid="{00000000-000D-0000-FFFF-FFFF00000000}"/>
  </bookViews>
  <sheets>
    <sheet name="Title sheet" sheetId="109" r:id="rId1"/>
    <sheet name="Contents" sheetId="1" r:id="rId2"/>
    <sheet name="Leaver rate definition" sheetId="114" r:id="rId3"/>
    <sheet name="NI1" sheetId="45" r:id="rId4"/>
    <sheet name="NI2" sheetId="44" r:id="rId5"/>
    <sheet name="NI3" sheetId="43" r:id="rId6"/>
    <sheet name="NI5" sheetId="41" r:id="rId7"/>
    <sheet name="NI5a" sheetId="103" r:id="rId8"/>
    <sheet name="NI6" sheetId="40" r:id="rId9"/>
    <sheet name="NET1" sheetId="60" r:id="rId10"/>
    <sheet name="NET2" sheetId="59" r:id="rId11"/>
    <sheet name="NET3" sheetId="110" r:id="rId12"/>
    <sheet name="NET4" sheetId="111" r:id="rId13"/>
    <sheet name="NPP1" sheetId="31" r:id="rId14"/>
    <sheet name="NFW1" sheetId="51" r:id="rId15"/>
    <sheet name="NFW2" sheetId="50" r:id="rId16"/>
    <sheet name="NFW3" sheetId="48" r:id="rId17"/>
    <sheet name="NFW4" sheetId="99" r:id="rId18"/>
    <sheet name="NSS1" sheetId="23" r:id="rId19"/>
    <sheet name="NSS2" sheetId="22" r:id="rId20"/>
    <sheet name="NSS3" sheetId="21" r:id="rId21"/>
    <sheet name="NSS4" sheetId="20" r:id="rId22"/>
    <sheet name="NSS5" sheetId="19" r:id="rId23"/>
    <sheet name="NSS6" sheetId="101" r:id="rId24"/>
    <sheet name="NSS7" sheetId="100" r:id="rId25"/>
    <sheet name="NPS1" sheetId="29" r:id="rId26"/>
    <sheet name="NPS2" sheetId="28" r:id="rId27"/>
    <sheet name="NPS3" sheetId="27" r:id="rId28"/>
    <sheet name="NPS4" sheetId="112" r:id="rId29"/>
    <sheet name="NPS5" sheetId="113" r:id="rId30"/>
    <sheet name="NN1" sheetId="36" r:id="rId31"/>
    <sheet name="NN2" sheetId="35" r:id="rId32"/>
    <sheet name="NN3" sheetId="102" r:id="rId33"/>
    <sheet name="NN4" sheetId="107" r:id="rId34"/>
    <sheet name="NW1" sheetId="13" r:id="rId35"/>
    <sheet name="NW2" sheetId="12" r:id="rId36"/>
    <sheet name="NW3" sheetId="11" r:id="rId37"/>
    <sheet name="NAHP1" sheetId="77" r:id="rId38"/>
    <sheet name="NAHP2" sheetId="76" r:id="rId39"/>
    <sheet name="NA1" sheetId="81" r:id="rId40"/>
    <sheet name="NA2" sheetId="80" r:id="rId41"/>
    <sheet name="NA3" sheetId="79" r:id="rId42"/>
    <sheet name="NA4" sheetId="78" r:id="rId43"/>
    <sheet name="NE1" sheetId="67" r:id="rId44"/>
    <sheet name="NE2" sheetId="66" r:id="rId45"/>
    <sheet name="NE3" sheetId="98" r:id="rId46"/>
    <sheet name="NTS1" sheetId="18" r:id="rId47"/>
    <sheet name="NTS2" sheetId="17" r:id="rId48"/>
    <sheet name="NTS3" sheetId="16" r:id="rId49"/>
    <sheet name="NTS4" sheetId="15" r:id="rId50"/>
    <sheet name="NTS5" sheetId="14" r:id="rId51"/>
    <sheet name="NDD1" sheetId="82" r:id="rId52"/>
    <sheet name="NEBC1" sheetId="88" r:id="rId53"/>
    <sheet name="NEBC2" sheetId="89" r:id="rId54"/>
    <sheet name="NEE1" sheetId="91" r:id="rId55"/>
    <sheet name="NEE2" sheetId="92" r:id="rId56"/>
    <sheet name="NEMC1" sheetId="93" r:id="rId57"/>
    <sheet name="NEMC2" sheetId="94" r:id="rId58"/>
    <sheet name="NECC1" sheetId="97" r:id="rId59"/>
    <sheet name="NECC2" sheetId="104" r:id="rId60"/>
    <sheet name="NHCS1" sheetId="105" r:id="rId61"/>
    <sheet name="NHCS2" sheetId="106" r:id="rId62"/>
    <sheet name="NHCS3" sheetId="108" r:id="rId63"/>
  </sheets>
  <definedNames>
    <definedName name="_xlnm._FilterDatabase" localSheetId="1" hidden="1">Contents!$A$1:$G$61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 l="1"/>
  <c r="B10" i="1"/>
  <c r="B6" i="1"/>
  <c r="B7" i="1"/>
  <c r="B49" i="1"/>
  <c r="B50" i="1"/>
  <c r="B51" i="1"/>
  <c r="B52" i="1"/>
  <c r="B53" i="1"/>
  <c r="B54" i="1"/>
  <c r="B55" i="1"/>
  <c r="B56" i="1"/>
  <c r="B57" i="1"/>
  <c r="B58" i="1"/>
  <c r="B59" i="1"/>
  <c r="B60" i="1"/>
  <c r="B61" i="1"/>
  <c r="B44" i="1"/>
  <c r="B31" i="1"/>
  <c r="B32" i="1"/>
  <c r="B16" i="1"/>
  <c r="B28" i="108"/>
  <c r="B29" i="1" l="1"/>
  <c r="F68" i="17"/>
  <c r="E68" i="17"/>
  <c r="E55" i="17"/>
  <c r="F55" i="17"/>
  <c r="F57" i="17" l="1"/>
  <c r="D67" i="91"/>
  <c r="D66" i="88" l="1"/>
  <c r="D67" i="79"/>
  <c r="B70" i="79"/>
  <c r="C67" i="79"/>
  <c r="B67" i="79"/>
  <c r="E66" i="79"/>
  <c r="D67" i="11"/>
  <c r="D66" i="11"/>
  <c r="E62" i="14"/>
  <c r="E49" i="14"/>
  <c r="E65" i="14" l="1"/>
  <c r="E64" i="14"/>
  <c r="E68" i="15"/>
  <c r="E70" i="17"/>
  <c r="F70" i="17"/>
  <c r="C72" i="79" l="1"/>
  <c r="B72" i="79" s="1"/>
  <c r="C70" i="79"/>
  <c r="B30" i="1" l="1"/>
  <c r="B36" i="1"/>
  <c r="B24" i="1" l="1"/>
  <c r="B17" i="1"/>
  <c r="B3" i="1" l="1"/>
  <c r="B4" i="1"/>
  <c r="B5" i="1"/>
  <c r="B8" i="1"/>
  <c r="B9" i="1"/>
  <c r="B12" i="1"/>
  <c r="B13" i="1"/>
  <c r="B14" i="1"/>
  <c r="B15" i="1"/>
  <c r="B18" i="1"/>
  <c r="B19" i="1"/>
  <c r="B20" i="1"/>
  <c r="B21" i="1"/>
  <c r="B25" i="1"/>
  <c r="B26" i="1"/>
  <c r="B33" i="1"/>
  <c r="B34" i="1"/>
  <c r="B35" i="1"/>
  <c r="B37" i="1"/>
  <c r="B38" i="1"/>
  <c r="B39" i="1"/>
  <c r="B40" i="1"/>
  <c r="B41" i="1"/>
  <c r="B42" i="1"/>
  <c r="B43" i="1"/>
  <c r="B45" i="1"/>
  <c r="B46" i="1"/>
  <c r="B47" i="1"/>
  <c r="B48" i="1"/>
  <c r="B2" i="1"/>
</calcChain>
</file>

<file path=xl/sharedStrings.xml><?xml version="1.0" encoding="utf-8"?>
<sst xmlns="http://schemas.openxmlformats.org/spreadsheetml/2006/main" count="2212" uniqueCount="790">
  <si>
    <t xml:space="preserve">   </t>
  </si>
  <si>
    <t>Metric ID</t>
  </si>
  <si>
    <t>Metric ID Link</t>
  </si>
  <si>
    <t>Section</t>
  </si>
  <si>
    <t>Subsection</t>
  </si>
  <si>
    <t>Metric name</t>
  </si>
  <si>
    <t xml:space="preserve">Period </t>
  </si>
  <si>
    <t>Source</t>
  </si>
  <si>
    <t>NI1</t>
  </si>
  <si>
    <t>Introduction</t>
  </si>
  <si>
    <t>Workforce position</t>
  </si>
  <si>
    <t>2019-2023</t>
  </si>
  <si>
    <t>ESR</t>
  </si>
  <si>
    <t>NI2</t>
  </si>
  <si>
    <t>Staff in post in National bodies (FTE) (AfC)</t>
  </si>
  <si>
    <t>NI3</t>
  </si>
  <si>
    <t>Leaver rate: national and by Region - graph (AfC)</t>
  </si>
  <si>
    <t>NI5</t>
  </si>
  <si>
    <t>PWR</t>
  </si>
  <si>
    <t>NI5a</t>
  </si>
  <si>
    <t>April 23 - June 24</t>
  </si>
  <si>
    <t>NI6</t>
  </si>
  <si>
    <t>NET1</t>
  </si>
  <si>
    <t>Workforce training</t>
  </si>
  <si>
    <t>Training and attrition</t>
  </si>
  <si>
    <t>The number of starters of Ambulance degree courses</t>
  </si>
  <si>
    <t>NET2</t>
  </si>
  <si>
    <t>Attrition rate for Ambulance degree courses</t>
  </si>
  <si>
    <t>NET3</t>
  </si>
  <si>
    <t>The number of applications for AHP degree courses</t>
  </si>
  <si>
    <t>2022-2024</t>
  </si>
  <si>
    <t>UCAS</t>
  </si>
  <si>
    <t>NET4</t>
  </si>
  <si>
    <t>The number of acceptances for AHP degree courses</t>
  </si>
  <si>
    <t>NPP1</t>
  </si>
  <si>
    <t>Workforce retention</t>
  </si>
  <si>
    <t>The People Promise Exemplars Programme</t>
  </si>
  <si>
    <t>The average all staff leaver rate for the 23-exemplar incl. Graph:  Staff turnover and leaver rates for People Promise Exemplar organisations in 2022, 6 month, 12 month, 16 month and 20 month mark</t>
  </si>
  <si>
    <t>20 months</t>
  </si>
  <si>
    <t>Exemplar evaluation analysis</t>
  </si>
  <si>
    <t>NFW1</t>
  </si>
  <si>
    <t>Flexible working</t>
  </si>
  <si>
    <t>% increase of Jobs advertised with some form of flexibility</t>
  </si>
  <si>
    <t>Trac, NHS Jobs</t>
  </si>
  <si>
    <t>NFW2</t>
  </si>
  <si>
    <t>% of staff said they could approach their immediate leader to discuss flexible working (AfC)</t>
  </si>
  <si>
    <t>NFW3</t>
  </si>
  <si>
    <t>% of NHS Staff Survey results for flexible working (AfC)</t>
  </si>
  <si>
    <t>NFW4</t>
  </si>
  <si>
    <t>International recruitment</t>
  </si>
  <si>
    <t>% of NHS Staff Survey results for flexible working (AfC) - IR</t>
  </si>
  <si>
    <t>NSS1</t>
  </si>
  <si>
    <t>Motivation</t>
  </si>
  <si>
    <t>NHS Staff Survey</t>
  </si>
  <si>
    <t>NSS2</t>
  </si>
  <si>
    <t>NSS3</t>
  </si>
  <si>
    <t>NSS4</t>
  </si>
  <si>
    <t>NSS5</t>
  </si>
  <si>
    <t>NSS6</t>
  </si>
  <si>
    <t>Opportunities to develop their careers - IR</t>
  </si>
  <si>
    <t>NSS7</t>
  </si>
  <si>
    <t>NPS1</t>
  </si>
  <si>
    <t>People Pulse</t>
  </si>
  <si>
    <t>Last 12 months</t>
  </si>
  <si>
    <t>NPS2</t>
  </si>
  <si>
    <t>NPS3</t>
  </si>
  <si>
    <t>NPS4</t>
  </si>
  <si>
    <t>Flexible working support</t>
  </si>
  <si>
    <t>Jan 2024, Aug 2024</t>
  </si>
  <si>
    <t>NPS5</t>
  </si>
  <si>
    <t>Flexible working champion, action plan and conversation</t>
  </si>
  <si>
    <t>2024 - 2025</t>
  </si>
  <si>
    <t>Retention data collection</t>
  </si>
  <si>
    <t>NN1</t>
  </si>
  <si>
    <t>Nursing workforce</t>
  </si>
  <si>
    <t>Nursing leavers rate %: Registered Nurses and Nursing support</t>
  </si>
  <si>
    <t>NN2</t>
  </si>
  <si>
    <t>NN3</t>
  </si>
  <si>
    <t>Workforce recruitment</t>
  </si>
  <si>
    <t>Nurses, Midwives, Health Visitors vacancies data</t>
  </si>
  <si>
    <t>NN4</t>
  </si>
  <si>
    <t>Nurses Temporary staffing</t>
  </si>
  <si>
    <t>NW1</t>
  </si>
  <si>
    <t>Midwives workforce</t>
  </si>
  <si>
    <t>Midwifery leavers rate %.</t>
  </si>
  <si>
    <t>NW2</t>
  </si>
  <si>
    <t xml:space="preserve">Midwives workforce </t>
  </si>
  <si>
    <t>NW3</t>
  </si>
  <si>
    <t>NAHP1</t>
  </si>
  <si>
    <t>AHP workforce</t>
  </si>
  <si>
    <t>AHP leavers rate % (Qualified AHP)</t>
  </si>
  <si>
    <t>NAHP2</t>
  </si>
  <si>
    <t xml:space="preserve">AHP workforce </t>
  </si>
  <si>
    <t>NA1</t>
  </si>
  <si>
    <t>Ambulance workforce</t>
  </si>
  <si>
    <t>Ambulance leavers rate % (Qualified Ambulance and Support to Ambulance staff)</t>
  </si>
  <si>
    <t>NA2</t>
  </si>
  <si>
    <t>NA3</t>
  </si>
  <si>
    <t>Graph of Ambulance FTE (Qualified Ambulance and Support to Ambulance staff)</t>
  </si>
  <si>
    <t>NA4</t>
  </si>
  <si>
    <t>Number of substantive Ambulance vacancies FTE and rate (Qualified Ambulance and Support to Ambulance staff)</t>
  </si>
  <si>
    <t>NE1</t>
  </si>
  <si>
    <t>Estates workforce</t>
  </si>
  <si>
    <t>Estates leavers rate %.</t>
  </si>
  <si>
    <t>NE2</t>
  </si>
  <si>
    <t>NE3</t>
  </si>
  <si>
    <t>NHS Jobs Published Adverts for Estates staff</t>
  </si>
  <si>
    <t>NHS BSA</t>
  </si>
  <si>
    <t>NTS1</t>
  </si>
  <si>
    <t>Temporary staffing</t>
  </si>
  <si>
    <t>% of the total pay bill agency spending across the NHS (excluding medical and dental)</t>
  </si>
  <si>
    <t>PFR</t>
  </si>
  <si>
    <t>NTS2</t>
  </si>
  <si>
    <t xml:space="preserve">% of the total pay bill bank spending across the NHS (excluding medical and dental) </t>
  </si>
  <si>
    <t>NTS3</t>
  </si>
  <si>
    <t>Temp staffing collection</t>
  </si>
  <si>
    <t>NTS4</t>
  </si>
  <si>
    <t>NTS5</t>
  </si>
  <si>
    <t>Temporary staffing as percentage of total wage bill in NHS trusts (excluding medical and dental)</t>
  </si>
  <si>
    <t>NDD1</t>
  </si>
  <si>
    <t>DDAT workforce</t>
  </si>
  <si>
    <t>NEBC1</t>
  </si>
  <si>
    <t>Building Craftsperson workforce</t>
  </si>
  <si>
    <t>Graph of Building Craftsperson FTE</t>
  </si>
  <si>
    <t>NEBC2</t>
  </si>
  <si>
    <t>NEE1</t>
  </si>
  <si>
    <t>Electrician workforce</t>
  </si>
  <si>
    <t>Graph of Electrician FTE</t>
  </si>
  <si>
    <t>NEE2</t>
  </si>
  <si>
    <t>Electrician leaver rate %</t>
  </si>
  <si>
    <t>NEMC1</t>
  </si>
  <si>
    <t>Maintenance Craftsperson workforce</t>
  </si>
  <si>
    <t>Graph of Maintenance Craftsperson FTE</t>
  </si>
  <si>
    <t>NEMC2</t>
  </si>
  <si>
    <t>Maintenance Craftsperson leaver rate %</t>
  </si>
  <si>
    <t>NECC1</t>
  </si>
  <si>
    <t>Cook or Chef</t>
  </si>
  <si>
    <t>Cook or Chef  leaver rate %</t>
  </si>
  <si>
    <t>NECC2</t>
  </si>
  <si>
    <t>Wider labour market salaries</t>
  </si>
  <si>
    <t>NHCS1</t>
  </si>
  <si>
    <t>Healthcare Scientists</t>
  </si>
  <si>
    <t xml:space="preserve">Leavers FTE and rate </t>
  </si>
  <si>
    <t>2018-2023</t>
  </si>
  <si>
    <t>HEFT</t>
  </si>
  <si>
    <t>NHCS2</t>
  </si>
  <si>
    <t>HCS Age</t>
  </si>
  <si>
    <t>NHCS3</t>
  </si>
  <si>
    <t>HCS AfC band and split by Provider type</t>
  </si>
  <si>
    <t>Contents - List of metrics</t>
  </si>
  <si>
    <t>Date</t>
  </si>
  <si>
    <t>FTE</t>
  </si>
  <si>
    <t>DATE</t>
  </si>
  <si>
    <t>NATIONAL</t>
  </si>
  <si>
    <t>EAST OF ENGLAND</t>
  </si>
  <si>
    <t>LONDON</t>
  </si>
  <si>
    <t>MIDLANDS</t>
  </si>
  <si>
    <t>NORTH EAST AND YORKSHIRE</t>
  </si>
  <si>
    <t>NORTH WEST</t>
  </si>
  <si>
    <t>SOUTH EAST</t>
  </si>
  <si>
    <t>SOUTH WEST</t>
  </si>
  <si>
    <t>National</t>
  </si>
  <si>
    <t>30/04/2019</t>
  </si>
  <si>
    <t>31/05/2019</t>
  </si>
  <si>
    <t>30/06/2019</t>
  </si>
  <si>
    <t>31/07/2019</t>
  </si>
  <si>
    <t>31/08/2019</t>
  </si>
  <si>
    <t>30/09/2019</t>
  </si>
  <si>
    <t>31/10/2019</t>
  </si>
  <si>
    <t>30/11/2019</t>
  </si>
  <si>
    <t>31/12/2019</t>
  </si>
  <si>
    <t>31/01/2020</t>
  </si>
  <si>
    <t>28/02/2020</t>
  </si>
  <si>
    <t>31/03/2020</t>
  </si>
  <si>
    <t>30/04/2020</t>
  </si>
  <si>
    <t>31/05/2020</t>
  </si>
  <si>
    <t>30/06/2020</t>
  </si>
  <si>
    <t>31/07/2020</t>
  </si>
  <si>
    <t>31/08/2020</t>
  </si>
  <si>
    <t>30/09/2020</t>
  </si>
  <si>
    <t>31/10/2020</t>
  </si>
  <si>
    <t>30/11/2020</t>
  </si>
  <si>
    <t>31/12/2020</t>
  </si>
  <si>
    <t>31/01/2021</t>
  </si>
  <si>
    <t>28/02/2021</t>
  </si>
  <si>
    <t>31/03/2021</t>
  </si>
  <si>
    <t>30/04/2021</t>
  </si>
  <si>
    <t>31/05/2021</t>
  </si>
  <si>
    <t>30/06/2021</t>
  </si>
  <si>
    <t>31/07/2021</t>
  </si>
  <si>
    <t>31/08/2021</t>
  </si>
  <si>
    <t>30/09/2021</t>
  </si>
  <si>
    <t>31/10/2021</t>
  </si>
  <si>
    <t>30/11/2021</t>
  </si>
  <si>
    <t>31/12/2021</t>
  </si>
  <si>
    <t>31/01/2022</t>
  </si>
  <si>
    <t>28/02/2022</t>
  </si>
  <si>
    <t>31/03/2022</t>
  </si>
  <si>
    <t>30/04/2022</t>
  </si>
  <si>
    <t>31/05/2022</t>
  </si>
  <si>
    <t>30/06/2022</t>
  </si>
  <si>
    <t>31/07/2022</t>
  </si>
  <si>
    <t>31/08/2022</t>
  </si>
  <si>
    <t>30/09/2022</t>
  </si>
  <si>
    <t>31/10/2022</t>
  </si>
  <si>
    <t>30/11/2022</t>
  </si>
  <si>
    <t>31/12/2022</t>
  </si>
  <si>
    <t>31/01/2023</t>
  </si>
  <si>
    <t>28/02/2023</t>
  </si>
  <si>
    <t>31/03/2023</t>
  </si>
  <si>
    <t>30/04/2023</t>
  </si>
  <si>
    <t>31/05/2023</t>
  </si>
  <si>
    <t>30/06/2023</t>
  </si>
  <si>
    <t>31/07/2023</t>
  </si>
  <si>
    <t>31/08/2023</t>
  </si>
  <si>
    <t>30/09/2023</t>
  </si>
  <si>
    <t>31/10/2023</t>
  </si>
  <si>
    <t>30/11/2023</t>
  </si>
  <si>
    <t>31/12/2023</t>
  </si>
  <si>
    <t>31/01/2024</t>
  </si>
  <si>
    <t>28/02/2024</t>
  </si>
  <si>
    <t>31/03/2024</t>
  </si>
  <si>
    <t>30/04/2024</t>
  </si>
  <si>
    <t>31/05/2024</t>
  </si>
  <si>
    <t>30/06/2024</t>
  </si>
  <si>
    <t>Vacancy rate</t>
  </si>
  <si>
    <t>SIP</t>
  </si>
  <si>
    <t>East of England</t>
  </si>
  <si>
    <t>London</t>
  </si>
  <si>
    <t>Midlands</t>
  </si>
  <si>
    <t>North East and Yorkshire</t>
  </si>
  <si>
    <t>North West</t>
  </si>
  <si>
    <t>South East</t>
  </si>
  <si>
    <t>South West</t>
  </si>
  <si>
    <t>Total</t>
  </si>
  <si>
    <t>NHS Jobs data</t>
  </si>
  <si>
    <t>Trac jobs data</t>
  </si>
  <si>
    <t>New starters - ESR headcount</t>
  </si>
  <si>
    <t>Row Labels</t>
  </si>
  <si>
    <t>Category</t>
  </si>
  <si>
    <t>AfC Band 2</t>
  </si>
  <si>
    <t>Additional Clinical Services</t>
  </si>
  <si>
    <t>NHS New Starter</t>
  </si>
  <si>
    <t>AfC Band 3</t>
  </si>
  <si>
    <t>Additional Professional Scientific and Technical</t>
  </si>
  <si>
    <t>Trust New Starter</t>
  </si>
  <si>
    <t>AfC Band 4</t>
  </si>
  <si>
    <t>Administrative and Clerical</t>
  </si>
  <si>
    <t>Grand Total</t>
  </si>
  <si>
    <t>AfC Band 5</t>
  </si>
  <si>
    <t>Allied Health Professionals</t>
  </si>
  <si>
    <t>AfC Band 6</t>
  </si>
  <si>
    <t>Estates and Ancillary</t>
  </si>
  <si>
    <t>AfC Band 7</t>
  </si>
  <si>
    <t>AfC Band 8A</t>
  </si>
  <si>
    <t>Nursing and Midwifery Registered</t>
  </si>
  <si>
    <t>AfC Band 8B</t>
  </si>
  <si>
    <t>Students</t>
  </si>
  <si>
    <t>AfC Band 8C</t>
  </si>
  <si>
    <t>Unknown</t>
  </si>
  <si>
    <t>AfC Band 8D</t>
  </si>
  <si>
    <t>AfC Band 9</t>
  </si>
  <si>
    <t>Sum of Sickness Rate</t>
  </si>
  <si>
    <t>The number of starters of Paramedic (Ambulance) degree courses over the last 5  years</t>
  </si>
  <si>
    <t>Type</t>
  </si>
  <si>
    <t>Academic Year</t>
  </si>
  <si>
    <t>Starters</t>
  </si>
  <si>
    <t>Paramedic Degree</t>
  </si>
  <si>
    <t>2019/20</t>
  </si>
  <si>
    <t>2020/21</t>
  </si>
  <si>
    <t>2021/22</t>
  </si>
  <si>
    <t>2022/23</t>
  </si>
  <si>
    <t>2023/24</t>
  </si>
  <si>
    <t>Attrition rate for Paramedic (Ambulance) degree courses over the last 5 years</t>
  </si>
  <si>
    <t>Out</t>
  </si>
  <si>
    <t>In</t>
  </si>
  <si>
    <t>Attrition</t>
  </si>
  <si>
    <t>Number of applications</t>
  </si>
  <si>
    <t>Profession</t>
  </si>
  <si>
    <t>2022</t>
  </si>
  <si>
    <t>2023</t>
  </si>
  <si>
    <t>Dietetics</t>
  </si>
  <si>
    <t>Occupational therapy</t>
  </si>
  <si>
    <t>Operating department practice</t>
  </si>
  <si>
    <t>Orthoptics</t>
  </si>
  <si>
    <t>Osteopathy</t>
  </si>
  <si>
    <t>Paramedics</t>
  </si>
  <si>
    <t>Physiotherapy</t>
  </si>
  <si>
    <t>Podiatry</t>
  </si>
  <si>
    <t>Prosthetics and orthotics</t>
  </si>
  <si>
    <t>Radiography - diagnostic</t>
  </si>
  <si>
    <t>Radiography - therapeutic</t>
  </si>
  <si>
    <t>Speech and language therapy</t>
  </si>
  <si>
    <t>Number of acceptances</t>
  </si>
  <si>
    <t>Status</t>
  </si>
  <si>
    <t>Number of Acceptances</t>
  </si>
  <si>
    <t>The average all staff leaver rate for the 23-exemplar incl. Graph</t>
  </si>
  <si>
    <t>Overall Leaver rate</t>
  </si>
  <si>
    <t>Exemplar Cohort 1 Leaver rate</t>
  </si>
  <si>
    <t>Cohort 1 Start date</t>
  </si>
  <si>
    <t>6-month</t>
  </si>
  <si>
    <t xml:space="preserve"> 12-month </t>
  </si>
  <si>
    <t>16-month</t>
  </si>
  <si>
    <t>20-month</t>
  </si>
  <si>
    <t>Actual Cumulative Leavers FTE</t>
  </si>
  <si>
    <t>Cumulative Retained FTE from the Programme</t>
  </si>
  <si>
    <t>Expected Cumulative Leavers FTE without the Programme</t>
  </si>
  <si>
    <t>% increase of Jobs advertised with some form of flexibility from April 2021 to August 2023 (AfC)</t>
  </si>
  <si>
    <t>AfC</t>
  </si>
  <si>
    <t>% of staff who said they could approach their immediate leader to discuss flexible working</t>
  </si>
  <si>
    <t>Organisation type</t>
  </si>
  <si>
    <t>Staff group</t>
  </si>
  <si>
    <t>National Average</t>
  </si>
  <si>
    <t>Non-medics</t>
  </si>
  <si>
    <t>Acute trusts</t>
  </si>
  <si>
    <t>Acute Specialist trusts</t>
  </si>
  <si>
    <t>Mental Health trusts</t>
  </si>
  <si>
    <t>Community trusts</t>
  </si>
  <si>
    <t>Ambulance trusts</t>
  </si>
  <si>
    <t>All staff</t>
  </si>
  <si>
    <t>Acute and Acute &amp; Community</t>
  </si>
  <si>
    <t>Acute Specialist</t>
  </si>
  <si>
    <t>MH &amp; LD and MH, LD &amp; Community</t>
  </si>
  <si>
    <t>Community</t>
  </si>
  <si>
    <t>Ambulance</t>
  </si>
  <si>
    <t>Staff Survey Dashbaord figuers for all staff copied from Dashboard - see link</t>
  </si>
  <si>
    <t>https://nhssurveys.co.uk/nss/questions/national</t>
  </si>
  <si>
    <t>Flexible working sub-score from People Promise elements of Staff Survey</t>
  </si>
  <si>
    <t>Recruited from outside UK</t>
  </si>
  <si>
    <t>Non-Medics</t>
  </si>
  <si>
    <t>Recruited from inside UK</t>
  </si>
  <si>
    <t>Number and percentage of staff responded to survey</t>
  </si>
  <si>
    <t>Response rate</t>
  </si>
  <si>
    <t>Number of responses</t>
  </si>
  <si>
    <t>People Promise elements, sub-scores and themes</t>
  </si>
  <si>
    <t>Acute specialist trusts</t>
  </si>
  <si>
    <t>People Promise Element/Theme</t>
  </si>
  <si>
    <t>Sub-scores</t>
  </si>
  <si>
    <t>No.</t>
  </si>
  <si>
    <t>Question</t>
  </si>
  <si>
    <t>We are compassionate and inclusive</t>
  </si>
  <si>
    <t/>
  </si>
  <si>
    <t>Compassionate culture</t>
  </si>
  <si>
    <t>6a</t>
  </si>
  <si>
    <t>I feel that my role makes a difference to patients / service users.</t>
  </si>
  <si>
    <t>25a</t>
  </si>
  <si>
    <t>Care of patients / service users is my organisation's top priority.</t>
  </si>
  <si>
    <t>25b</t>
  </si>
  <si>
    <t>My organisation acts on concerns raised by patients / service users.</t>
  </si>
  <si>
    <t>25c</t>
  </si>
  <si>
    <t>I would recommend my organisation as a place to work.</t>
  </si>
  <si>
    <t>25d</t>
  </si>
  <si>
    <t>If a friend or relative needed treatment I would be happy with the standard of care provided by this organisation.</t>
  </si>
  <si>
    <t>Compassionate leadership</t>
  </si>
  <si>
    <t>9f</t>
  </si>
  <si>
    <t>My immediate manager works together with me to come to an understanding of problems.</t>
  </si>
  <si>
    <t>9g</t>
  </si>
  <si>
    <t>My immediate manager is interested in listening to me when I describe challenges I face.</t>
  </si>
  <si>
    <t>9h</t>
  </si>
  <si>
    <t>My immediate manager cares about my concerns.</t>
  </si>
  <si>
    <t>9i</t>
  </si>
  <si>
    <t>My immediate manager takes effective action to help me with any problems I face.</t>
  </si>
  <si>
    <t>Diversity and equality</t>
  </si>
  <si>
    <t>Does your organisation act fairly with regard to career progression / promotion, regardless of ethnic background, gender, religion, sexual orientation, disability or age?</t>
  </si>
  <si>
    <t>16a</t>
  </si>
  <si>
    <t>In the last 12 months have you personally experienced discrimination at work from patients / service users, their relatives or other members of the public?</t>
  </si>
  <si>
    <t>16b</t>
  </si>
  <si>
    <t>In the last 12 months have you personally experienced discrimination at work from manager / team leader or other colleagues?</t>
  </si>
  <si>
    <t>I think that my organisation respects individual differences (e.g. cultures, working styles, backgrounds, ideas, etc).</t>
  </si>
  <si>
    <t>Inclusion</t>
  </si>
  <si>
    <t>7h</t>
  </si>
  <si>
    <t>I feel valued by my team.</t>
  </si>
  <si>
    <t>7i</t>
  </si>
  <si>
    <t>I feel a strong personal attachment to my team.</t>
  </si>
  <si>
    <t>8b</t>
  </si>
  <si>
    <t>The people I work with are understanding and kind to one another.</t>
  </si>
  <si>
    <t>8c</t>
  </si>
  <si>
    <t>The people I work with are polite and treat each other with respect.</t>
  </si>
  <si>
    <t>We are recognised and rewarded</t>
  </si>
  <si>
    <t>4a</t>
  </si>
  <si>
    <t>The recognition I get for good work.</t>
  </si>
  <si>
    <t>4b</t>
  </si>
  <si>
    <t>The extent to which my organisation values my work.</t>
  </si>
  <si>
    <t>4c</t>
  </si>
  <si>
    <t>My level of pay.</t>
  </si>
  <si>
    <t>8d</t>
  </si>
  <si>
    <t>The people I work with show appreciation to one another.</t>
  </si>
  <si>
    <t>9e</t>
  </si>
  <si>
    <t>My immediate manager values my work.</t>
  </si>
  <si>
    <t>We each have a voice that counts</t>
  </si>
  <si>
    <t>Autonomy and control</t>
  </si>
  <si>
    <t>3a</t>
  </si>
  <si>
    <t>I always know what my work responsibilities are.</t>
  </si>
  <si>
    <t>3b</t>
  </si>
  <si>
    <t>I am trusted to do my job.</t>
  </si>
  <si>
    <t>3c</t>
  </si>
  <si>
    <t>There are frequent opportunities for me to show initiative in my role.</t>
  </si>
  <si>
    <t>3d</t>
  </si>
  <si>
    <t>I am able to make suggestions to improve the work of my team / department.</t>
  </si>
  <si>
    <t>3e</t>
  </si>
  <si>
    <t>I am involved in deciding on changes introduced that affect my work area / team / department.</t>
  </si>
  <si>
    <t>3f</t>
  </si>
  <si>
    <t>I am able to make improvements happen in my area of work.</t>
  </si>
  <si>
    <t>5b</t>
  </si>
  <si>
    <t>I have a choice in deciding how to do my work.</t>
  </si>
  <si>
    <t>Raising concerns</t>
  </si>
  <si>
    <t>20a</t>
  </si>
  <si>
    <t>I would feel secure raising concerns about unsafe clinical practice.</t>
  </si>
  <si>
    <t>20b</t>
  </si>
  <si>
    <t>I am confident that my organisation would address my concern.</t>
  </si>
  <si>
    <t>25e</t>
  </si>
  <si>
    <t>I feel safe to speak up about anything that concerns me in this organisation.</t>
  </si>
  <si>
    <t>25f</t>
  </si>
  <si>
    <t>If I spoke up about something that concerned me I am confident my organisation would address my concern</t>
  </si>
  <si>
    <t>We are safe and healthy</t>
  </si>
  <si>
    <t>Health and safety climate</t>
  </si>
  <si>
    <t>3g</t>
  </si>
  <si>
    <t>I am able to meet all the conflicting demands on my time at work.</t>
  </si>
  <si>
    <t>3h</t>
  </si>
  <si>
    <t>I have adequate materials, supplies and equipment to do my work.</t>
  </si>
  <si>
    <t>3i</t>
  </si>
  <si>
    <t>There are enough staff at this organisation for me to do my job properly.</t>
  </si>
  <si>
    <t>5a</t>
  </si>
  <si>
    <t>I have unrealistic time pressures.</t>
  </si>
  <si>
    <t>11a</t>
  </si>
  <si>
    <t>My organisation takes positive action on health and well-being.</t>
  </si>
  <si>
    <t>13d</t>
  </si>
  <si>
    <t>The last time you experienced physical violence at work, did you or a colleague report it?</t>
  </si>
  <si>
    <t>14d</t>
  </si>
  <si>
    <t>The last time you experienced harassment, bullying or abuse at work, did you or a colleague report it?</t>
  </si>
  <si>
    <t>Burnout</t>
  </si>
  <si>
    <t>12a</t>
  </si>
  <si>
    <t>How often, if at all, do you find your work emotionally exhausting?</t>
  </si>
  <si>
    <t>12b</t>
  </si>
  <si>
    <t>How often, if at all, do you feel burnt out because of your work?</t>
  </si>
  <si>
    <t>12c</t>
  </si>
  <si>
    <t>How often, if at all, does your work frustrate you?</t>
  </si>
  <si>
    <t>12d</t>
  </si>
  <si>
    <t>How often, if at all, are you exhausted at the thought of another day/shift at work?</t>
  </si>
  <si>
    <t>12e</t>
  </si>
  <si>
    <t>How often, if at all, do you feel worn out at the end of your working day/shift?</t>
  </si>
  <si>
    <t>12f</t>
  </si>
  <si>
    <t>How often, if at all, do you feel that every working hour is tiring for you?</t>
  </si>
  <si>
    <t>12g</t>
  </si>
  <si>
    <t>How often, if at all, do you not have enough energy for family and friends during leisure time?</t>
  </si>
  <si>
    <t>Negative experiences</t>
  </si>
  <si>
    <t>13a</t>
  </si>
  <si>
    <t>In the last 12 months how many times have you personally experienced physical violence at work from patients / service users, their relatives or other members of the public?</t>
  </si>
  <si>
    <t>13b</t>
  </si>
  <si>
    <t>In the last 12 months how many times have you personally experienced physical violence at work from managers?</t>
  </si>
  <si>
    <t>13c</t>
  </si>
  <si>
    <t>In the last 12 months how many times have you personally experienced physical violence at work from other colleagues?</t>
  </si>
  <si>
    <t>14a</t>
  </si>
  <si>
    <t>In the last 12 months how many times have you personally experienced harassment, bullying or abuse at work from patients / service users, their relatives or other members of the public?</t>
  </si>
  <si>
    <t>14b</t>
  </si>
  <si>
    <t>In the last 12 months how many times have you personally experienced harassment, bullying or abuse at work from managers?</t>
  </si>
  <si>
    <t>14c</t>
  </si>
  <si>
    <t>In the last 12 months how many times have you personally experienced harassment, bullying or abuse at work from other colleagues?</t>
  </si>
  <si>
    <t>11b</t>
  </si>
  <si>
    <t>In the last 12 months have you experienced musculoskeletal problems (MSK) as a result of work activities?</t>
  </si>
  <si>
    <t>11c</t>
  </si>
  <si>
    <t>During the last 12 months have you felt unwell as a result of work related stress?</t>
  </si>
  <si>
    <t>11d</t>
  </si>
  <si>
    <t>In the last three months have you ever come to work despite not feeling well enough to perform your duties?</t>
  </si>
  <si>
    <t>New questions</t>
  </si>
  <si>
    <t>17a</t>
  </si>
  <si>
    <t>In the last 12 months, how many times have you been the target of unwanted behaviour of a sexual nature in the workplace? This may include offensive or inappropriate sexualised conversation (including jokes), touching or assault. From patients / service users, their relatives or other members of the public</t>
  </si>
  <si>
    <t>17b</t>
  </si>
  <si>
    <t>In the last 12 months, how many times have you been the target of unwanted behaviour of a sexual nature in the workplace? This may include offensive or inappropriate sexualised conversation (including jokes), touching or assault. From staff/colleagues.</t>
  </si>
  <si>
    <t>I can eat nutritious and affordable food while I am working.</t>
  </si>
  <si>
    <t>We are always learning</t>
  </si>
  <si>
    <t>Development</t>
  </si>
  <si>
    <t>24a</t>
  </si>
  <si>
    <t>This organisation offers me challenging work.</t>
  </si>
  <si>
    <t>24b</t>
  </si>
  <si>
    <t>There are opportunities for me to develop my career in this organisation.</t>
  </si>
  <si>
    <t>24c</t>
  </si>
  <si>
    <t>I have opportunities to improve my knowledge and skills.</t>
  </si>
  <si>
    <t>24d</t>
  </si>
  <si>
    <t>I feel supported to develop my potential.</t>
  </si>
  <si>
    <t>24e</t>
  </si>
  <si>
    <t>I am able to access the right learning and development opportunities when I need to.</t>
  </si>
  <si>
    <t>Appraisals</t>
  </si>
  <si>
    <t>23a</t>
  </si>
  <si>
    <t>In the last 12 months, have you had an appraisal, annual review, development review, or Knowledge and Skills Framework (KSF) development review?</t>
  </si>
  <si>
    <t>23b</t>
  </si>
  <si>
    <t>It helped me to improve how I do my job.</t>
  </si>
  <si>
    <t>23c</t>
  </si>
  <si>
    <t>It helped me agree clear objectives for my work.</t>
  </si>
  <si>
    <t>We work flexibly</t>
  </si>
  <si>
    <t>Support for work-life balance</t>
  </si>
  <si>
    <t>6b</t>
  </si>
  <si>
    <t>My organisation is committed to helping me balance my work and home life.</t>
  </si>
  <si>
    <t>6c</t>
  </si>
  <si>
    <t>I achieve a good balance between my work life and my home life.</t>
  </si>
  <si>
    <t>6d</t>
  </si>
  <si>
    <t>I can approach my immediate manager to talk openly about flexible working.</t>
  </si>
  <si>
    <t>4d</t>
  </si>
  <si>
    <t>The opportunities for flexible working patterns.</t>
  </si>
  <si>
    <t>We are a team</t>
  </si>
  <si>
    <t>Team working</t>
  </si>
  <si>
    <t>7a</t>
  </si>
  <si>
    <t>The team I work in has a set of shared objectives.</t>
  </si>
  <si>
    <t>7b</t>
  </si>
  <si>
    <t>The team I work in often meets to discuss the team’s effectiveness.</t>
  </si>
  <si>
    <t>7c</t>
  </si>
  <si>
    <t>I receive the respect I deserve from my colleagues at work.</t>
  </si>
  <si>
    <t>7d</t>
  </si>
  <si>
    <t>Team members understand each other's roles.</t>
  </si>
  <si>
    <t>7e</t>
  </si>
  <si>
    <t>I enjoy working with the colleagues in my team.</t>
  </si>
  <si>
    <t>7f</t>
  </si>
  <si>
    <t>My team has enough freedom in how to do its work.</t>
  </si>
  <si>
    <t>7g</t>
  </si>
  <si>
    <t>In my team disagreements are dealt with constructively.</t>
  </si>
  <si>
    <t>8a</t>
  </si>
  <si>
    <t>Teams within this organisation work well together to achieve their objectives.</t>
  </si>
  <si>
    <t>Line management</t>
  </si>
  <si>
    <t>9a</t>
  </si>
  <si>
    <t>My immediate manager encourages me at work.</t>
  </si>
  <si>
    <t>9b</t>
  </si>
  <si>
    <t>My immediate manager gives me clear feedback on my work.</t>
  </si>
  <si>
    <t>9c</t>
  </si>
  <si>
    <t>My immediate manager asks for my opinion before making decisions that affect my work.</t>
  </si>
  <si>
    <t>9d</t>
  </si>
  <si>
    <t>My immediate manager takes a positive interest in my health and well-being.</t>
  </si>
  <si>
    <t>Staff engagement</t>
  </si>
  <si>
    <t>2a</t>
  </si>
  <si>
    <t>I look forward to going to work.</t>
  </si>
  <si>
    <t>2b</t>
  </si>
  <si>
    <t>I am enthusiastic about my job.</t>
  </si>
  <si>
    <t>2c</t>
  </si>
  <si>
    <t>Time passes quickly when I am working.</t>
  </si>
  <si>
    <t>Involvement</t>
  </si>
  <si>
    <t>Advocacy</t>
  </si>
  <si>
    <t>Morale</t>
  </si>
  <si>
    <t>Thinking about leaving</t>
  </si>
  <si>
    <t>26a</t>
  </si>
  <si>
    <t>I often think about leaving this organisation.</t>
  </si>
  <si>
    <t>26b</t>
  </si>
  <si>
    <t>I will probably look for a job at a new organisation in the next 12 months.</t>
  </si>
  <si>
    <t>26c</t>
  </si>
  <si>
    <t>As soon as I can find another job, I will leave this organisation.</t>
  </si>
  <si>
    <t>Work pressure</t>
  </si>
  <si>
    <t>Stressors</t>
  </si>
  <si>
    <t>5c</t>
  </si>
  <si>
    <t>Relationships at work are strained.</t>
  </si>
  <si>
    <t>Satisfaction with pay</t>
  </si>
  <si>
    <t>Allied Health Professionals/Healthcare Scientists/Scientific &amp; Technical</t>
  </si>
  <si>
    <t>Admin &amp; Clerical</t>
  </si>
  <si>
    <t>Registered Nurses &amp; Midwives</t>
  </si>
  <si>
    <t>Ambulance (Operational)</t>
  </si>
  <si>
    <t>Nursing &amp; Healthcare Assistants</t>
  </si>
  <si>
    <t>Satisfaction with recognition</t>
  </si>
  <si>
    <t>Acute Specialist Trusts</t>
  </si>
  <si>
    <t>Mental Health Trusts</t>
  </si>
  <si>
    <t>Ambulance Trusts</t>
  </si>
  <si>
    <t>Opportunities to develop career</t>
  </si>
  <si>
    <t xml:space="preserve">Number of average responses since quarter 1 2022/2023 and % of NHS workforce it represents. Staff Survey </t>
  </si>
  <si>
    <t>Total Responses</t>
  </si>
  <si>
    <t>% increase in number of responses</t>
  </si>
  <si>
    <t>Staff engagement score national average for  NHS Staff Survey and National Quarterly Pulse Survey (NQPS) from 2018 to quarter 2 2024/25</t>
  </si>
  <si>
    <t>NQPS Engagement Score</t>
  </si>
  <si>
    <t>Q1 22/23</t>
  </si>
  <si>
    <t>Q2 22/23</t>
  </si>
  <si>
    <t>Q4 22/23</t>
  </si>
  <si>
    <t>Q1 23/24</t>
  </si>
  <si>
    <t>Q2 23/24</t>
  </si>
  <si>
    <t>Q4 23/24</t>
  </si>
  <si>
    <t>Q1 24/25</t>
  </si>
  <si>
    <t>Q2 24/25</t>
  </si>
  <si>
    <t>NSS Engagement</t>
  </si>
  <si>
    <t>2018</t>
  </si>
  <si>
    <t>2019</t>
  </si>
  <si>
    <t>2020</t>
  </si>
  <si>
    <t>2021</t>
  </si>
  <si>
    <t xml:space="preserve">Staff engagement and sub-themes national average scores for NQPS from quarter 1 2022/2023 to quarter 2 2024/2025. Sub themes: Engagement, Motivation, Advocacy, Involvement </t>
  </si>
  <si>
    <t>Staff Engagement Score</t>
  </si>
  <si>
    <t xml:space="preserve">Staff Enagement Score </t>
  </si>
  <si>
    <t>Pulse survey results</t>
  </si>
  <si>
    <t xml:space="preserve">Wave 46 (Jan '24), </t>
  </si>
  <si>
    <t>% Positive</t>
  </si>
  <si>
    <t>I can approach my immediate manager / supervisor / team leader to talk openly about flexible working</t>
  </si>
  <si>
    <t>I feel my organisation champions flexible working</t>
  </si>
  <si>
    <t>I know where to access information and support on Flexible Working if I need to</t>
  </si>
  <si>
    <t>Wave 53 (Aug '24)</t>
  </si>
  <si>
    <t>Source: NQPS</t>
  </si>
  <si>
    <t>Has a board level flexible working champion?</t>
  </si>
  <si>
    <t>Reporting Periods</t>
  </si>
  <si>
    <t>Yes</t>
  </si>
  <si>
    <t>Plan to</t>
  </si>
  <si>
    <t>Not plan to</t>
  </si>
  <si>
    <t>No</t>
  </si>
  <si>
    <t>-</t>
  </si>
  <si>
    <t>Q3 23/24</t>
  </si>
  <si>
    <t>Implemented a flexible working action plan?</t>
  </si>
  <si>
    <t>Completed</t>
  </si>
  <si>
    <t>In progress</t>
  </si>
  <si>
    <t>Is flexible working included in your health and wellbeing conversations training?</t>
  </si>
  <si>
    <r>
      <rPr>
        <b/>
        <sz val="11"/>
        <color theme="1"/>
        <rFont val="Calibri"/>
        <family val="2"/>
        <scheme val="minor"/>
      </rPr>
      <t>Source:</t>
    </r>
    <r>
      <rPr>
        <sz val="11"/>
        <color theme="1"/>
        <rFont val="Calibri"/>
        <family val="2"/>
        <scheme val="minor"/>
      </rPr>
      <t xml:space="preserve"> Retention data collection</t>
    </r>
  </si>
  <si>
    <t xml:space="preserve">Date </t>
  </si>
  <si>
    <t>Registered Nurses</t>
  </si>
  <si>
    <t>Support to Nurses</t>
  </si>
  <si>
    <t>Metadata</t>
  </si>
  <si>
    <t>Work-related stress / Burnout</t>
  </si>
  <si>
    <t>Nursing Support</t>
  </si>
  <si>
    <t>Burnout Sub-score</t>
  </si>
  <si>
    <t>Registered Nursing, Midwifery and Health Visiting Staff</t>
  </si>
  <si>
    <t>Registered Nursing and Health Visiting Staff</t>
  </si>
  <si>
    <t>Registered Midwifery Staff</t>
  </si>
  <si>
    <t xml:space="preserve"> </t>
  </si>
  <si>
    <t>Number of Registered Nursing bank/agency FTE</t>
  </si>
  <si>
    <t>Registered Nursing Bank Staff</t>
  </si>
  <si>
    <t>Registered Nursing Agency Staff</t>
  </si>
  <si>
    <t>Registered Nursing - total temporary staff</t>
  </si>
  <si>
    <t>Change</t>
  </si>
  <si>
    <t>Midwives</t>
  </si>
  <si>
    <t>Burnout sub-score</t>
  </si>
  <si>
    <t>Month</t>
  </si>
  <si>
    <t>Qualified AHPs</t>
  </si>
  <si>
    <t>AHPs</t>
  </si>
  <si>
    <t>Support to AHPs</t>
  </si>
  <si>
    <t>Qualified ambulance service staff</t>
  </si>
  <si>
    <t>Support to Ambulance Staff</t>
  </si>
  <si>
    <t>Qualified Ambulance staff</t>
  </si>
  <si>
    <t>Support to Ambulance staff</t>
  </si>
  <si>
    <t>Ambulance staff FTE</t>
  </si>
  <si>
    <t>Registered Paramedics Vacancy Rate</t>
  </si>
  <si>
    <t>Registered Paramedics Vacancy FTE</t>
  </si>
  <si>
    <t>Maintenance / Ancillary</t>
  </si>
  <si>
    <t xml:space="preserve">NHS Jobs Published Adverts and Applications Metrics </t>
  </si>
  <si>
    <t>AfC Bands Estates and Facilties Staff Group only</t>
  </si>
  <si>
    <t>Org Types: ICB and NHS Trust Only</t>
  </si>
  <si>
    <t>Period: July 2023 - June 2024</t>
  </si>
  <si>
    <t>Pay Band</t>
  </si>
  <si>
    <t>1. Total Adverts</t>
  </si>
  <si>
    <t>2. NHSJ only adverts</t>
  </si>
  <si>
    <t>3. NHSJ Successful adverts</t>
  </si>
  <si>
    <t>3a. Success % (3/2)</t>
  </si>
  <si>
    <t>3b. Unfilled NHSJ adverts (2-3)</t>
  </si>
  <si>
    <t>4. Republished NHSJ adverts</t>
  </si>
  <si>
    <t>4a. Republished % (4/2)</t>
  </si>
  <si>
    <t>5. NHSJ applications started</t>
  </si>
  <si>
    <t xml:space="preserve">6. NHSJ applications submitted for adverts </t>
  </si>
  <si>
    <t>7. % applications completed (6/5)</t>
  </si>
  <si>
    <t>BAND_2</t>
  </si>
  <si>
    <t>BAND_3</t>
  </si>
  <si>
    <t>BAND_4</t>
  </si>
  <si>
    <t>BAND_5</t>
  </si>
  <si>
    <t>BAND_6</t>
  </si>
  <si>
    <t>BAND_7</t>
  </si>
  <si>
    <t>BAND_8A</t>
  </si>
  <si>
    <t>BAND_8B</t>
  </si>
  <si>
    <t>BAND_8C</t>
  </si>
  <si>
    <t>BAND_8D</t>
  </si>
  <si>
    <t>BAND_9</t>
  </si>
  <si>
    <t>% of total pay bill agency spending across the NHS</t>
  </si>
  <si>
    <t>Period</t>
  </si>
  <si>
    <t>Agency Spend</t>
  </si>
  <si>
    <t>Total Paybill</t>
  </si>
  <si>
    <t>Agency % of Total Paybill</t>
  </si>
  <si>
    <t>% of the total pay bill bank spending across the NHS</t>
  </si>
  <si>
    <t>Bank Spend</t>
  </si>
  <si>
    <t>Bank % of Total Paybill</t>
  </si>
  <si>
    <t>% of agency shift and % of bank shifts</t>
  </si>
  <si>
    <t>Agency Shifts</t>
  </si>
  <si>
    <t>Bank Shifts</t>
  </si>
  <si>
    <t>Agency Shifts %</t>
  </si>
  <si>
    <t>Bank Shifts %</t>
  </si>
  <si>
    <t>Bank staff spend as a percentage of temporary staffing spend graph</t>
  </si>
  <si>
    <t>Total Temporary Staffing Spend</t>
  </si>
  <si>
    <t>Bank Spend % of Temp Staffing</t>
  </si>
  <si>
    <t>Temporary staffing as percentage of total wage bill in NHS trusts</t>
  </si>
  <si>
    <t>Temporary Staffing Spend</t>
  </si>
  <si>
    <t>Temp Staffing % of Total Paybill</t>
  </si>
  <si>
    <t>Building Craftsperson</t>
  </si>
  <si>
    <t>Building Craftsperson leaver rate %</t>
  </si>
  <si>
    <t>Leavers FTE</t>
  </si>
  <si>
    <t>Leaver rate</t>
  </si>
  <si>
    <t>Electrician</t>
  </si>
  <si>
    <t>Maintenance Craftsperson</t>
  </si>
  <si>
    <t>Leaver rate (%)</t>
  </si>
  <si>
    <t>Date ID</t>
  </si>
  <si>
    <t>Job Role</t>
  </si>
  <si>
    <t>NHS leaver WTE</t>
  </si>
  <si>
    <t>Cook</t>
  </si>
  <si>
    <t xml:space="preserve">Role </t>
  </si>
  <si>
    <t>NHS Agenda for Change (entry rate/bottom of band)</t>
  </si>
  <si>
    <t>Private sector entry rate</t>
  </si>
  <si>
    <t xml:space="preserve">% difference </t>
  </si>
  <si>
    <t>Maintenance / Engineer</t>
  </si>
  <si>
    <t>Cleaner/Domestic</t>
  </si>
  <si>
    <t>-18.2.4%</t>
  </si>
  <si>
    <t>Chef/Cook</t>
  </si>
  <si>
    <t>Plumber</t>
  </si>
  <si>
    <r>
      <rPr>
        <b/>
        <sz val="11"/>
        <color theme="1"/>
        <rFont val="Arial"/>
        <family val="2"/>
      </rPr>
      <t>Data Source -</t>
    </r>
    <r>
      <rPr>
        <sz val="11"/>
        <color theme="1"/>
        <rFont val="Arial"/>
        <family val="2"/>
      </rPr>
      <t xml:space="preserve">   Indeed.com salaries data comparison updated Sep24</t>
    </r>
  </si>
  <si>
    <t xml:space="preserve">https://uk.indeed.com/career/salaries?from=gnav-title-webapp/salaries </t>
  </si>
  <si>
    <t>HCS leaver rate</t>
  </si>
  <si>
    <t>HCS profession</t>
  </si>
  <si>
    <t>April 2018 to March 2024</t>
  </si>
  <si>
    <t>April 2019 to March 2020</t>
  </si>
  <si>
    <t>April 2020 to March 2021</t>
  </si>
  <si>
    <t>April 2021 to March 2022</t>
  </si>
  <si>
    <t>April 2022 to March 2023</t>
  </si>
  <si>
    <t>April 2023 to March 2024</t>
  </si>
  <si>
    <t xml:space="preserve">Total WTE - at start of year </t>
  </si>
  <si>
    <t>Left NHS 55+</t>
  </si>
  <si>
    <t>Left NHS under 55</t>
  </si>
  <si>
    <t>LEFT NHS - TOTAL - %</t>
  </si>
  <si>
    <t>Left NHS &gt;55 %</t>
  </si>
  <si>
    <t>Left NHS &lt;55%</t>
  </si>
  <si>
    <t>Blood Sciences</t>
  </si>
  <si>
    <t>Infection Sciences</t>
  </si>
  <si>
    <t>Cellular Sciences</t>
  </si>
  <si>
    <t>Genetics</t>
  </si>
  <si>
    <t>CVRS</t>
  </si>
  <si>
    <t>Neurosensory Sciences</t>
  </si>
  <si>
    <t>Gastrointestinal and Urodynamic Sciences</t>
  </si>
  <si>
    <t>Medical Physics</t>
  </si>
  <si>
    <t>Clinical Engineering</t>
  </si>
  <si>
    <t>Clinical Bioinformatics</t>
  </si>
  <si>
    <t>Public Health Sciences</t>
  </si>
  <si>
    <t>Source: HEFT</t>
  </si>
  <si>
    <t>HCS workforce age, FTE</t>
  </si>
  <si>
    <t>March 2024</t>
  </si>
  <si>
    <t xml:space="preserve">Total Workforce </t>
  </si>
  <si>
    <t>Age 49 or younger</t>
  </si>
  <si>
    <t>Age 49 or younger - %</t>
  </si>
  <si>
    <t>Age 50 or over</t>
  </si>
  <si>
    <t>Age 50 or over - %</t>
  </si>
  <si>
    <t>HCS split by AfC band, Headcount</t>
  </si>
  <si>
    <t>AfC Band</t>
  </si>
  <si>
    <t>Not stated</t>
  </si>
  <si>
    <t>Band 1</t>
  </si>
  <si>
    <t>Band 2</t>
  </si>
  <si>
    <t>Band 3</t>
  </si>
  <si>
    <t>Band 4</t>
  </si>
  <si>
    <t>Band 5</t>
  </si>
  <si>
    <t>Band 6</t>
  </si>
  <si>
    <t>Band 7</t>
  </si>
  <si>
    <t>Band 8a</t>
  </si>
  <si>
    <t>Band 8b</t>
  </si>
  <si>
    <t>Band 8c</t>
  </si>
  <si>
    <t>Band 8d</t>
  </si>
  <si>
    <t>Band 9</t>
  </si>
  <si>
    <t>HCS split by Provider type, Headcount</t>
  </si>
  <si>
    <t>Provider type</t>
  </si>
  <si>
    <t>Acute</t>
  </si>
  <si>
    <t>Mental Health and Learning Disability</t>
  </si>
  <si>
    <t>Independent Providers</t>
  </si>
  <si>
    <t>Other*</t>
  </si>
  <si>
    <t>*Other include: Commissioning Support Unit, Other Statutory Authority, Special Health Authority</t>
  </si>
  <si>
    <t>Please note, the total Headcount numbers do not align because one person can have multiple roles in different Bands</t>
  </si>
  <si>
    <t>NHS Jobs advertised flexibly</t>
  </si>
  <si>
    <t>Comparison of criteria in NHSE/LTWP and Official Statistics leaver methodology</t>
  </si>
  <si>
    <t>Job Role - Matched</t>
  </si>
  <si>
    <r>
      <rPr>
        <b/>
        <sz val="11"/>
        <color theme="1"/>
        <rFont val="Calibri"/>
        <family val="2"/>
        <scheme val="minor"/>
      </rPr>
      <t>Link to Official statistics</t>
    </r>
    <r>
      <rPr>
        <sz val="11"/>
        <color theme="1"/>
        <rFont val="Calibri"/>
        <family val="2"/>
        <scheme val="minor"/>
      </rPr>
      <t>: https://digital.nhs.uk/data-and-information/publications/statistical/nhs-workforce-statistics</t>
    </r>
  </si>
  <si>
    <t>PWR - internal analysis</t>
  </si>
  <si>
    <t>NHS workforce statistics - NHS England Digital</t>
  </si>
  <si>
    <t>NHS Sickness Absence Rates - NHS England Digital</t>
  </si>
  <si>
    <t>Student data collection</t>
  </si>
  <si>
    <t>Statistics » NHS Staff Survey in England</t>
  </si>
  <si>
    <t>NHS England » National Quarterly Pulse Survey data</t>
  </si>
  <si>
    <t>Salaries | Indeed</t>
  </si>
  <si>
    <t>Staff in post in Healthcare providers (FTE) (AfC)</t>
  </si>
  <si>
    <t>Vacancies: national and by Region - graph (AfC)</t>
  </si>
  <si>
    <t>Trac, NHS jobs data and New starters</t>
  </si>
  <si>
    <t>Trac, NHS Jobs, ESR - internal analysis</t>
  </si>
  <si>
    <t>Sickness absence rate - national (AfC)</t>
  </si>
  <si>
    <t>% of staff satisfied with the recognition they get (excluding medics)</t>
  </si>
  <si>
    <t>Satisfaction with pay (excluding medics) - IR</t>
  </si>
  <si>
    <t>Graph of NHS Staff Survey % of staff who are 'very satisfied' or 'satisfied' with their pay for selected occupation groups</t>
  </si>
  <si>
    <t>People promise elements - trend including a table broken down by promise element/theme and different types of trusts (excluding medics)</t>
  </si>
  <si>
    <t>Satisfaction with pay (excluding medics)</t>
  </si>
  <si>
    <t>Staff engagement score national average for NHS Staff Survey and National quarterly pulse survey (NQPS) from 2018 to Q2 2023/24 (excluding medics)</t>
  </si>
  <si>
    <t>Staff engagement and sub-themes national average scores for NQPS from quarter 1 2022/2023 to Q2 2023/2024. Sub themes: Engagement, Motivation, Advocacy, Involvement (excluding medics)</t>
  </si>
  <si>
    <t>% of Midwives have felt unwell as a result of work-related stress/have felt burnt out because of their work</t>
  </si>
  <si>
    <t>% of AHP have felt unwell as a result of work-related stress/have felt burnt out because of their work (Qualified AHP and Support to AHP)</t>
  </si>
  <si>
    <t>Midwifery leavers rate %</t>
  </si>
  <si>
    <t>Graph of Midwives FTE</t>
  </si>
  <si>
    <t>% of Ambulance have felt unwell as a result of work-related stress/have felt burnt out because of their work (Qualified Ambulance and Support to Ambulance staff)</t>
  </si>
  <si>
    <t>Estates leavers rate %</t>
  </si>
  <si>
    <t>% of agency shift (excluding medical and dental) and % of bank shifts (excluding medical and dental)</t>
  </si>
  <si>
    <t>Bank staff spend (excluding medical and dental) as a percentage of temporary staffing spend graph</t>
  </si>
  <si>
    <t>DDaT leavers rate %</t>
  </si>
  <si>
    <t>People Pulse - Number of average responses since quarter 1 2022/2023 and % of NHS workforce it represents. Staff Survey - Number of average responses since quarter 1 2023/2024 (excluding medics)</t>
  </si>
  <si>
    <t>% of Estates have felt unwell as a result of work-related stress/have felt burnt out because of their work</t>
  </si>
  <si>
    <t>% of nurses have felt unwell as a result of work-related stress/have felt burnt out because of their work: Registered Nurses and Nursing support</t>
  </si>
  <si>
    <t>Number of substantive nursing vacancies FTE and rate (Registered Nurses and Nursing support)</t>
  </si>
  <si>
    <t>July 2023 -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</si>
</sst>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3" formatCode="_-* #,##0.00_-;\-* #,##0.00_-;_-* &quot;-&quot;??_-;_-@_-"/>
    <numFmt numFmtId="164" formatCode="0.0%"/>
    <numFmt numFmtId="165" formatCode="&quot;£&quot;#,##0.00"/>
    <numFmt numFmtId="166" formatCode="_-* #,##0_-;\-* #,##0_-;_-* &quot;-&quot;??_-;_-@_-"/>
    <numFmt numFmtId="167" formatCode="yyyy"/>
    <numFmt numFmtId="168" formatCode="_-* #,##0.0_-;\-* #,##0.0_-;_-* &quot;-&quot;??_-;_-@_-"/>
    <numFmt numFmtId="169" formatCode="#,##0;\-#,##0.00_-;&quot;-&quot;"/>
    <numFmt numFmtId="170" formatCode="#,##0;\-#,##0;&quot;-&quot;"/>
    <numFmt numFmtId="171" formatCode="#,##0.0"/>
    <numFmt numFmtId="172" formatCode="&quot;£&quot;#,##0"/>
    <numFmt numFmtId="173" formatCode="#,##0_ ;\-#,##0\ "/>
  </numFmts>
  <fonts count="48">
    <font>
      <sz val="11"/>
      <color theme="1"/>
      <name val="Calibri"/>
      <family val="2"/>
      <scheme val="minor"/>
    </font>
    <font>
      <b/>
      <sz val="11"/>
      <color theme="1"/>
      <name val="Calibri"/>
      <family val="2"/>
      <scheme val="minor"/>
    </font>
    <font>
      <sz val="11"/>
      <name val="Calibri"/>
      <family val="2"/>
      <scheme val="minor"/>
    </font>
    <font>
      <sz val="11"/>
      <color rgb="FF000000"/>
      <name val="Calibri"/>
      <family val="2"/>
    </font>
    <font>
      <sz val="11"/>
      <name val="Calibri"/>
      <family val="2"/>
    </font>
    <font>
      <sz val="11"/>
      <color rgb="FF000000"/>
      <name val="Calibri"/>
      <family val="2"/>
      <scheme val="minor"/>
    </font>
    <font>
      <sz val="11"/>
      <color rgb="FF000000"/>
      <name val="Aptos Narrow"/>
      <family val="2"/>
    </font>
    <font>
      <u/>
      <sz val="11"/>
      <color theme="10"/>
      <name val="Calibri"/>
      <family val="2"/>
      <scheme val="minor"/>
    </font>
    <font>
      <sz val="11"/>
      <color theme="1"/>
      <name val="Calibri"/>
      <family val="2"/>
      <scheme val="minor"/>
    </font>
    <font>
      <b/>
      <sz val="11"/>
      <name val="Calibri"/>
      <family val="2"/>
      <scheme val="minor"/>
    </font>
    <font>
      <b/>
      <sz val="11"/>
      <color rgb="FF000000"/>
      <name val="Calibri"/>
      <family val="2"/>
    </font>
    <font>
      <b/>
      <sz val="14"/>
      <color rgb="FF000000"/>
      <name val="Calibri"/>
      <family val="2"/>
    </font>
    <font>
      <b/>
      <sz val="11"/>
      <color theme="1"/>
      <name val="Calibri"/>
      <family val="2"/>
    </font>
    <font>
      <b/>
      <sz val="14"/>
      <color theme="4" tint="-0.249977111117893"/>
      <name val="Arial"/>
      <family val="2"/>
    </font>
    <font>
      <b/>
      <sz val="12"/>
      <color theme="1"/>
      <name val="Arial"/>
      <family val="2"/>
    </font>
    <font>
      <sz val="11"/>
      <color theme="1"/>
      <name val="Arial"/>
      <family val="2"/>
    </font>
    <font>
      <b/>
      <sz val="12"/>
      <color theme="4" tint="-0.249977111117893"/>
      <name val="Arial"/>
      <family val="2"/>
    </font>
    <font>
      <b/>
      <sz val="11"/>
      <name val="Arial"/>
      <family val="2"/>
    </font>
    <font>
      <sz val="11"/>
      <name val="Arial"/>
      <family val="2"/>
    </font>
    <font>
      <sz val="12"/>
      <color theme="1"/>
      <name val="Arial"/>
      <family val="2"/>
    </font>
    <font>
      <b/>
      <sz val="11"/>
      <color rgb="FF444444"/>
      <name val="Aptos Narrow"/>
      <family val="2"/>
      <charset val="1"/>
    </font>
    <font>
      <b/>
      <sz val="11"/>
      <color rgb="FF000000"/>
      <name val="Calibri"/>
      <family val="2"/>
      <scheme val="minor"/>
    </font>
    <font>
      <sz val="11"/>
      <color theme="0" tint="-0.249977111117893"/>
      <name val="Calibri"/>
      <family val="2"/>
      <scheme val="minor"/>
    </font>
    <font>
      <b/>
      <sz val="11"/>
      <name val="Aptos Narrow"/>
      <family val="2"/>
    </font>
    <font>
      <sz val="10"/>
      <color theme="1"/>
      <name val="Calibri"/>
      <family val="2"/>
      <scheme val="minor"/>
    </font>
    <font>
      <b/>
      <sz val="11"/>
      <color theme="1"/>
      <name val="Arial"/>
      <family val="2"/>
    </font>
    <font>
      <b/>
      <sz val="12"/>
      <color indexed="8"/>
      <name val="Arial"/>
      <family val="2"/>
    </font>
    <font>
      <i/>
      <sz val="11"/>
      <color indexed="8"/>
      <name val="Arial"/>
      <family val="2"/>
    </font>
    <font>
      <b/>
      <i/>
      <sz val="11"/>
      <color theme="1"/>
      <name val="Arial"/>
      <family val="2"/>
    </font>
    <font>
      <sz val="9"/>
      <color theme="1"/>
      <name val="Arial"/>
      <family val="2"/>
    </font>
    <font>
      <sz val="9"/>
      <name val="Arial"/>
      <family val="2"/>
    </font>
    <font>
      <b/>
      <sz val="16"/>
      <color theme="1"/>
      <name val="Arial"/>
      <family val="2"/>
    </font>
    <font>
      <u/>
      <sz val="11"/>
      <color theme="10"/>
      <name val="Arial"/>
      <family val="2"/>
    </font>
    <font>
      <sz val="12"/>
      <color rgb="FFFF0000"/>
      <name val="Arial"/>
      <family val="2"/>
    </font>
    <font>
      <sz val="12"/>
      <color rgb="FF4EA72E"/>
      <name val="Arial"/>
      <family val="2"/>
    </font>
    <font>
      <sz val="8"/>
      <name val="Calibri"/>
      <family val="2"/>
      <scheme val="minor"/>
    </font>
    <font>
      <b/>
      <sz val="11"/>
      <color rgb="FF000000"/>
      <name val="Aptos Narrow"/>
      <family val="2"/>
    </font>
    <font>
      <sz val="11"/>
      <color theme="1"/>
      <name val="Calibri"/>
      <family val="2"/>
    </font>
    <font>
      <b/>
      <sz val="11"/>
      <name val="Calibri"/>
      <family val="2"/>
    </font>
    <font>
      <b/>
      <sz val="9"/>
      <color rgb="FF000000"/>
      <name val="Arial"/>
      <family val="2"/>
    </font>
    <font>
      <sz val="9"/>
      <color rgb="FF000000"/>
      <name val="Arial"/>
      <family val="2"/>
    </font>
    <font>
      <b/>
      <sz val="10"/>
      <name val="Calibri  "/>
    </font>
    <font>
      <sz val="10"/>
      <name val="Calibri  "/>
    </font>
    <font>
      <b/>
      <sz val="12"/>
      <color theme="1"/>
      <name val="Calibri"/>
      <family val="2"/>
      <scheme val="minor"/>
    </font>
    <font>
      <b/>
      <sz val="10"/>
      <color rgb="FF060F24"/>
      <name val="Arial"/>
      <family val="2"/>
    </font>
    <font>
      <b/>
      <sz val="10"/>
      <color rgb="FF202B31"/>
      <name val="Arial"/>
      <family val="2"/>
    </font>
    <font>
      <sz val="10"/>
      <color rgb="FF060F24"/>
      <name val="Arial"/>
      <family val="2"/>
    </font>
    <font>
      <b/>
      <sz val="12"/>
      <color rgb="FF000000"/>
      <name val="Arial"/>
      <family val="2"/>
    </font>
  </fonts>
  <fills count="11">
    <fill>
      <patternFill patternType="none"/>
    </fill>
    <fill>
      <patternFill patternType="gray125"/>
    </fill>
    <fill>
      <patternFill patternType="solid">
        <fgColor theme="9" tint="0.39997558519241921"/>
        <bgColor indexed="64"/>
      </patternFill>
    </fill>
    <fill>
      <patternFill patternType="solid">
        <fgColor theme="2" tint="-9.9978637043366805E-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theme="4" tint="0.79998168889431442"/>
      </patternFill>
    </fill>
    <fill>
      <patternFill patternType="solid">
        <fgColor theme="3" tint="0.89999084444715716"/>
        <bgColor indexed="64"/>
      </patternFill>
    </fill>
  </fills>
  <borders count="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theme="4" tint="0.3999755851924192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theme="4" tint="0.3999755851924192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8">
    <xf numFmtId="0" fontId="0" fillId="0" borderId="0"/>
    <xf numFmtId="0" fontId="7" fillId="0" borderId="0" applyNumberForma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0" fontId="15" fillId="0" borderId="0"/>
    <xf numFmtId="43" fontId="15" fillId="0" borderId="0" applyFont="0" applyFill="0" applyBorder="0" applyAlignment="0" applyProtection="0"/>
    <xf numFmtId="43" fontId="8" fillId="0" borderId="0" applyFont="0" applyFill="0" applyBorder="0" applyAlignment="0" applyProtection="0"/>
  </cellStyleXfs>
  <cellXfs count="363">
    <xf numFmtId="0" fontId="0" fillId="0" borderId="0" xfId="0"/>
    <xf numFmtId="0" fontId="1" fillId="0" borderId="0" xfId="0" applyFont="1"/>
    <xf numFmtId="0" fontId="1" fillId="0" borderId="6" xfId="0" applyFont="1" applyBorder="1"/>
    <xf numFmtId="0" fontId="2" fillId="0" borderId="3" xfId="0" applyFont="1" applyBorder="1"/>
    <xf numFmtId="0" fontId="0" fillId="0" borderId="7" xfId="0" applyBorder="1"/>
    <xf numFmtId="0" fontId="2" fillId="0" borderId="8" xfId="0" applyFont="1" applyBorder="1"/>
    <xf numFmtId="0" fontId="0" fillId="0" borderId="10" xfId="0" applyBorder="1"/>
    <xf numFmtId="0" fontId="0" fillId="0" borderId="6" xfId="0" applyBorder="1"/>
    <xf numFmtId="0" fontId="3" fillId="0" borderId="0" xfId="0" applyFont="1"/>
    <xf numFmtId="0" fontId="5" fillId="0" borderId="0" xfId="0" applyFont="1"/>
    <xf numFmtId="0" fontId="6" fillId="0" borderId="0" xfId="0" applyFont="1"/>
    <xf numFmtId="0" fontId="7" fillId="0" borderId="0" xfId="1"/>
    <xf numFmtId="0" fontId="7" fillId="0" borderId="0" xfId="1" quotePrefix="1"/>
    <xf numFmtId="0" fontId="9" fillId="0" borderId="3" xfId="0" applyFont="1" applyBorder="1"/>
    <xf numFmtId="14" fontId="0" fillId="0" borderId="0" xfId="0" applyNumberFormat="1"/>
    <xf numFmtId="2" fontId="0" fillId="0" borderId="0" xfId="2" applyNumberFormat="1" applyFont="1"/>
    <xf numFmtId="0" fontId="9" fillId="0" borderId="8" xfId="0" applyFont="1" applyBorder="1"/>
    <xf numFmtId="164" fontId="0" fillId="0" borderId="0" xfId="2" applyNumberFormat="1" applyFont="1"/>
    <xf numFmtId="0" fontId="11" fillId="0" borderId="8" xfId="0" applyFont="1" applyBorder="1"/>
    <xf numFmtId="2" fontId="0" fillId="0" borderId="0" xfId="2" applyNumberFormat="1" applyFont="1" applyAlignment="1">
      <alignment horizontal="center"/>
    </xf>
    <xf numFmtId="10" fontId="0" fillId="0" borderId="0" xfId="2" applyNumberFormat="1" applyFont="1" applyAlignment="1">
      <alignment horizontal="center"/>
    </xf>
    <xf numFmtId="0" fontId="13" fillId="0" borderId="19" xfId="0" applyFont="1" applyBorder="1" applyAlignment="1">
      <alignment horizontal="left" vertical="center"/>
    </xf>
    <xf numFmtId="0" fontId="14" fillId="0" borderId="20" xfId="0" applyFont="1" applyBorder="1" applyAlignment="1">
      <alignment horizontal="left" vertical="center"/>
    </xf>
    <xf numFmtId="0" fontId="15" fillId="0" borderId="20" xfId="0" applyFont="1" applyBorder="1" applyAlignment="1">
      <alignment horizontal="center" vertical="center" wrapText="1"/>
    </xf>
    <xf numFmtId="0" fontId="15" fillId="0" borderId="20" xfId="0" applyFont="1" applyBorder="1" applyAlignment="1">
      <alignment horizontal="left" vertical="top" wrapText="1"/>
    </xf>
    <xf numFmtId="2" fontId="16" fillId="0" borderId="21" xfId="0" applyNumberFormat="1" applyFont="1" applyBorder="1" applyAlignment="1">
      <alignment horizontal="center" vertical="center"/>
    </xf>
    <xf numFmtId="0" fontId="13" fillId="0" borderId="22" xfId="0" applyFont="1" applyBorder="1" applyAlignment="1">
      <alignment horizontal="left" vertical="center"/>
    </xf>
    <xf numFmtId="0" fontId="14" fillId="0" borderId="23" xfId="0" applyFont="1" applyBorder="1" applyAlignment="1">
      <alignment horizontal="left" vertical="center"/>
    </xf>
    <xf numFmtId="0" fontId="15" fillId="0" borderId="23" xfId="0" applyFont="1" applyBorder="1" applyAlignment="1">
      <alignment horizontal="center" vertical="center" wrapText="1"/>
    </xf>
    <xf numFmtId="0" fontId="15" fillId="0" borderId="23" xfId="0" applyFont="1" applyBorder="1" applyAlignment="1">
      <alignment horizontal="left" vertical="top" wrapText="1"/>
    </xf>
    <xf numFmtId="2" fontId="17" fillId="0" borderId="24" xfId="0" applyNumberFormat="1" applyFont="1" applyBorder="1" applyAlignment="1">
      <alignment horizontal="center" vertical="center"/>
    </xf>
    <xf numFmtId="10" fontId="18" fillId="0" borderId="24" xfId="2" applyNumberFormat="1" applyFont="1" applyFill="1" applyBorder="1" applyAlignment="1">
      <alignment horizontal="center" vertical="center"/>
    </xf>
    <xf numFmtId="0" fontId="13" fillId="0" borderId="25" xfId="0" applyFont="1" applyBorder="1" applyAlignment="1">
      <alignment horizontal="left" vertical="center"/>
    </xf>
    <xf numFmtId="0" fontId="14" fillId="0" borderId="17" xfId="0" applyFont="1" applyBorder="1" applyAlignment="1">
      <alignment horizontal="left" vertical="center"/>
    </xf>
    <xf numFmtId="0" fontId="15" fillId="0" borderId="17" xfId="0" applyFont="1" applyBorder="1" applyAlignment="1">
      <alignment horizontal="center" vertical="center" wrapText="1"/>
    </xf>
    <xf numFmtId="0" fontId="15" fillId="0" borderId="17" xfId="0" applyFont="1" applyBorder="1" applyAlignment="1">
      <alignment horizontal="left" vertical="top" wrapText="1"/>
    </xf>
    <xf numFmtId="10" fontId="18" fillId="0" borderId="18" xfId="2" applyNumberFormat="1" applyFont="1" applyFill="1" applyBorder="1" applyAlignment="1">
      <alignment horizontal="center" vertical="center"/>
    </xf>
    <xf numFmtId="0" fontId="19" fillId="0" borderId="23" xfId="0" applyFont="1" applyBorder="1" applyAlignment="1">
      <alignment horizontal="left" vertical="center"/>
    </xf>
    <xf numFmtId="0" fontId="19" fillId="0" borderId="17" xfId="0" applyFont="1" applyBorder="1" applyAlignment="1">
      <alignment horizontal="left" vertical="center"/>
    </xf>
    <xf numFmtId="17" fontId="0" fillId="0" borderId="0" xfId="0" applyNumberFormat="1"/>
    <xf numFmtId="0" fontId="1" fillId="0" borderId="6" xfId="0" applyFont="1" applyBorder="1" applyAlignment="1">
      <alignment horizontal="right"/>
    </xf>
    <xf numFmtId="0" fontId="1" fillId="0" borderId="5" xfId="0" applyFont="1" applyBorder="1" applyAlignment="1">
      <alignment horizontal="right"/>
    </xf>
    <xf numFmtId="164" fontId="0" fillId="0" borderId="0" xfId="0" applyNumberFormat="1" applyAlignment="1">
      <alignment horizontal="center"/>
    </xf>
    <xf numFmtId="17" fontId="0" fillId="0" borderId="0" xfId="0" applyNumberFormat="1" applyAlignment="1">
      <alignment horizontal="center"/>
    </xf>
    <xf numFmtId="165" fontId="0" fillId="0" borderId="0" xfId="0" applyNumberFormat="1"/>
    <xf numFmtId="14" fontId="7" fillId="0" borderId="0" xfId="1" quotePrefix="1" applyNumberFormat="1"/>
    <xf numFmtId="164" fontId="0" fillId="0" borderId="0" xfId="0" applyNumberFormat="1"/>
    <xf numFmtId="3" fontId="0" fillId="0" borderId="0" xfId="0" applyNumberFormat="1"/>
    <xf numFmtId="2" fontId="0" fillId="0" borderId="0" xfId="0" applyNumberFormat="1"/>
    <xf numFmtId="166" fontId="0" fillId="0" borderId="0" xfId="3" applyNumberFormat="1" applyFont="1"/>
    <xf numFmtId="9" fontId="0" fillId="0" borderId="0" xfId="0" applyNumberFormat="1"/>
    <xf numFmtId="164" fontId="1" fillId="0" borderId="6" xfId="2" applyNumberFormat="1" applyFont="1" applyBorder="1"/>
    <xf numFmtId="0" fontId="21" fillId="0" borderId="0" xfId="0" applyFont="1"/>
    <xf numFmtId="2" fontId="5" fillId="0" borderId="0" xfId="0" applyNumberFormat="1" applyFont="1"/>
    <xf numFmtId="0" fontId="22" fillId="0" borderId="0" xfId="0" applyFont="1"/>
    <xf numFmtId="0" fontId="2" fillId="0" borderId="0" xfId="0" applyFont="1"/>
    <xf numFmtId="3" fontId="0" fillId="2" borderId="0" xfId="0" applyNumberFormat="1" applyFill="1"/>
    <xf numFmtId="3" fontId="0" fillId="0" borderId="10" xfId="0" applyNumberFormat="1" applyBorder="1"/>
    <xf numFmtId="0" fontId="6" fillId="0" borderId="27" xfId="0" applyFont="1" applyBorder="1"/>
    <xf numFmtId="0" fontId="6" fillId="0" borderId="28" xfId="0" applyFont="1" applyBorder="1"/>
    <xf numFmtId="0" fontId="3" fillId="3" borderId="0" xfId="0" applyFont="1" applyFill="1"/>
    <xf numFmtId="0" fontId="5" fillId="3" borderId="0" xfId="0" applyFont="1" applyFill="1"/>
    <xf numFmtId="0" fontId="0" fillId="3" borderId="0" xfId="0" applyFill="1"/>
    <xf numFmtId="0" fontId="0" fillId="4" borderId="0" xfId="0" applyFill="1"/>
    <xf numFmtId="166" fontId="6" fillId="0" borderId="29" xfId="3" applyNumberFormat="1" applyFont="1" applyBorder="1"/>
    <xf numFmtId="164" fontId="6" fillId="0" borderId="29" xfId="0" applyNumberFormat="1" applyFont="1" applyBorder="1"/>
    <xf numFmtId="0" fontId="23" fillId="0" borderId="27" xfId="0" applyFont="1" applyBorder="1"/>
    <xf numFmtId="0" fontId="23" fillId="0" borderId="28" xfId="0" applyFont="1" applyBorder="1"/>
    <xf numFmtId="0" fontId="23" fillId="0" borderId="29" xfId="0" applyFont="1" applyBorder="1"/>
    <xf numFmtId="0" fontId="2" fillId="0" borderId="7" xfId="0" applyFont="1" applyBorder="1"/>
    <xf numFmtId="0" fontId="5" fillId="5" borderId="0" xfId="0" applyFont="1" applyFill="1"/>
    <xf numFmtId="2" fontId="5" fillId="5" borderId="0" xfId="0" applyNumberFormat="1" applyFont="1" applyFill="1"/>
    <xf numFmtId="0" fontId="21" fillId="5" borderId="0" xfId="0" applyFont="1" applyFill="1"/>
    <xf numFmtId="0" fontId="3" fillId="4" borderId="0" xfId="0" applyFont="1" applyFill="1"/>
    <xf numFmtId="2" fontId="3" fillId="0" borderId="0" xfId="0" applyNumberFormat="1" applyFont="1"/>
    <xf numFmtId="10" fontId="18" fillId="0" borderId="24" xfId="2" applyNumberFormat="1" applyFont="1" applyBorder="1" applyAlignment="1">
      <alignment horizontal="center" vertical="center"/>
    </xf>
    <xf numFmtId="0" fontId="19" fillId="0" borderId="0" xfId="0" applyFont="1"/>
    <xf numFmtId="0" fontId="15" fillId="0" borderId="0" xfId="0" applyFont="1"/>
    <xf numFmtId="0" fontId="26" fillId="0" borderId="0" xfId="0" applyFont="1"/>
    <xf numFmtId="0" fontId="27" fillId="0" borderId="0" xfId="0" applyFont="1"/>
    <xf numFmtId="0" fontId="28" fillId="0" borderId="0" xfId="0" applyFont="1"/>
    <xf numFmtId="9" fontId="0" fillId="0" borderId="0" xfId="2" applyFont="1"/>
    <xf numFmtId="0" fontId="9" fillId="0" borderId="0" xfId="0" applyFont="1"/>
    <xf numFmtId="166" fontId="6" fillId="0" borderId="0" xfId="3" applyNumberFormat="1" applyFont="1"/>
    <xf numFmtId="0" fontId="29" fillId="0" borderId="0" xfId="0" applyFont="1"/>
    <xf numFmtId="0" fontId="29" fillId="0" borderId="0" xfId="0" applyFont="1" applyAlignment="1">
      <alignment horizontal="right"/>
    </xf>
    <xf numFmtId="170" fontId="30" fillId="0" borderId="0" xfId="6" applyNumberFormat="1" applyFont="1" applyBorder="1" applyAlignment="1">
      <alignment horizontal="right"/>
    </xf>
    <xf numFmtId="170" fontId="30" fillId="0" borderId="0" xfId="6" applyNumberFormat="1" applyFont="1" applyFill="1" applyBorder="1" applyAlignment="1">
      <alignment horizontal="right"/>
    </xf>
    <xf numFmtId="0" fontId="1" fillId="0" borderId="0" xfId="0" applyFont="1" applyAlignment="1">
      <alignment horizontal="center"/>
    </xf>
    <xf numFmtId="0" fontId="0" fillId="0" borderId="0" xfId="0" applyAlignment="1">
      <alignment horizontal="left"/>
    </xf>
    <xf numFmtId="0" fontId="0" fillId="0" borderId="0" xfId="0" applyAlignment="1">
      <alignment wrapText="1"/>
    </xf>
    <xf numFmtId="0" fontId="0" fillId="0" borderId="0" xfId="0" applyAlignment="1">
      <alignment vertical="center"/>
    </xf>
    <xf numFmtId="43" fontId="0" fillId="0" borderId="0" xfId="0" applyNumberFormat="1"/>
    <xf numFmtId="166" fontId="0" fillId="0" borderId="0" xfId="0" applyNumberFormat="1"/>
    <xf numFmtId="43" fontId="0" fillId="0" borderId="0" xfId="3" applyFont="1" applyAlignment="1">
      <alignment horizontal="center"/>
    </xf>
    <xf numFmtId="168" fontId="0" fillId="0" borderId="0" xfId="3" applyNumberFormat="1" applyFont="1" applyAlignment="1">
      <alignment horizontal="center"/>
    </xf>
    <xf numFmtId="166" fontId="0" fillId="0" borderId="0" xfId="3" applyNumberFormat="1" applyFont="1" applyAlignment="1">
      <alignment horizontal="center"/>
    </xf>
    <xf numFmtId="164" fontId="0" fillId="0" borderId="0" xfId="2" applyNumberFormat="1" applyFont="1" applyAlignment="1">
      <alignment horizontal="center"/>
    </xf>
    <xf numFmtId="170" fontId="29" fillId="0" borderId="0" xfId="0" applyNumberFormat="1" applyFont="1"/>
    <xf numFmtId="9" fontId="29" fillId="0" borderId="0" xfId="2" applyFont="1"/>
    <xf numFmtId="0" fontId="1" fillId="0" borderId="0" xfId="0" applyFont="1" applyAlignment="1">
      <alignment horizontal="center" vertical="center" wrapText="1"/>
    </xf>
    <xf numFmtId="0" fontId="1" fillId="6" borderId="26" xfId="0" applyFont="1" applyFill="1" applyBorder="1"/>
    <xf numFmtId="0" fontId="31" fillId="0" borderId="0" xfId="0" applyFont="1"/>
    <xf numFmtId="0" fontId="32" fillId="0" borderId="0" xfId="1" applyFont="1" applyAlignment="1"/>
    <xf numFmtId="9" fontId="0" fillId="0" borderId="0" xfId="2" applyFont="1" applyBorder="1"/>
    <xf numFmtId="9" fontId="0" fillId="0" borderId="8" xfId="2" applyFont="1" applyBorder="1"/>
    <xf numFmtId="9" fontId="1" fillId="7" borderId="10" xfId="2" applyFont="1" applyFill="1" applyBorder="1"/>
    <xf numFmtId="9" fontId="1" fillId="7" borderId="11" xfId="2" applyFont="1" applyFill="1" applyBorder="1"/>
    <xf numFmtId="0" fontId="2" fillId="0" borderId="0" xfId="0" applyFont="1" applyAlignment="1">
      <alignment wrapText="1"/>
    </xf>
    <xf numFmtId="0" fontId="1" fillId="0" borderId="4" xfId="0" applyFont="1" applyBorder="1" applyAlignment="1">
      <alignment horizontal="left"/>
    </xf>
    <xf numFmtId="0" fontId="9" fillId="0" borderId="6" xfId="0" applyFont="1" applyBorder="1" applyAlignment="1">
      <alignment wrapText="1"/>
    </xf>
    <xf numFmtId="0" fontId="9" fillId="0" borderId="5" xfId="0" applyFont="1" applyBorder="1" applyAlignment="1">
      <alignment wrapText="1"/>
    </xf>
    <xf numFmtId="0" fontId="1" fillId="7" borderId="9" xfId="0" applyFont="1" applyFill="1" applyBorder="1" applyAlignment="1">
      <alignment horizontal="left"/>
    </xf>
    <xf numFmtId="0" fontId="0" fillId="0" borderId="7" xfId="0" applyBorder="1" applyAlignment="1">
      <alignment horizontal="left"/>
    </xf>
    <xf numFmtId="0" fontId="2" fillId="0" borderId="7" xfId="0" applyFont="1" applyBorder="1" applyAlignment="1">
      <alignment horizontal="left"/>
    </xf>
    <xf numFmtId="49" fontId="9" fillId="0" borderId="4" xfId="0" applyNumberFormat="1" applyFont="1" applyBorder="1" applyAlignment="1">
      <alignment horizontal="left" wrapText="1"/>
    </xf>
    <xf numFmtId="0" fontId="9" fillId="7" borderId="9" xfId="0" applyFont="1" applyFill="1" applyBorder="1" applyAlignment="1">
      <alignment horizontal="left"/>
    </xf>
    <xf numFmtId="17" fontId="0" fillId="0" borderId="0" xfId="0" applyNumberFormat="1" applyAlignment="1">
      <alignment horizontal="left"/>
    </xf>
    <xf numFmtId="0" fontId="0" fillId="0" borderId="0" xfId="0" applyAlignment="1">
      <alignment horizontal="center"/>
    </xf>
    <xf numFmtId="0" fontId="1" fillId="0" borderId="0" xfId="0" applyFont="1" applyAlignment="1">
      <alignment horizontal="left"/>
    </xf>
    <xf numFmtId="0" fontId="12" fillId="0" borderId="0" xfId="0" applyFont="1" applyAlignment="1">
      <alignment horizontal="left"/>
    </xf>
    <xf numFmtId="14" fontId="1" fillId="0" borderId="0" xfId="0" applyNumberFormat="1" applyFont="1" applyAlignment="1">
      <alignment horizontal="left"/>
    </xf>
    <xf numFmtId="10" fontId="0" fillId="0" borderId="0" xfId="0" applyNumberFormat="1"/>
    <xf numFmtId="166" fontId="0" fillId="0" borderId="8" xfId="3" applyNumberFormat="1" applyFont="1" applyBorder="1" applyAlignment="1">
      <alignment horizontal="left"/>
    </xf>
    <xf numFmtId="0" fontId="1" fillId="0" borderId="5" xfId="0" applyFont="1" applyBorder="1" applyAlignment="1">
      <alignment horizontal="left" wrapText="1"/>
    </xf>
    <xf numFmtId="166" fontId="1" fillId="7" borderId="11" xfId="3" applyNumberFormat="1" applyFont="1" applyFill="1" applyBorder="1" applyAlignment="1">
      <alignment horizontal="left"/>
    </xf>
    <xf numFmtId="166" fontId="0" fillId="0" borderId="8" xfId="0" applyNumberFormat="1" applyBorder="1"/>
    <xf numFmtId="0" fontId="1" fillId="7" borderId="9" xfId="0" applyFont="1" applyFill="1" applyBorder="1"/>
    <xf numFmtId="166" fontId="1" fillId="7" borderId="11" xfId="0" applyNumberFormat="1" applyFont="1" applyFill="1" applyBorder="1"/>
    <xf numFmtId="0" fontId="1" fillId="0" borderId="4" xfId="0" applyFont="1" applyBorder="1"/>
    <xf numFmtId="0" fontId="2" fillId="0" borderId="1" xfId="0" applyFont="1" applyBorder="1"/>
    <xf numFmtId="0" fontId="1" fillId="0" borderId="0" xfId="0" applyFont="1" applyAlignment="1">
      <alignment vertical="center"/>
    </xf>
    <xf numFmtId="0" fontId="9" fillId="0" borderId="1" xfId="0" applyFont="1" applyBorder="1"/>
    <xf numFmtId="0" fontId="9" fillId="0" borderId="2" xfId="0" applyFont="1" applyBorder="1"/>
    <xf numFmtId="0" fontId="9" fillId="0" borderId="4" xfId="0" applyFont="1" applyBorder="1" applyAlignment="1">
      <alignment horizontal="left"/>
    </xf>
    <xf numFmtId="0" fontId="9" fillId="0" borderId="5" xfId="0" applyFont="1" applyBorder="1"/>
    <xf numFmtId="0" fontId="2" fillId="0" borderId="2" xfId="0" applyFont="1" applyBorder="1"/>
    <xf numFmtId="0" fontId="2" fillId="0" borderId="1" xfId="0" applyFont="1" applyBorder="1" applyAlignment="1">
      <alignment horizontal="left"/>
    </xf>
    <xf numFmtId="0" fontId="2" fillId="0" borderId="9" xfId="0" applyFont="1" applyBorder="1" applyAlignment="1">
      <alignment horizontal="left"/>
    </xf>
    <xf numFmtId="0" fontId="2" fillId="0" borderId="11" xfId="0" applyFont="1" applyBorder="1"/>
    <xf numFmtId="0" fontId="2" fillId="0" borderId="4" xfId="0" applyFont="1" applyBorder="1"/>
    <xf numFmtId="0" fontId="2" fillId="0" borderId="4" xfId="0" applyFont="1" applyBorder="1" applyAlignment="1">
      <alignment horizontal="left"/>
    </xf>
    <xf numFmtId="0" fontId="2" fillId="0" borderId="9" xfId="0" applyFont="1" applyBorder="1"/>
    <xf numFmtId="0" fontId="2" fillId="0" borderId="0" xfId="0" applyFont="1" applyAlignment="1">
      <alignment horizontal="left"/>
    </xf>
    <xf numFmtId="0" fontId="2" fillId="0" borderId="2" xfId="0" applyFont="1" applyBorder="1" applyAlignment="1">
      <alignment horizontal="left"/>
    </xf>
    <xf numFmtId="0" fontId="2" fillId="0" borderId="10" xfId="0" applyFont="1" applyBorder="1"/>
    <xf numFmtId="17" fontId="2" fillId="0" borderId="9" xfId="0" applyNumberFormat="1" applyFont="1" applyBorder="1" applyAlignment="1">
      <alignment horizontal="left"/>
    </xf>
    <xf numFmtId="17" fontId="2" fillId="0" borderId="7" xfId="0" applyNumberFormat="1" applyFont="1" applyBorder="1" applyAlignment="1">
      <alignment horizontal="left"/>
    </xf>
    <xf numFmtId="0" fontId="7" fillId="0" borderId="0" xfId="1" applyFill="1"/>
    <xf numFmtId="0" fontId="2" fillId="0" borderId="8" xfId="0" applyFont="1" applyBorder="1" applyAlignment="1">
      <alignment wrapText="1"/>
    </xf>
    <xf numFmtId="0" fontId="7" fillId="0" borderId="0" xfId="1" applyFill="1" applyBorder="1"/>
    <xf numFmtId="0" fontId="2" fillId="0" borderId="2" xfId="0" applyFont="1" applyBorder="1" applyAlignment="1">
      <alignment wrapText="1"/>
    </xf>
    <xf numFmtId="0" fontId="2" fillId="0" borderId="3" xfId="0" applyFont="1" applyBorder="1" applyAlignment="1">
      <alignment wrapText="1"/>
    </xf>
    <xf numFmtId="0" fontId="2" fillId="0" borderId="5" xfId="0" applyFont="1" applyBorder="1" applyAlignment="1">
      <alignment wrapText="1"/>
    </xf>
    <xf numFmtId="0" fontId="2" fillId="0" borderId="11" xfId="0" applyFont="1" applyBorder="1" applyAlignment="1">
      <alignment wrapText="1"/>
    </xf>
    <xf numFmtId="0" fontId="2" fillId="0" borderId="8" xfId="0" applyFont="1" applyBorder="1" applyAlignment="1">
      <alignment horizontal="left" vertical="top" wrapText="1"/>
    </xf>
    <xf numFmtId="0" fontId="2" fillId="0" borderId="6" xfId="0" applyFont="1" applyBorder="1"/>
    <xf numFmtId="0" fontId="1" fillId="8" borderId="0" xfId="0" applyFont="1" applyFill="1" applyAlignment="1">
      <alignment horizontal="left"/>
    </xf>
    <xf numFmtId="3" fontId="1" fillId="8" borderId="0" xfId="0" applyNumberFormat="1" applyFont="1" applyFill="1"/>
    <xf numFmtId="0" fontId="1" fillId="9" borderId="30" xfId="0" applyFont="1" applyFill="1" applyBorder="1" applyAlignment="1">
      <alignment horizontal="left"/>
    </xf>
    <xf numFmtId="0" fontId="1" fillId="9" borderId="30" xfId="0" applyFont="1" applyFill="1" applyBorder="1"/>
    <xf numFmtId="3" fontId="1" fillId="9" borderId="30" xfId="0" applyNumberFormat="1" applyFont="1" applyFill="1" applyBorder="1"/>
    <xf numFmtId="17" fontId="1" fillId="6" borderId="26" xfId="0" applyNumberFormat="1" applyFont="1" applyFill="1" applyBorder="1"/>
    <xf numFmtId="0" fontId="36" fillId="0" borderId="0" xfId="0" applyFont="1"/>
    <xf numFmtId="0" fontId="17" fillId="0" borderId="15" xfId="0" applyFont="1" applyBorder="1" applyAlignment="1">
      <alignment vertical="center"/>
    </xf>
    <xf numFmtId="0" fontId="17" fillId="0" borderId="16" xfId="0" applyFont="1" applyBorder="1" applyAlignment="1">
      <alignment vertical="center"/>
    </xf>
    <xf numFmtId="0" fontId="17" fillId="8" borderId="14" xfId="0" applyFont="1" applyFill="1" applyBorder="1" applyAlignment="1">
      <alignment horizontal="center"/>
    </xf>
    <xf numFmtId="0" fontId="17" fillId="8" borderId="18" xfId="0" applyFont="1" applyFill="1" applyBorder="1" applyAlignment="1">
      <alignment horizontal="center" vertical="center" wrapText="1"/>
    </xf>
    <xf numFmtId="0" fontId="15" fillId="0" borderId="32" xfId="0" applyFont="1" applyBorder="1" applyAlignment="1">
      <alignment wrapText="1"/>
    </xf>
    <xf numFmtId="0" fontId="15" fillId="0" borderId="35" xfId="0" applyFont="1" applyBorder="1"/>
    <xf numFmtId="164" fontId="15" fillId="0" borderId="0" xfId="2" applyNumberFormat="1" applyFont="1" applyBorder="1"/>
    <xf numFmtId="164" fontId="15" fillId="0" borderId="8" xfId="2" applyNumberFormat="1" applyFont="1" applyBorder="1"/>
    <xf numFmtId="0" fontId="25" fillId="0" borderId="36" xfId="0" applyFont="1" applyBorder="1"/>
    <xf numFmtId="0" fontId="25" fillId="0" borderId="10" xfId="0" applyFont="1" applyBorder="1"/>
    <xf numFmtId="164" fontId="25" fillId="0" borderId="10" xfId="2" applyNumberFormat="1" applyFont="1" applyBorder="1"/>
    <xf numFmtId="164" fontId="25" fillId="0" borderId="11" xfId="2" applyNumberFormat="1" applyFont="1" applyBorder="1"/>
    <xf numFmtId="0" fontId="19" fillId="0" borderId="23" xfId="0" applyFont="1" applyBorder="1" applyAlignment="1">
      <alignment vertical="center"/>
    </xf>
    <xf numFmtId="6" fontId="19" fillId="0" borderId="23" xfId="0" applyNumberFormat="1" applyFont="1" applyBorder="1" applyAlignment="1">
      <alignment vertical="center"/>
    </xf>
    <xf numFmtId="10" fontId="33" fillId="0" borderId="23" xfId="0" applyNumberFormat="1" applyFont="1" applyBorder="1" applyAlignment="1">
      <alignment vertical="center"/>
    </xf>
    <xf numFmtId="0" fontId="34" fillId="0" borderId="23" xfId="0" applyFont="1" applyBorder="1" applyAlignment="1">
      <alignment horizontal="right" vertical="center"/>
    </xf>
    <xf numFmtId="0" fontId="14" fillId="0" borderId="23" xfId="0" applyFont="1" applyBorder="1" applyAlignment="1">
      <alignment vertical="center" wrapText="1"/>
    </xf>
    <xf numFmtId="0" fontId="12" fillId="0" borderId="0" xfId="0" applyFont="1"/>
    <xf numFmtId="0" fontId="38" fillId="0" borderId="0" xfId="0" applyFont="1"/>
    <xf numFmtId="0" fontId="3" fillId="0" borderId="4" xfId="0" applyFont="1" applyBorder="1" applyAlignment="1">
      <alignment horizontal="left"/>
    </xf>
    <xf numFmtId="0" fontId="3" fillId="0" borderId="7" xfId="0" applyFont="1" applyBorder="1" applyAlignment="1">
      <alignment horizontal="left" vertical="top"/>
    </xf>
    <xf numFmtId="0" fontId="10" fillId="8" borderId="9" xfId="0" applyFont="1" applyFill="1" applyBorder="1" applyAlignment="1">
      <alignment horizontal="left" vertical="top"/>
    </xf>
    <xf numFmtId="0" fontId="2" fillId="0" borderId="10" xfId="0" applyFont="1" applyBorder="1" applyAlignment="1">
      <alignment wrapText="1"/>
    </xf>
    <xf numFmtId="0" fontId="40" fillId="0" borderId="0" xfId="0" applyFont="1" applyAlignment="1">
      <alignment horizontal="left" vertical="top"/>
    </xf>
    <xf numFmtId="3" fontId="40" fillId="0" borderId="0" xfId="0" applyNumberFormat="1" applyFont="1" applyAlignment="1">
      <alignment vertical="center"/>
    </xf>
    <xf numFmtId="3" fontId="40" fillId="0" borderId="8" xfId="0" applyNumberFormat="1" applyFont="1" applyBorder="1" applyAlignment="1">
      <alignment vertical="center"/>
    </xf>
    <xf numFmtId="0" fontId="40" fillId="8" borderId="10" xfId="0" applyFont="1" applyFill="1" applyBorder="1" applyAlignment="1">
      <alignment horizontal="left" vertical="top"/>
    </xf>
    <xf numFmtId="3" fontId="0" fillId="8" borderId="10" xfId="0" applyNumberFormat="1" applyFill="1" applyBorder="1"/>
    <xf numFmtId="3" fontId="0" fillId="8" borderId="11" xfId="0" applyNumberFormat="1" applyFill="1" applyBorder="1"/>
    <xf numFmtId="0" fontId="38" fillId="0" borderId="6" xfId="0" applyFont="1" applyBorder="1"/>
    <xf numFmtId="0" fontId="38" fillId="0" borderId="23" xfId="0" applyFont="1" applyBorder="1"/>
    <xf numFmtId="0" fontId="40" fillId="0" borderId="35" xfId="0" applyFont="1" applyBorder="1" applyAlignment="1">
      <alignment horizontal="left" vertical="top"/>
    </xf>
    <xf numFmtId="0" fontId="0" fillId="8" borderId="36" xfId="0" applyFill="1" applyBorder="1"/>
    <xf numFmtId="0" fontId="41" fillId="10" borderId="23" xfId="0" applyFont="1" applyFill="1" applyBorder="1" applyAlignment="1">
      <alignment vertical="center" wrapText="1"/>
    </xf>
    <xf numFmtId="0" fontId="41" fillId="10" borderId="23" xfId="0" applyFont="1" applyFill="1" applyBorder="1" applyAlignment="1">
      <alignment horizontal="left" vertical="center" wrapText="1" indent="1"/>
    </xf>
    <xf numFmtId="0" fontId="42" fillId="4" borderId="23" xfId="0" applyFont="1" applyFill="1" applyBorder="1" applyAlignment="1">
      <alignment vertical="center" wrapText="1"/>
    </xf>
    <xf numFmtId="0" fontId="42" fillId="4" borderId="23" xfId="0" applyFont="1" applyFill="1" applyBorder="1" applyAlignment="1">
      <alignment horizontal="left" vertical="center" wrapText="1" indent="1"/>
    </xf>
    <xf numFmtId="0" fontId="7" fillId="4" borderId="0" xfId="1" applyFill="1"/>
    <xf numFmtId="0" fontId="1" fillId="0" borderId="23" xfId="0" applyFont="1" applyBorder="1"/>
    <xf numFmtId="0" fontId="0" fillId="0" borderId="35" xfId="0" applyBorder="1"/>
    <xf numFmtId="0" fontId="0" fillId="0" borderId="36" xfId="0" applyBorder="1"/>
    <xf numFmtId="0" fontId="12" fillId="10" borderId="23" xfId="0" applyFont="1" applyFill="1" applyBorder="1" applyAlignment="1">
      <alignment horizontal="center" vertical="center"/>
    </xf>
    <xf numFmtId="10" fontId="37" fillId="4" borderId="23" xfId="0" applyNumberFormat="1" applyFont="1" applyFill="1" applyBorder="1" applyAlignment="1">
      <alignment horizontal="center" vertical="center"/>
    </xf>
    <xf numFmtId="2" fontId="37" fillId="4" borderId="23" xfId="0" applyNumberFormat="1" applyFont="1" applyFill="1" applyBorder="1" applyAlignment="1">
      <alignment horizontal="center" vertical="center"/>
    </xf>
    <xf numFmtId="2" fontId="37" fillId="4" borderId="0" xfId="0" applyNumberFormat="1" applyFont="1" applyFill="1" applyAlignment="1">
      <alignment horizontal="center" vertical="center"/>
    </xf>
    <xf numFmtId="10" fontId="37" fillId="0" borderId="23" xfId="0" applyNumberFormat="1" applyFont="1" applyBorder="1" applyAlignment="1">
      <alignment horizontal="center" vertical="center"/>
    </xf>
    <xf numFmtId="0" fontId="12" fillId="10" borderId="23" xfId="0" applyFont="1" applyFill="1" applyBorder="1" applyAlignment="1">
      <alignment vertical="center"/>
    </xf>
    <xf numFmtId="0" fontId="37" fillId="4" borderId="23" xfId="0" applyFont="1" applyFill="1" applyBorder="1" applyAlignment="1">
      <alignment vertical="center"/>
    </xf>
    <xf numFmtId="0" fontId="37" fillId="4" borderId="0" xfId="0" applyFont="1" applyFill="1" applyAlignment="1">
      <alignment vertical="center"/>
    </xf>
    <xf numFmtId="0" fontId="12" fillId="10" borderId="23" xfId="0" applyFont="1" applyFill="1" applyBorder="1"/>
    <xf numFmtId="0" fontId="37" fillId="0" borderId="23" xfId="0" applyFont="1" applyBorder="1"/>
    <xf numFmtId="0" fontId="43" fillId="0" borderId="0" xfId="0" applyFont="1"/>
    <xf numFmtId="0" fontId="1" fillId="4" borderId="0" xfId="0" applyFont="1" applyFill="1"/>
    <xf numFmtId="0" fontId="44" fillId="10" borderId="23" xfId="0" applyFont="1" applyFill="1" applyBorder="1" applyAlignment="1">
      <alignment horizontal="left" vertical="center" wrapText="1"/>
    </xf>
    <xf numFmtId="0" fontId="44" fillId="10" borderId="23" xfId="0" applyFont="1" applyFill="1" applyBorder="1" applyAlignment="1">
      <alignment horizontal="center" vertical="center" wrapText="1"/>
    </xf>
    <xf numFmtId="0" fontId="45" fillId="10" borderId="23" xfId="0" applyFont="1" applyFill="1" applyBorder="1" applyAlignment="1">
      <alignment horizontal="center" vertical="center" wrapText="1"/>
    </xf>
    <xf numFmtId="0" fontId="46" fillId="4" borderId="23" xfId="0" applyFont="1" applyFill="1" applyBorder="1" applyAlignment="1">
      <alignment horizontal="left" vertical="center" wrapText="1"/>
    </xf>
    <xf numFmtId="0" fontId="46" fillId="4" borderId="23" xfId="0" applyFont="1" applyFill="1" applyBorder="1" applyAlignment="1">
      <alignment horizontal="center" vertical="center" wrapText="1"/>
    </xf>
    <xf numFmtId="0" fontId="45" fillId="4" borderId="23" xfId="0" applyFont="1" applyFill="1" applyBorder="1" applyAlignment="1">
      <alignment horizontal="center" vertical="center" wrapText="1"/>
    </xf>
    <xf numFmtId="0" fontId="24" fillId="4" borderId="23" xfId="0" applyFont="1" applyFill="1" applyBorder="1" applyAlignment="1">
      <alignment horizontal="left"/>
    </xf>
    <xf numFmtId="0" fontId="24" fillId="4" borderId="23" xfId="0" applyFont="1" applyFill="1" applyBorder="1" applyAlignment="1">
      <alignment horizontal="center"/>
    </xf>
    <xf numFmtId="0" fontId="0" fillId="4" borderId="0" xfId="0" applyFill="1" applyAlignment="1">
      <alignment horizontal="center"/>
    </xf>
    <xf numFmtId="0" fontId="1" fillId="10" borderId="23" xfId="0" applyFont="1" applyFill="1" applyBorder="1"/>
    <xf numFmtId="0" fontId="1" fillId="10" borderId="23" xfId="0" applyFont="1" applyFill="1" applyBorder="1" applyAlignment="1">
      <alignment horizontal="center"/>
    </xf>
    <xf numFmtId="0" fontId="0" fillId="4" borderId="23" xfId="0" applyFill="1" applyBorder="1"/>
    <xf numFmtId="0" fontId="0" fillId="4" borderId="23" xfId="0" applyFill="1" applyBorder="1" applyAlignment="1">
      <alignment horizontal="center"/>
    </xf>
    <xf numFmtId="0" fontId="0" fillId="0" borderId="0" xfId="0" applyAlignment="1">
      <alignment horizontal="right" vertical="center"/>
    </xf>
    <xf numFmtId="0" fontId="47" fillId="0" borderId="0" xfId="0" applyFont="1"/>
    <xf numFmtId="0" fontId="7" fillId="0" borderId="0" xfId="1" quotePrefix="1" applyAlignment="1">
      <alignment horizontal="left"/>
    </xf>
    <xf numFmtId="0" fontId="9" fillId="0" borderId="3" xfId="0" applyFont="1" applyBorder="1" applyAlignment="1">
      <alignment horizontal="left"/>
    </xf>
    <xf numFmtId="14" fontId="0" fillId="0" borderId="0" xfId="0" applyNumberFormat="1" applyAlignment="1">
      <alignment horizontal="left"/>
    </xf>
    <xf numFmtId="14" fontId="6" fillId="0" borderId="0" xfId="0" applyNumberFormat="1" applyFont="1" applyAlignment="1">
      <alignment horizontal="left"/>
    </xf>
    <xf numFmtId="17" fontId="6" fillId="0" borderId="0" xfId="0" applyNumberFormat="1" applyFont="1" applyAlignment="1">
      <alignment horizontal="left"/>
    </xf>
    <xf numFmtId="0" fontId="1" fillId="0" borderId="5" xfId="0" applyFont="1" applyBorder="1" applyAlignment="1">
      <alignment horizontal="left"/>
    </xf>
    <xf numFmtId="17" fontId="0" fillId="0" borderId="8" xfId="0" applyNumberFormat="1" applyBorder="1" applyAlignment="1">
      <alignment horizontal="left"/>
    </xf>
    <xf numFmtId="0" fontId="1" fillId="0" borderId="8" xfId="0" applyFont="1" applyBorder="1" applyAlignment="1">
      <alignment horizontal="left"/>
    </xf>
    <xf numFmtId="0" fontId="36" fillId="0" borderId="0" xfId="0" applyFont="1" applyAlignment="1">
      <alignment horizontal="left"/>
    </xf>
    <xf numFmtId="0" fontId="6" fillId="0" borderId="0" xfId="0" applyFont="1" applyAlignment="1">
      <alignment horizontal="left"/>
    </xf>
    <xf numFmtId="14" fontId="24" fillId="0" borderId="26" xfId="0" applyNumberFormat="1" applyFont="1" applyBorder="1" applyAlignment="1">
      <alignment horizontal="left"/>
    </xf>
    <xf numFmtId="173" fontId="0" fillId="0" borderId="0" xfId="3" applyNumberFormat="1" applyFont="1"/>
    <xf numFmtId="173" fontId="1" fillId="9" borderId="30" xfId="3" applyNumberFormat="1" applyFont="1" applyFill="1" applyBorder="1"/>
    <xf numFmtId="0" fontId="10" fillId="0" borderId="8" xfId="0" applyFont="1" applyBorder="1" applyAlignment="1">
      <alignment horizontal="left"/>
    </xf>
    <xf numFmtId="0" fontId="0" fillId="0" borderId="0" xfId="0" applyAlignment="1">
      <alignment horizontal="right"/>
    </xf>
    <xf numFmtId="0" fontId="37" fillId="0" borderId="0" xfId="0" applyFont="1" applyAlignment="1">
      <alignment horizontal="right"/>
    </xf>
    <xf numFmtId="0" fontId="10" fillId="0" borderId="6" xfId="0" applyFont="1" applyBorder="1" applyAlignment="1">
      <alignment horizontal="right"/>
    </xf>
    <xf numFmtId="0" fontId="10" fillId="0" borderId="5" xfId="0" applyFont="1" applyBorder="1" applyAlignment="1">
      <alignment horizontal="right"/>
    </xf>
    <xf numFmtId="166" fontId="3" fillId="0" borderId="0" xfId="3" applyNumberFormat="1" applyFont="1" applyBorder="1" applyAlignment="1">
      <alignment horizontal="right" vertical="center"/>
    </xf>
    <xf numFmtId="166" fontId="3" fillId="0" borderId="8" xfId="3" applyNumberFormat="1" applyFont="1" applyBorder="1" applyAlignment="1">
      <alignment horizontal="right" vertical="center"/>
    </xf>
    <xf numFmtId="166" fontId="12" fillId="8" borderId="10" xfId="0" applyNumberFormat="1" applyFont="1" applyFill="1" applyBorder="1" applyAlignment="1">
      <alignment horizontal="right"/>
    </xf>
    <xf numFmtId="166" fontId="12" fillId="8" borderId="11" xfId="0" applyNumberFormat="1" applyFont="1" applyFill="1" applyBorder="1" applyAlignment="1">
      <alignment horizontal="right"/>
    </xf>
    <xf numFmtId="0" fontId="39" fillId="0" borderId="6" xfId="0" applyFont="1" applyBorder="1" applyAlignment="1">
      <alignment horizontal="right"/>
    </xf>
    <xf numFmtId="0" fontId="39" fillId="0" borderId="5" xfId="0" applyFont="1" applyBorder="1" applyAlignment="1">
      <alignment horizontal="right"/>
    </xf>
    <xf numFmtId="0" fontId="23" fillId="0" borderId="28" xfId="0" applyFont="1" applyBorder="1" applyAlignment="1">
      <alignment horizontal="right"/>
    </xf>
    <xf numFmtId="0" fontId="23" fillId="0" borderId="29" xfId="0" applyFont="1" applyBorder="1" applyAlignment="1">
      <alignment horizontal="right"/>
    </xf>
    <xf numFmtId="0" fontId="10" fillId="0" borderId="3" xfId="0" applyFont="1" applyBorder="1" applyAlignment="1">
      <alignment horizontal="left"/>
    </xf>
    <xf numFmtId="0" fontId="1" fillId="0" borderId="6" xfId="0" applyFont="1" applyBorder="1" applyAlignment="1">
      <alignment horizontal="right" vertical="center"/>
    </xf>
    <xf numFmtId="0" fontId="1" fillId="0" borderId="5" xfId="0" applyFont="1" applyBorder="1" applyAlignment="1">
      <alignment horizontal="right" vertical="center"/>
    </xf>
    <xf numFmtId="10" fontId="0" fillId="0" borderId="0" xfId="2" applyNumberFormat="1" applyFont="1" applyBorder="1" applyAlignment="1">
      <alignment horizontal="right" vertical="center"/>
    </xf>
    <xf numFmtId="10" fontId="0" fillId="0" borderId="8" xfId="2" applyNumberFormat="1" applyFont="1" applyBorder="1" applyAlignment="1">
      <alignment horizontal="right" vertical="center"/>
    </xf>
    <xf numFmtId="10" fontId="0" fillId="0" borderId="10" xfId="2" applyNumberFormat="1" applyFont="1" applyBorder="1" applyAlignment="1">
      <alignment horizontal="right" vertical="center"/>
    </xf>
    <xf numFmtId="10" fontId="0" fillId="0" borderId="11" xfId="2" applyNumberFormat="1" applyFont="1" applyBorder="1" applyAlignment="1">
      <alignment horizontal="right" vertical="center"/>
    </xf>
    <xf numFmtId="0" fontId="41" fillId="10" borderId="23" xfId="0" applyFont="1" applyFill="1" applyBorder="1" applyAlignment="1">
      <alignment horizontal="right" vertical="center" wrapText="1"/>
    </xf>
    <xf numFmtId="10" fontId="42" fillId="4" borderId="23" xfId="0" applyNumberFormat="1" applyFont="1" applyFill="1" applyBorder="1" applyAlignment="1">
      <alignment horizontal="right" vertical="center" wrapText="1"/>
    </xf>
    <xf numFmtId="0" fontId="1" fillId="0" borderId="0" xfId="0" applyFont="1" applyAlignment="1">
      <alignment horizontal="right" vertical="center"/>
    </xf>
    <xf numFmtId="2" fontId="0" fillId="0" borderId="0" xfId="2" applyNumberFormat="1" applyFont="1" applyAlignment="1">
      <alignment horizontal="right"/>
    </xf>
    <xf numFmtId="2" fontId="0" fillId="0" borderId="0" xfId="0" applyNumberFormat="1" applyAlignment="1">
      <alignment horizontal="right" vertical="center"/>
    </xf>
    <xf numFmtId="2" fontId="0" fillId="0" borderId="0" xfId="0" applyNumberFormat="1" applyAlignment="1">
      <alignment horizontal="right" wrapText="1"/>
    </xf>
    <xf numFmtId="1" fontId="1" fillId="0" borderId="0" xfId="2" applyNumberFormat="1" applyFont="1" applyAlignment="1">
      <alignment horizontal="right"/>
    </xf>
    <xf numFmtId="10" fontId="0" fillId="0" borderId="0" xfId="2" applyNumberFormat="1" applyFont="1" applyAlignment="1">
      <alignment horizontal="right"/>
    </xf>
    <xf numFmtId="3" fontId="0" fillId="0" borderId="0" xfId="0" applyNumberFormat="1" applyAlignment="1">
      <alignment horizontal="right" vertical="center"/>
    </xf>
    <xf numFmtId="10" fontId="0" fillId="0" borderId="0" xfId="2" applyNumberFormat="1" applyFont="1" applyAlignment="1">
      <alignment horizontal="right" vertical="center"/>
    </xf>
    <xf numFmtId="0" fontId="1" fillId="0" borderId="0" xfId="0" applyFont="1" applyAlignment="1">
      <alignment horizontal="right"/>
    </xf>
    <xf numFmtId="10" fontId="0" fillId="0" borderId="0" xfId="2" applyNumberFormat="1" applyFont="1" applyFill="1" applyAlignment="1">
      <alignment horizontal="right"/>
    </xf>
    <xf numFmtId="0" fontId="20" fillId="0" borderId="0" xfId="0" applyFont="1" applyAlignment="1">
      <alignment horizontal="left"/>
    </xf>
    <xf numFmtId="0" fontId="10" fillId="0" borderId="0" xfId="0" applyFont="1" applyAlignment="1">
      <alignment horizontal="left" wrapText="1"/>
    </xf>
    <xf numFmtId="17" fontId="3" fillId="0" borderId="0" xfId="0" applyNumberFormat="1" applyFont="1" applyAlignment="1">
      <alignment horizontal="left"/>
    </xf>
    <xf numFmtId="0" fontId="5" fillId="0" borderId="0" xfId="0" applyFont="1" applyAlignment="1">
      <alignment horizontal="left"/>
    </xf>
    <xf numFmtId="3" fontId="3" fillId="0" borderId="0" xfId="0" applyNumberFormat="1" applyFont="1"/>
    <xf numFmtId="0" fontId="10" fillId="0" borderId="0" xfId="0" applyFont="1" applyAlignment="1">
      <alignment horizontal="right" wrapText="1"/>
    </xf>
    <xf numFmtId="0" fontId="3" fillId="4" borderId="0" xfId="0" applyFont="1" applyFill="1" applyAlignment="1">
      <alignment horizontal="left"/>
    </xf>
    <xf numFmtId="0" fontId="0" fillId="3" borderId="0" xfId="0" applyFill="1" applyAlignment="1">
      <alignment horizontal="left"/>
    </xf>
    <xf numFmtId="14" fontId="3" fillId="0" borderId="0" xfId="0" applyNumberFormat="1" applyFont="1" applyAlignment="1">
      <alignment horizontal="left"/>
    </xf>
    <xf numFmtId="0" fontId="3" fillId="3" borderId="0" xfId="0" applyFont="1" applyFill="1" applyAlignment="1">
      <alignment horizontal="left"/>
    </xf>
    <xf numFmtId="49" fontId="3" fillId="5" borderId="0" xfId="0" applyNumberFormat="1" applyFont="1" applyFill="1" applyAlignment="1">
      <alignment horizontal="left"/>
    </xf>
    <xf numFmtId="49" fontId="5" fillId="0" borderId="0" xfId="0" applyNumberFormat="1" applyFont="1" applyAlignment="1">
      <alignment horizontal="left"/>
    </xf>
    <xf numFmtId="0" fontId="10" fillId="0" borderId="0" xfId="0" applyFont="1" applyAlignment="1">
      <alignment horizontal="left"/>
    </xf>
    <xf numFmtId="167" fontId="0" fillId="0" borderId="0" xfId="0" applyNumberFormat="1" applyAlignment="1">
      <alignment horizontal="left"/>
    </xf>
    <xf numFmtId="0" fontId="10" fillId="0" borderId="0" xfId="0" applyFont="1" applyAlignment="1">
      <alignment horizontal="right"/>
    </xf>
    <xf numFmtId="2" fontId="3" fillId="0" borderId="0" xfId="0" applyNumberFormat="1" applyFont="1" applyAlignment="1">
      <alignment horizontal="right"/>
    </xf>
    <xf numFmtId="2" fontId="0" fillId="0" borderId="0" xfId="0" applyNumberFormat="1" applyAlignment="1">
      <alignment horizontal="right"/>
    </xf>
    <xf numFmtId="164" fontId="0" fillId="0" borderId="0" xfId="2" applyNumberFormat="1" applyFont="1" applyAlignment="1">
      <alignment horizontal="right"/>
    </xf>
    <xf numFmtId="0" fontId="1" fillId="0" borderId="0" xfId="0" applyFont="1" applyAlignment="1">
      <alignment horizontal="right" vertical="center" wrapText="1"/>
    </xf>
    <xf numFmtId="166" fontId="1" fillId="0" borderId="0" xfId="3" applyNumberFormat="1" applyFont="1" applyAlignment="1">
      <alignment horizontal="right"/>
    </xf>
    <xf numFmtId="0" fontId="1" fillId="0" borderId="6" xfId="0" applyFont="1" applyBorder="1" applyAlignment="1">
      <alignment horizontal="left"/>
    </xf>
    <xf numFmtId="0" fontId="29" fillId="0" borderId="0" xfId="0" applyFont="1" applyAlignment="1">
      <alignment horizontal="left"/>
    </xf>
    <xf numFmtId="17" fontId="30" fillId="0" borderId="0" xfId="5" applyNumberFormat="1" applyFont="1" applyAlignment="1">
      <alignment horizontal="left"/>
    </xf>
    <xf numFmtId="0" fontId="15" fillId="0" borderId="33" xfId="0" applyFont="1" applyBorder="1" applyAlignment="1">
      <alignment horizontal="right" wrapText="1"/>
    </xf>
    <xf numFmtId="0" fontId="15" fillId="0" borderId="34" xfId="0" applyFont="1" applyBorder="1" applyAlignment="1">
      <alignment horizontal="right" wrapText="1"/>
    </xf>
    <xf numFmtId="3" fontId="15" fillId="0" borderId="0" xfId="0" applyNumberFormat="1" applyFont="1"/>
    <xf numFmtId="3" fontId="25" fillId="0" borderId="10" xfId="0" applyNumberFormat="1" applyFont="1" applyBorder="1"/>
    <xf numFmtId="0" fontId="1" fillId="0" borderId="26" xfId="0" applyFont="1" applyBorder="1" applyAlignment="1">
      <alignment horizontal="right"/>
    </xf>
    <xf numFmtId="165" fontId="0" fillId="0" borderId="0" xfId="0" applyNumberFormat="1" applyAlignment="1">
      <alignment horizontal="right"/>
    </xf>
    <xf numFmtId="164" fontId="0" fillId="0" borderId="0" xfId="0" applyNumberFormat="1" applyAlignment="1">
      <alignment horizontal="right"/>
    </xf>
    <xf numFmtId="0" fontId="1" fillId="0" borderId="26" xfId="0" applyFont="1" applyBorder="1" applyAlignment="1">
      <alignment horizontal="left"/>
    </xf>
    <xf numFmtId="3" fontId="0" fillId="0" borderId="0" xfId="0" applyNumberFormat="1" applyAlignment="1">
      <alignment horizontal="right"/>
    </xf>
    <xf numFmtId="164" fontId="0" fillId="0" borderId="0" xfId="0" applyNumberFormat="1" applyAlignment="1">
      <alignment horizontal="left"/>
    </xf>
    <xf numFmtId="172" fontId="0" fillId="0" borderId="0" xfId="0" applyNumberFormat="1" applyAlignment="1">
      <alignment horizontal="right"/>
    </xf>
    <xf numFmtId="14" fontId="29" fillId="0" borderId="0" xfId="0" applyNumberFormat="1" applyFont="1" applyAlignment="1">
      <alignment horizontal="left"/>
    </xf>
    <xf numFmtId="17" fontId="29" fillId="0" borderId="0" xfId="0" applyNumberFormat="1" applyFont="1" applyAlignment="1">
      <alignment horizontal="left"/>
    </xf>
    <xf numFmtId="169" fontId="29" fillId="0" borderId="0" xfId="0" applyNumberFormat="1" applyFont="1" applyAlignment="1">
      <alignment horizontal="right"/>
    </xf>
    <xf numFmtId="0" fontId="10" fillId="0" borderId="5" xfId="0" applyFont="1" applyBorder="1" applyAlignment="1">
      <alignment horizontal="left"/>
    </xf>
    <xf numFmtId="168" fontId="0" fillId="0" borderId="0" xfId="3" applyNumberFormat="1" applyFont="1" applyAlignment="1">
      <alignment horizontal="right"/>
    </xf>
    <xf numFmtId="168" fontId="0" fillId="0" borderId="0" xfId="3" applyNumberFormat="1" applyFont="1" applyAlignment="1">
      <alignment horizontal="left"/>
    </xf>
    <xf numFmtId="168" fontId="1" fillId="0" borderId="0" xfId="3" applyNumberFormat="1" applyFont="1" applyAlignment="1">
      <alignment horizontal="right"/>
    </xf>
    <xf numFmtId="0" fontId="1" fillId="0" borderId="4" xfId="0" applyFont="1" applyBorder="1" applyAlignment="1">
      <alignment horizontal="right" wrapText="1"/>
    </xf>
    <xf numFmtId="0" fontId="1" fillId="0" borderId="6" xfId="0" applyFont="1" applyBorder="1" applyAlignment="1">
      <alignment horizontal="right" wrapText="1"/>
    </xf>
    <xf numFmtId="0" fontId="1" fillId="0" borderId="5" xfId="0" applyFont="1" applyBorder="1" applyAlignment="1">
      <alignment horizontal="right" wrapText="1"/>
    </xf>
    <xf numFmtId="0" fontId="9" fillId="0" borderId="4" xfId="0" applyFont="1" applyBorder="1" applyAlignment="1">
      <alignment horizontal="right" wrapText="1"/>
    </xf>
    <xf numFmtId="0" fontId="9" fillId="0" borderId="6" xfId="0" applyFont="1" applyBorder="1" applyAlignment="1">
      <alignment horizontal="right" wrapText="1"/>
    </xf>
    <xf numFmtId="0" fontId="9" fillId="0" borderId="5" xfId="0" applyFont="1" applyBorder="1" applyAlignment="1">
      <alignment horizontal="right" wrapText="1"/>
    </xf>
    <xf numFmtId="171" fontId="0" fillId="0" borderId="0" xfId="0" applyNumberFormat="1" applyAlignment="1">
      <alignment horizontal="right"/>
    </xf>
    <xf numFmtId="171" fontId="0" fillId="0" borderId="8" xfId="0" applyNumberFormat="1" applyBorder="1" applyAlignment="1">
      <alignment horizontal="right"/>
    </xf>
    <xf numFmtId="171" fontId="0" fillId="0" borderId="7" xfId="0" applyNumberFormat="1" applyBorder="1" applyAlignment="1">
      <alignment horizontal="right"/>
    </xf>
    <xf numFmtId="168" fontId="0" fillId="0" borderId="7" xfId="3" applyNumberFormat="1" applyFont="1" applyBorder="1" applyAlignment="1">
      <alignment horizontal="right"/>
    </xf>
    <xf numFmtId="168" fontId="0" fillId="0" borderId="0" xfId="3" applyNumberFormat="1" applyFont="1" applyBorder="1" applyAlignment="1">
      <alignment horizontal="right"/>
    </xf>
    <xf numFmtId="171" fontId="1" fillId="7" borderId="10" xfId="0" applyNumberFormat="1" applyFont="1" applyFill="1" applyBorder="1" applyAlignment="1">
      <alignment horizontal="right"/>
    </xf>
    <xf numFmtId="171" fontId="1" fillId="7" borderId="11" xfId="0" applyNumberFormat="1" applyFont="1" applyFill="1" applyBorder="1" applyAlignment="1">
      <alignment horizontal="right"/>
    </xf>
    <xf numFmtId="171" fontId="1" fillId="7" borderId="9" xfId="0" applyNumberFormat="1" applyFont="1" applyFill="1" applyBorder="1" applyAlignment="1">
      <alignment horizontal="right"/>
    </xf>
    <xf numFmtId="168" fontId="1" fillId="7" borderId="9" xfId="3" applyNumberFormat="1" applyFont="1" applyFill="1" applyBorder="1" applyAlignment="1">
      <alignment horizontal="right"/>
    </xf>
    <xf numFmtId="168" fontId="1" fillId="7" borderId="10" xfId="3" applyNumberFormat="1" applyFont="1" applyFill="1" applyBorder="1" applyAlignment="1">
      <alignment horizontal="right"/>
    </xf>
    <xf numFmtId="171" fontId="2" fillId="0" borderId="0" xfId="0" applyNumberFormat="1" applyFont="1" applyAlignment="1">
      <alignment horizontal="right"/>
    </xf>
    <xf numFmtId="9" fontId="2" fillId="0" borderId="0" xfId="0" applyNumberFormat="1" applyFont="1" applyAlignment="1">
      <alignment horizontal="right"/>
    </xf>
    <xf numFmtId="9" fontId="2" fillId="0" borderId="8" xfId="0" applyNumberFormat="1" applyFont="1" applyBorder="1" applyAlignment="1">
      <alignment horizontal="right"/>
    </xf>
    <xf numFmtId="171" fontId="9" fillId="7" borderId="10" xfId="0" applyNumberFormat="1" applyFont="1" applyFill="1" applyBorder="1" applyAlignment="1">
      <alignment horizontal="right"/>
    </xf>
    <xf numFmtId="9" fontId="9" fillId="7" borderId="10" xfId="0" applyNumberFormat="1" applyFont="1" applyFill="1" applyBorder="1" applyAlignment="1">
      <alignment horizontal="right"/>
    </xf>
    <xf numFmtId="9" fontId="9" fillId="7" borderId="11" xfId="0" applyNumberFormat="1" applyFont="1" applyFill="1" applyBorder="1" applyAlignment="1">
      <alignment horizontal="right"/>
    </xf>
    <xf numFmtId="0" fontId="7" fillId="0" borderId="8" xfId="1" applyBorder="1"/>
    <xf numFmtId="0" fontId="7" fillId="0" borderId="11" xfId="1" applyBorder="1"/>
    <xf numFmtId="0" fontId="0" fillId="4" borderId="0" xfId="0" applyFill="1" applyAlignment="1">
      <alignment horizontal="left" vertical="center" wrapText="1"/>
    </xf>
    <xf numFmtId="0" fontId="17" fillId="8" borderId="12" xfId="0" applyFont="1" applyFill="1" applyBorder="1" applyAlignment="1">
      <alignment horizontal="center"/>
    </xf>
    <xf numFmtId="0" fontId="17" fillId="8" borderId="13" xfId="0" applyFont="1" applyFill="1" applyBorder="1" applyAlignment="1">
      <alignment horizontal="center"/>
    </xf>
    <xf numFmtId="0" fontId="1" fillId="0" borderId="0" xfId="0" applyFont="1" applyAlignment="1">
      <alignment horizontal="center" wrapText="1"/>
    </xf>
    <xf numFmtId="0" fontId="38" fillId="10" borderId="4" xfId="0" applyFont="1" applyFill="1" applyBorder="1" applyAlignment="1">
      <alignment horizontal="left"/>
    </xf>
    <xf numFmtId="0" fontId="38" fillId="10" borderId="5" xfId="0" applyFont="1" applyFill="1" applyBorder="1" applyAlignment="1">
      <alignment horizontal="left"/>
    </xf>
    <xf numFmtId="0" fontId="1" fillId="0" borderId="0" xfId="0" applyFont="1" applyAlignment="1">
      <alignment horizontal="left"/>
    </xf>
    <xf numFmtId="0" fontId="0" fillId="0" borderId="0" xfId="0" applyAlignment="1">
      <alignment horizontal="center" vertical="center" wrapText="1"/>
    </xf>
    <xf numFmtId="0" fontId="0" fillId="0" borderId="0" xfId="0" applyAlignment="1">
      <alignment horizontal="right" vertical="center"/>
    </xf>
    <xf numFmtId="0" fontId="0" fillId="0" borderId="0" xfId="0" applyAlignment="1">
      <alignment horizontal="center"/>
    </xf>
    <xf numFmtId="0" fontId="1" fillId="0" borderId="0" xfId="0" applyFont="1" applyAlignment="1">
      <alignment horizontal="center"/>
    </xf>
    <xf numFmtId="0" fontId="0" fillId="0" borderId="0" xfId="0" applyAlignment="1">
      <alignment horizontal="left"/>
    </xf>
    <xf numFmtId="0" fontId="1" fillId="0" borderId="31" xfId="0" applyFont="1" applyBorder="1" applyAlignment="1">
      <alignment horizontal="left"/>
    </xf>
    <xf numFmtId="0" fontId="1" fillId="0" borderId="9" xfId="0" applyFont="1" applyBorder="1" applyAlignment="1">
      <alignment horizontal="left"/>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9" fillId="0" borderId="31" xfId="0" applyFont="1" applyBorder="1" applyAlignment="1">
      <alignment horizontal="center"/>
    </xf>
  </cellXfs>
  <cellStyles count="8">
    <cellStyle name="Comma" xfId="3" builtinId="3"/>
    <cellStyle name="Comma 2" xfId="7" xr:uid="{995ACFCD-F8AF-48D5-A628-798F701E88A5}"/>
    <cellStyle name="Comma 2 3" xfId="6" xr:uid="{542F499D-2D4F-4FC1-B389-5542F28AA24F}"/>
    <cellStyle name="Hyperlink" xfId="1" builtinId="8"/>
    <cellStyle name="Normal" xfId="0" builtinId="0"/>
    <cellStyle name="Normal 2" xfId="4" xr:uid="{DBC531AA-704A-49BB-9140-E8FEF1E4206E}"/>
    <cellStyle name="Normal 2 3" xfId="5" xr:uid="{D007222A-D5AC-4B16-8DFB-9F82CDAA3AC3}"/>
    <cellStyle name="Per cent" xfId="2" builtinId="5"/>
  </cellStyles>
  <dxfs count="36">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3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33.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34.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35.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9.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4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4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4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48.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1.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52.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53.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54.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57.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58.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59.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61.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62.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63.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64.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65.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66.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67.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68.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69.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71.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72.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73.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74.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75.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SIP I HC Providers I AFC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778051070188235"/>
          <c:y val="0.14954933849468879"/>
          <c:w val="0.85968173856564079"/>
          <c:h val="0.70121944853022744"/>
        </c:manualLayout>
      </c:layout>
      <c:lineChart>
        <c:grouping val="standard"/>
        <c:varyColors val="0"/>
        <c:ser>
          <c:idx val="0"/>
          <c:order val="0"/>
          <c:tx>
            <c:strRef>
              <c:f>'NI1'!$B$3</c:f>
              <c:strCache>
                <c:ptCount val="1"/>
                <c:pt idx="0">
                  <c:v>FTE</c:v>
                </c:pt>
              </c:strCache>
            </c:strRef>
          </c:tx>
          <c:spPr>
            <a:ln w="28575" cap="rnd">
              <a:solidFill>
                <a:schemeClr val="accent1"/>
              </a:solidFill>
              <a:round/>
            </a:ln>
            <a:effectLst/>
          </c:spPr>
          <c:marker>
            <c:symbol val="none"/>
          </c:marker>
          <c:cat>
            <c:numRef>
              <c:f>'NI1'!$A$4:$A$66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'NI1'!$B$4:$B$66</c:f>
              <c:numCache>
                <c:formatCode>_-* #,##0_-;\-* #,##0_-;_-* "-"??_-;_-@_-</c:formatCode>
                <c:ptCount val="63"/>
                <c:pt idx="0">
                  <c:v>983438.95837000012</c:v>
                </c:pt>
                <c:pt idx="1">
                  <c:v>982163.89182000014</c:v>
                </c:pt>
                <c:pt idx="2">
                  <c:v>983329.15265999991</c:v>
                </c:pt>
                <c:pt idx="3">
                  <c:v>986346.14375000005</c:v>
                </c:pt>
                <c:pt idx="4">
                  <c:v>984803.73045000003</c:v>
                </c:pt>
                <c:pt idx="5">
                  <c:v>994736.63615999999</c:v>
                </c:pt>
                <c:pt idx="6">
                  <c:v>1001071.59319</c:v>
                </c:pt>
                <c:pt idx="7">
                  <c:v>1005215.5725799998</c:v>
                </c:pt>
                <c:pt idx="8">
                  <c:v>1004562.09282</c:v>
                </c:pt>
                <c:pt idx="9">
                  <c:v>1011294.66817</c:v>
                </c:pt>
                <c:pt idx="10">
                  <c:v>1014849.59908</c:v>
                </c:pt>
                <c:pt idx="11">
                  <c:v>1020972.6831299999</c:v>
                </c:pt>
                <c:pt idx="12">
                  <c:v>1030111.25842</c:v>
                </c:pt>
                <c:pt idx="13">
                  <c:v>1036654.7454100001</c:v>
                </c:pt>
                <c:pt idx="14">
                  <c:v>1044820.5716799998</c:v>
                </c:pt>
                <c:pt idx="15">
                  <c:v>1046108.80463</c:v>
                </c:pt>
                <c:pt idx="16">
                  <c:v>1038228.8632899999</c:v>
                </c:pt>
                <c:pt idx="17">
                  <c:v>1039036.2337199999</c:v>
                </c:pt>
                <c:pt idx="18">
                  <c:v>1041015.2983599999</c:v>
                </c:pt>
                <c:pt idx="19">
                  <c:v>1047867.13513</c:v>
                </c:pt>
                <c:pt idx="20">
                  <c:v>1047129.26315</c:v>
                </c:pt>
                <c:pt idx="21">
                  <c:v>1055195.1290899999</c:v>
                </c:pt>
                <c:pt idx="22">
                  <c:v>1065518.1534500001</c:v>
                </c:pt>
                <c:pt idx="23">
                  <c:v>1073669.40869</c:v>
                </c:pt>
                <c:pt idx="24">
                  <c:v>1071451.06904</c:v>
                </c:pt>
                <c:pt idx="25">
                  <c:v>1069948.9168599998</c:v>
                </c:pt>
                <c:pt idx="26">
                  <c:v>1071497.83874</c:v>
                </c:pt>
                <c:pt idx="27">
                  <c:v>1071028.1888300001</c:v>
                </c:pt>
                <c:pt idx="28">
                  <c:v>1072121.16664</c:v>
                </c:pt>
                <c:pt idx="29">
                  <c:v>1078042.4383099999</c:v>
                </c:pt>
                <c:pt idx="30">
                  <c:v>1080946.3227900001</c:v>
                </c:pt>
                <c:pt idx="31">
                  <c:v>1087499.4898599999</c:v>
                </c:pt>
                <c:pt idx="32">
                  <c:v>1084518.72688</c:v>
                </c:pt>
                <c:pt idx="33">
                  <c:v>1092452.2679200002</c:v>
                </c:pt>
                <c:pt idx="34">
                  <c:v>1095718.9894300001</c:v>
                </c:pt>
                <c:pt idx="35">
                  <c:v>1098285.62573</c:v>
                </c:pt>
                <c:pt idx="36">
                  <c:v>1093366.1079299999</c:v>
                </c:pt>
                <c:pt idx="37">
                  <c:v>1096156.47001</c:v>
                </c:pt>
                <c:pt idx="38">
                  <c:v>1096930.6013100001</c:v>
                </c:pt>
                <c:pt idx="39">
                  <c:v>1097579.4694000001</c:v>
                </c:pt>
                <c:pt idx="40">
                  <c:v>1099690.9562600001</c:v>
                </c:pt>
                <c:pt idx="41">
                  <c:v>1108563.20377</c:v>
                </c:pt>
                <c:pt idx="42">
                  <c:v>1118280.9642700001</c:v>
                </c:pt>
                <c:pt idx="43">
                  <c:v>1124492.8508199998</c:v>
                </c:pt>
                <c:pt idx="44">
                  <c:v>1123971.6620699998</c:v>
                </c:pt>
                <c:pt idx="45">
                  <c:v>1136083.1750100001</c:v>
                </c:pt>
                <c:pt idx="46">
                  <c:v>1141867.88365</c:v>
                </c:pt>
                <c:pt idx="47">
                  <c:v>1146542.72756</c:v>
                </c:pt>
                <c:pt idx="48">
                  <c:v>1146562.4349400001</c:v>
                </c:pt>
                <c:pt idx="49">
                  <c:v>1151534.6133099999</c:v>
                </c:pt>
                <c:pt idx="50">
                  <c:v>1154449.29577</c:v>
                </c:pt>
                <c:pt idx="51">
                  <c:v>1158792.9589600002</c:v>
                </c:pt>
                <c:pt idx="52">
                  <c:v>1160242.6759400002</c:v>
                </c:pt>
                <c:pt idx="53">
                  <c:v>1170221.3712799998</c:v>
                </c:pt>
                <c:pt idx="54">
                  <c:v>1182238.1685599999</c:v>
                </c:pt>
                <c:pt idx="55">
                  <c:v>1189044.5351499999</c:v>
                </c:pt>
                <c:pt idx="56">
                  <c:v>1188988.3506700001</c:v>
                </c:pt>
                <c:pt idx="57">
                  <c:v>1198556.4735099999</c:v>
                </c:pt>
                <c:pt idx="58">
                  <c:v>1202554.7269000001</c:v>
                </c:pt>
                <c:pt idx="59">
                  <c:v>1204273.2946500001</c:v>
                </c:pt>
                <c:pt idx="60">
                  <c:v>1204008.7908600001</c:v>
                </c:pt>
                <c:pt idx="61">
                  <c:v>1203897.2294099999</c:v>
                </c:pt>
                <c:pt idx="62">
                  <c:v>1203434.75263</c:v>
                </c:pt>
              </c:numCache>
            </c:numRef>
          </c:val>
          <c:smooth val="0"/>
          <c:extLst>
            <c:ext xmlns:c16="http://schemas.microsoft.com/office/drawing/2014/chart" uri="{C3380CC4-5D6E-409C-BE32-E72D297353CC}">
              <c16:uniqueId val="{00000000-A52D-40D0-8DEB-0936628F3009}"/>
            </c:ext>
          </c:extLst>
        </c:ser>
        <c:dLbls>
          <c:showLegendKey val="0"/>
          <c:showVal val="0"/>
          <c:showCatName val="0"/>
          <c:showSerName val="0"/>
          <c:showPercent val="0"/>
          <c:showBubbleSize val="0"/>
        </c:dLbls>
        <c:smooth val="0"/>
        <c:axId val="330313168"/>
        <c:axId val="330309808"/>
      </c:lineChart>
      <c:dateAx>
        <c:axId val="33031316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0309808"/>
        <c:crosses val="autoZero"/>
        <c:auto val="1"/>
        <c:lblOffset val="100"/>
        <c:baseTimeUnit val="months"/>
      </c:dateAx>
      <c:valAx>
        <c:axId val="330309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03131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Paramedics</a:t>
            </a:r>
            <a:r>
              <a:rPr lang="en-GB" baseline="0"/>
              <a:t> (Ambulance) degree starters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strRef>
              <c:f>'NET1'!$B$6:$B$10</c:f>
              <c:strCache>
                <c:ptCount val="5"/>
                <c:pt idx="0">
                  <c:v>2019/20</c:v>
                </c:pt>
                <c:pt idx="1">
                  <c:v>2020/21</c:v>
                </c:pt>
                <c:pt idx="2">
                  <c:v>2021/22</c:v>
                </c:pt>
                <c:pt idx="3">
                  <c:v>2022/23</c:v>
                </c:pt>
                <c:pt idx="4">
                  <c:v>2023/24</c:v>
                </c:pt>
              </c:strCache>
            </c:strRef>
          </c:cat>
          <c:val>
            <c:numRef>
              <c:f>'NET1'!$C$6:$C$10</c:f>
              <c:numCache>
                <c:formatCode>_-* #,##0_-;\-* #,##0_-;_-* "-"??_-;_-@_-</c:formatCode>
                <c:ptCount val="5"/>
                <c:pt idx="0">
                  <c:v>4378</c:v>
                </c:pt>
                <c:pt idx="1">
                  <c:v>5009</c:v>
                </c:pt>
                <c:pt idx="2">
                  <c:v>4269</c:v>
                </c:pt>
                <c:pt idx="3">
                  <c:v>4190</c:v>
                </c:pt>
                <c:pt idx="4">
                  <c:v>3784</c:v>
                </c:pt>
              </c:numCache>
            </c:numRef>
          </c:val>
          <c:smooth val="0"/>
          <c:extLst>
            <c:ext xmlns:c16="http://schemas.microsoft.com/office/drawing/2014/chart" uri="{C3380CC4-5D6E-409C-BE32-E72D297353CC}">
              <c16:uniqueId val="{00000000-40F9-46CA-BA4C-5FD812C7B2BF}"/>
            </c:ext>
          </c:extLst>
        </c:ser>
        <c:dLbls>
          <c:showLegendKey val="0"/>
          <c:showVal val="0"/>
          <c:showCatName val="0"/>
          <c:showSerName val="0"/>
          <c:showPercent val="0"/>
          <c:showBubbleSize val="0"/>
        </c:dLbls>
        <c:smooth val="0"/>
        <c:axId val="605271728"/>
        <c:axId val="605272208"/>
      </c:lineChart>
      <c:catAx>
        <c:axId val="605271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5272208"/>
        <c:crosses val="autoZero"/>
        <c:auto val="1"/>
        <c:lblAlgn val="ctr"/>
        <c:lblOffset val="100"/>
        <c:noMultiLvlLbl val="0"/>
      </c:catAx>
      <c:valAx>
        <c:axId val="605272208"/>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5271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Paramedics (Ambulance</a:t>
            </a:r>
            <a:r>
              <a:rPr lang="en-GB" baseline="0"/>
              <a:t>) degree leaver rate,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2"/>
              </a:solidFill>
              <a:round/>
            </a:ln>
            <a:effectLst/>
          </c:spPr>
          <c:marker>
            <c:symbol val="none"/>
          </c:marker>
          <c:cat>
            <c:strRef>
              <c:f>'NET2'!$B$6:$B$10</c:f>
              <c:strCache>
                <c:ptCount val="5"/>
                <c:pt idx="0">
                  <c:v>2019/20</c:v>
                </c:pt>
                <c:pt idx="1">
                  <c:v>2020/21</c:v>
                </c:pt>
                <c:pt idx="2">
                  <c:v>2021/22</c:v>
                </c:pt>
                <c:pt idx="3">
                  <c:v>2022/23</c:v>
                </c:pt>
                <c:pt idx="4">
                  <c:v>2023/24</c:v>
                </c:pt>
              </c:strCache>
            </c:strRef>
          </c:cat>
          <c:val>
            <c:numRef>
              <c:f>'NET2'!$F$6:$F$10</c:f>
              <c:numCache>
                <c:formatCode>0.0%</c:formatCode>
                <c:ptCount val="5"/>
                <c:pt idx="0">
                  <c:v>0.18959999999999999</c:v>
                </c:pt>
                <c:pt idx="1">
                  <c:v>0.1643</c:v>
                </c:pt>
                <c:pt idx="2">
                  <c:v>0.13850000000000001</c:v>
                </c:pt>
                <c:pt idx="3">
                  <c:v>0.1865</c:v>
                </c:pt>
                <c:pt idx="4">
                  <c:v>0.1048</c:v>
                </c:pt>
              </c:numCache>
            </c:numRef>
          </c:val>
          <c:smooth val="0"/>
          <c:extLst>
            <c:ext xmlns:c16="http://schemas.microsoft.com/office/drawing/2014/chart" uri="{C3380CC4-5D6E-409C-BE32-E72D297353CC}">
              <c16:uniqueId val="{00000000-4CAD-4E88-874C-22949C4D3257}"/>
            </c:ext>
          </c:extLst>
        </c:ser>
        <c:dLbls>
          <c:showLegendKey val="0"/>
          <c:showVal val="0"/>
          <c:showCatName val="0"/>
          <c:showSerName val="0"/>
          <c:showPercent val="0"/>
          <c:showBubbleSize val="0"/>
        </c:dLbls>
        <c:smooth val="0"/>
        <c:axId val="1338676784"/>
        <c:axId val="1338675344"/>
      </c:lineChart>
      <c:catAx>
        <c:axId val="133867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8675344"/>
        <c:crosses val="autoZero"/>
        <c:auto val="1"/>
        <c:lblAlgn val="ctr"/>
        <c:lblOffset val="100"/>
        <c:noMultiLvlLbl val="0"/>
      </c:catAx>
      <c:valAx>
        <c:axId val="13386753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86767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AfC Staff | Exemplar Cohort 1</a:t>
            </a:r>
          </a:p>
        </c:rich>
      </c:tx>
      <c:layout>
        <c:manualLayout>
          <c:xMode val="edge"/>
          <c:yMode val="edge"/>
          <c:x val="0.26584100652629439"/>
          <c:y val="1.2707521019418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7417249180699735E-2"/>
          <c:y val="0.16094279760338503"/>
          <c:w val="0.8871271362993296"/>
          <c:h val="0.61765429752414869"/>
        </c:manualLayout>
      </c:layout>
      <c:barChart>
        <c:barDir val="col"/>
        <c:grouping val="clustered"/>
        <c:varyColors val="0"/>
        <c:ser>
          <c:idx val="2"/>
          <c:order val="2"/>
          <c:tx>
            <c:strRef>
              <c:f>'NPP1'!$D$2</c:f>
              <c:strCache>
                <c:ptCount val="1"/>
                <c:pt idx="0">
                  <c:v>Cohort 1 Start date</c:v>
                </c:pt>
              </c:strCache>
            </c:strRef>
          </c:tx>
          <c:spPr>
            <a:solidFill>
              <a:schemeClr val="accent3"/>
            </a:solidFill>
            <a:ln>
              <a:noFill/>
            </a:ln>
            <a:effectLst/>
          </c:spPr>
          <c:invertIfNegative val="0"/>
          <c:dLbls>
            <c:dLbl>
              <c:idx val="39"/>
              <c:layout>
                <c:manualLayout>
                  <c:x val="0"/>
                  <c:y val="1.047577333066074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3FCF-406F-B96A-A5C2CD32992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numRef>
              <c:f>'NPP1'!$A$3:$A$65</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'NPP1'!$D$3:$D$65</c:f>
              <c:numCache>
                <c:formatCode>General</c:formatCode>
                <c:ptCount val="63"/>
                <c:pt idx="39" formatCode="0%">
                  <c:v>0.11</c:v>
                </c:pt>
              </c:numCache>
            </c:numRef>
          </c:val>
          <c:extLst>
            <c:ext xmlns:c16="http://schemas.microsoft.com/office/drawing/2014/chart" uri="{C3380CC4-5D6E-409C-BE32-E72D297353CC}">
              <c16:uniqueId val="{00000002-3FCF-406F-B96A-A5C2CD32992E}"/>
            </c:ext>
          </c:extLst>
        </c:ser>
        <c:dLbls>
          <c:showLegendKey val="0"/>
          <c:showVal val="0"/>
          <c:showCatName val="0"/>
          <c:showSerName val="0"/>
          <c:showPercent val="0"/>
          <c:showBubbleSize val="0"/>
        </c:dLbls>
        <c:gapWidth val="388"/>
        <c:axId val="1156366975"/>
        <c:axId val="1156365055"/>
      </c:barChart>
      <c:lineChart>
        <c:grouping val="standard"/>
        <c:varyColors val="0"/>
        <c:ser>
          <c:idx val="0"/>
          <c:order val="0"/>
          <c:tx>
            <c:strRef>
              <c:f>'NPP1'!$B$2</c:f>
              <c:strCache>
                <c:ptCount val="1"/>
                <c:pt idx="0">
                  <c:v>Overall Leaver rate</c:v>
                </c:pt>
              </c:strCache>
            </c:strRef>
          </c:tx>
          <c:spPr>
            <a:ln w="28575" cap="rnd">
              <a:solidFill>
                <a:schemeClr val="accent1"/>
              </a:solidFill>
              <a:round/>
            </a:ln>
            <a:effectLst/>
          </c:spPr>
          <c:marker>
            <c:symbol val="none"/>
          </c:marker>
          <c:dLbls>
            <c:dLbl>
              <c:idx val="0"/>
              <c:layout>
                <c:manualLayout>
                  <c:x val="-2.6991938876255776E-2"/>
                  <c:y val="4.4341756230322188E-2"/>
                </c:manualLayout>
              </c:layout>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4A2-45CE-B329-3FA5984600BB}"/>
                </c:ext>
              </c:extLst>
            </c:dLbl>
            <c:dLbl>
              <c:idx val="36"/>
              <c:layout>
                <c:manualLayout>
                  <c:x val="-3.7373453828661918E-2"/>
                  <c:y val="-3.325631717274169E-2"/>
                </c:manualLayout>
              </c:layout>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4A2-45CE-B329-3FA5984600BB}"/>
                </c:ext>
              </c:extLst>
            </c:dLbl>
            <c:dLbl>
              <c:idx val="62"/>
              <c:layout>
                <c:manualLayout>
                  <c:x val="-8.3052119619250065E-3"/>
                  <c:y val="-4.0646609877795468E-2"/>
                </c:manualLayout>
              </c:layout>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4A2-45CE-B329-3FA5984600B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'NPP1'!$A$3:$A$65</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'NPP1'!$B$3:$B$65</c:f>
              <c:numCache>
                <c:formatCode>0.0%</c:formatCode>
                <c:ptCount val="63"/>
                <c:pt idx="0">
                  <c:v>7.8369586889090029E-2</c:v>
                </c:pt>
                <c:pt idx="1">
                  <c:v>7.8223857886557224E-2</c:v>
                </c:pt>
                <c:pt idx="2">
                  <c:v>7.7757072620617915E-2</c:v>
                </c:pt>
                <c:pt idx="3">
                  <c:v>7.7636267649858065E-2</c:v>
                </c:pt>
                <c:pt idx="4">
                  <c:v>7.8256452907259161E-2</c:v>
                </c:pt>
                <c:pt idx="5">
                  <c:v>7.6615048141856393E-2</c:v>
                </c:pt>
                <c:pt idx="6">
                  <c:v>7.5667035176095965E-2</c:v>
                </c:pt>
                <c:pt idx="7">
                  <c:v>7.5923831505008726E-2</c:v>
                </c:pt>
                <c:pt idx="8">
                  <c:v>7.624813308801956E-2</c:v>
                </c:pt>
                <c:pt idx="9">
                  <c:v>7.5053410428244538E-2</c:v>
                </c:pt>
                <c:pt idx="10">
                  <c:v>7.5238182704444712E-2</c:v>
                </c:pt>
                <c:pt idx="11">
                  <c:v>7.4276369035576717E-2</c:v>
                </c:pt>
                <c:pt idx="12">
                  <c:v>7.2252081695958925E-2</c:v>
                </c:pt>
                <c:pt idx="13">
                  <c:v>7.0726143123806137E-2</c:v>
                </c:pt>
                <c:pt idx="14">
                  <c:v>6.8692974707465937E-2</c:v>
                </c:pt>
                <c:pt idx="15">
                  <c:v>6.6872477147408474E-2</c:v>
                </c:pt>
                <c:pt idx="16">
                  <c:v>6.5842482579380357E-2</c:v>
                </c:pt>
                <c:pt idx="17">
                  <c:v>6.4132657494049838E-2</c:v>
                </c:pt>
                <c:pt idx="18">
                  <c:v>6.4028598209424165E-2</c:v>
                </c:pt>
                <c:pt idx="19">
                  <c:v>6.2837398608058939E-2</c:v>
                </c:pt>
                <c:pt idx="20">
                  <c:v>6.2795867130880673E-2</c:v>
                </c:pt>
                <c:pt idx="21">
                  <c:v>6.2093564265252324E-2</c:v>
                </c:pt>
                <c:pt idx="22">
                  <c:v>6.0877073037628036E-2</c:v>
                </c:pt>
                <c:pt idx="23">
                  <c:v>5.9952431287969704E-2</c:v>
                </c:pt>
                <c:pt idx="24">
                  <c:v>6.2383032756876587E-2</c:v>
                </c:pt>
                <c:pt idx="25">
                  <c:v>6.7137952950943977E-2</c:v>
                </c:pt>
                <c:pt idx="26">
                  <c:v>7.144090409016654E-2</c:v>
                </c:pt>
                <c:pt idx="27">
                  <c:v>7.443451917976994E-2</c:v>
                </c:pt>
                <c:pt idx="28">
                  <c:v>7.129585478568802E-2</c:v>
                </c:pt>
                <c:pt idx="29">
                  <c:v>7.1054526477082505E-2</c:v>
                </c:pt>
                <c:pt idx="30">
                  <c:v>7.3353766571276416E-2</c:v>
                </c:pt>
                <c:pt idx="31">
                  <c:v>7.4875890613415721E-2</c:v>
                </c:pt>
                <c:pt idx="32">
                  <c:v>7.7594998326884809E-2</c:v>
                </c:pt>
                <c:pt idx="33">
                  <c:v>7.9508493937145278E-2</c:v>
                </c:pt>
                <c:pt idx="34">
                  <c:v>8.2696347832251715E-2</c:v>
                </c:pt>
                <c:pt idx="35">
                  <c:v>8.5659056752498325E-2</c:v>
                </c:pt>
                <c:pt idx="36">
                  <c:v>9.2240056355579886E-2</c:v>
                </c:pt>
                <c:pt idx="37">
                  <c:v>8.9865797804493094E-2</c:v>
                </c:pt>
                <c:pt idx="38">
                  <c:v>9.0604391980921337E-2</c:v>
                </c:pt>
                <c:pt idx="39">
                  <c:v>9.1607626325879932E-2</c:v>
                </c:pt>
                <c:pt idx="40">
                  <c:v>9.1593883689787978E-2</c:v>
                </c:pt>
                <c:pt idx="41">
                  <c:v>9.0631675170351228E-2</c:v>
                </c:pt>
                <c:pt idx="42">
                  <c:v>8.95515592330033E-2</c:v>
                </c:pt>
                <c:pt idx="43">
                  <c:v>8.9323033700240737E-2</c:v>
                </c:pt>
                <c:pt idx="44">
                  <c:v>8.9750400032682115E-2</c:v>
                </c:pt>
                <c:pt idx="45">
                  <c:v>8.8198612636635004E-2</c:v>
                </c:pt>
                <c:pt idx="46">
                  <c:v>8.673750153534722E-2</c:v>
                </c:pt>
                <c:pt idx="47">
                  <c:v>8.6373678902356074E-2</c:v>
                </c:pt>
                <c:pt idx="48">
                  <c:v>8.7276622410304608E-2</c:v>
                </c:pt>
                <c:pt idx="49">
                  <c:v>8.2438423626015805E-2</c:v>
                </c:pt>
                <c:pt idx="50">
                  <c:v>8.1209101376932477E-2</c:v>
                </c:pt>
                <c:pt idx="51">
                  <c:v>8.0027618165162601E-2</c:v>
                </c:pt>
                <c:pt idx="52">
                  <c:v>7.836448692984517E-2</c:v>
                </c:pt>
                <c:pt idx="53">
                  <c:v>7.6905446459965041E-2</c:v>
                </c:pt>
                <c:pt idx="54">
                  <c:v>7.4861514900498152E-2</c:v>
                </c:pt>
                <c:pt idx="55">
                  <c:v>7.3767722973818173E-2</c:v>
                </c:pt>
                <c:pt idx="56">
                  <c:v>7.3667548540875649E-2</c:v>
                </c:pt>
                <c:pt idx="57">
                  <c:v>7.2592119831333027E-2</c:v>
                </c:pt>
                <c:pt idx="58">
                  <c:v>7.2152708996663914E-2</c:v>
                </c:pt>
                <c:pt idx="59">
                  <c:v>7.1975356637711888E-2</c:v>
                </c:pt>
                <c:pt idx="60">
                  <c:v>7.1528683240201327E-2</c:v>
                </c:pt>
                <c:pt idx="61">
                  <c:v>7.1035828942873858E-2</c:v>
                </c:pt>
                <c:pt idx="62">
                  <c:v>7.096186528771771E-2</c:v>
                </c:pt>
              </c:numCache>
            </c:numRef>
          </c:val>
          <c:smooth val="0"/>
          <c:extLst>
            <c:ext xmlns:c16="http://schemas.microsoft.com/office/drawing/2014/chart" uri="{C3380CC4-5D6E-409C-BE32-E72D297353CC}">
              <c16:uniqueId val="{00000000-3FCF-406F-B96A-A5C2CD32992E}"/>
            </c:ext>
          </c:extLst>
        </c:ser>
        <c:ser>
          <c:idx val="1"/>
          <c:order val="1"/>
          <c:tx>
            <c:strRef>
              <c:f>'NPP1'!$C$2</c:f>
              <c:strCache>
                <c:ptCount val="1"/>
                <c:pt idx="0">
                  <c:v>Exemplar Cohort 1 Leaver rate</c:v>
                </c:pt>
              </c:strCache>
            </c:strRef>
          </c:tx>
          <c:spPr>
            <a:ln w="28575" cap="rnd">
              <a:solidFill>
                <a:schemeClr val="accent2"/>
              </a:solidFill>
              <a:round/>
            </a:ln>
            <a:effectLst/>
          </c:spPr>
          <c:marker>
            <c:symbol val="none"/>
          </c:marker>
          <c:dLbls>
            <c:dLbl>
              <c:idx val="0"/>
              <c:layout>
                <c:manualLayout>
                  <c:x val="-2.4915635885774553E-2"/>
                  <c:y val="-3.3256317172741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4A2-45CE-B329-3FA5984600BB}"/>
                </c:ext>
              </c:extLst>
            </c:dLbl>
            <c:dLbl>
              <c:idx val="36"/>
              <c:layout>
                <c:manualLayout>
                  <c:x val="-2.4915635885774636E-2"/>
                  <c:y val="5.5427195287902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4A2-45CE-B329-3FA5984600BB}"/>
                </c:ext>
              </c:extLst>
            </c:dLbl>
            <c:dLbl>
              <c:idx val="62"/>
              <c:layout>
                <c:manualLayout>
                  <c:x val="-4.1526059809624269E-3"/>
                  <c:y val="4.43417562303222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4A2-45CE-B329-3FA5984600BB}"/>
                </c:ext>
              </c:extLst>
            </c:dLbl>
            <c:spPr>
              <a:solidFill>
                <a:schemeClr val="accent2"/>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'NPP1'!$A$3:$A$65</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'NPP1'!$C$3:$C$65</c:f>
              <c:numCache>
                <c:formatCode>0.0%</c:formatCode>
                <c:ptCount val="63"/>
                <c:pt idx="0">
                  <c:v>7.9306144737569473E-2</c:v>
                </c:pt>
                <c:pt idx="1">
                  <c:v>7.8789573000828436E-2</c:v>
                </c:pt>
                <c:pt idx="2">
                  <c:v>7.8816816756884719E-2</c:v>
                </c:pt>
                <c:pt idx="3">
                  <c:v>7.8392495777164867E-2</c:v>
                </c:pt>
                <c:pt idx="4">
                  <c:v>7.891793131024806E-2</c:v>
                </c:pt>
                <c:pt idx="5">
                  <c:v>7.6956297186474815E-2</c:v>
                </c:pt>
                <c:pt idx="6">
                  <c:v>7.6032752008067583E-2</c:v>
                </c:pt>
                <c:pt idx="7">
                  <c:v>7.6687692533567414E-2</c:v>
                </c:pt>
                <c:pt idx="8">
                  <c:v>7.7317260938855825E-2</c:v>
                </c:pt>
                <c:pt idx="9">
                  <c:v>7.5261592129052673E-2</c:v>
                </c:pt>
                <c:pt idx="10">
                  <c:v>7.5621611318847676E-2</c:v>
                </c:pt>
                <c:pt idx="11">
                  <c:v>7.4918273820213585E-2</c:v>
                </c:pt>
                <c:pt idx="12">
                  <c:v>7.1167498127002404E-2</c:v>
                </c:pt>
                <c:pt idx="13">
                  <c:v>7.0217076712722232E-2</c:v>
                </c:pt>
                <c:pt idx="14">
                  <c:v>6.7454845076839062E-2</c:v>
                </c:pt>
                <c:pt idx="15">
                  <c:v>6.6030950408448502E-2</c:v>
                </c:pt>
                <c:pt idx="16">
                  <c:v>6.4714725613258889E-2</c:v>
                </c:pt>
                <c:pt idx="17">
                  <c:v>6.3149274390763233E-2</c:v>
                </c:pt>
                <c:pt idx="18">
                  <c:v>6.3060072302168452E-2</c:v>
                </c:pt>
                <c:pt idx="19">
                  <c:v>6.2445127150915505E-2</c:v>
                </c:pt>
                <c:pt idx="20">
                  <c:v>6.2346687354186206E-2</c:v>
                </c:pt>
                <c:pt idx="21">
                  <c:v>6.2013367782478644E-2</c:v>
                </c:pt>
                <c:pt idx="22">
                  <c:v>6.0821914093776054E-2</c:v>
                </c:pt>
                <c:pt idx="23">
                  <c:v>6.0022051488404664E-2</c:v>
                </c:pt>
                <c:pt idx="24">
                  <c:v>6.2593011228997575E-2</c:v>
                </c:pt>
                <c:pt idx="25">
                  <c:v>6.6906779113018344E-2</c:v>
                </c:pt>
                <c:pt idx="26">
                  <c:v>7.1837199565108228E-2</c:v>
                </c:pt>
                <c:pt idx="27">
                  <c:v>7.5353718674131417E-2</c:v>
                </c:pt>
                <c:pt idx="28">
                  <c:v>7.1601002302246225E-2</c:v>
                </c:pt>
                <c:pt idx="29">
                  <c:v>7.055113513881088E-2</c:v>
                </c:pt>
                <c:pt idx="30">
                  <c:v>7.2369638611504902E-2</c:v>
                </c:pt>
                <c:pt idx="31">
                  <c:v>7.4030561011751497E-2</c:v>
                </c:pt>
                <c:pt idx="32">
                  <c:v>7.6641134960344484E-2</c:v>
                </c:pt>
                <c:pt idx="33">
                  <c:v>7.8430995511848428E-2</c:v>
                </c:pt>
                <c:pt idx="34">
                  <c:v>8.1198449525098332E-2</c:v>
                </c:pt>
                <c:pt idx="35">
                  <c:v>8.4204993374003043E-2</c:v>
                </c:pt>
                <c:pt idx="36">
                  <c:v>9.0645261743592054E-2</c:v>
                </c:pt>
                <c:pt idx="37">
                  <c:v>8.857363560431232E-2</c:v>
                </c:pt>
                <c:pt idx="38">
                  <c:v>8.9015464787164572E-2</c:v>
                </c:pt>
                <c:pt idx="39">
                  <c:v>8.9817932453365931E-2</c:v>
                </c:pt>
                <c:pt idx="40">
                  <c:v>8.9403346266730452E-2</c:v>
                </c:pt>
                <c:pt idx="41">
                  <c:v>8.8039602727114141E-2</c:v>
                </c:pt>
                <c:pt idx="42">
                  <c:v>8.7349575693275963E-2</c:v>
                </c:pt>
                <c:pt idx="43">
                  <c:v>8.6196391386227297E-2</c:v>
                </c:pt>
                <c:pt idx="44">
                  <c:v>8.6256580310879072E-2</c:v>
                </c:pt>
                <c:pt idx="45">
                  <c:v>8.4314413509044325E-2</c:v>
                </c:pt>
                <c:pt idx="46">
                  <c:v>8.3085852120611897E-2</c:v>
                </c:pt>
                <c:pt idx="47">
                  <c:v>8.2656218840554213E-2</c:v>
                </c:pt>
                <c:pt idx="48">
                  <c:v>8.2903371055449843E-2</c:v>
                </c:pt>
                <c:pt idx="49">
                  <c:v>7.8730049776922176E-2</c:v>
                </c:pt>
                <c:pt idx="50">
                  <c:v>7.6932250496310153E-2</c:v>
                </c:pt>
                <c:pt idx="51">
                  <c:v>7.6077867502804791E-2</c:v>
                </c:pt>
                <c:pt idx="52">
                  <c:v>7.5272793697322898E-2</c:v>
                </c:pt>
                <c:pt idx="53">
                  <c:v>7.3639626042317108E-2</c:v>
                </c:pt>
                <c:pt idx="54">
                  <c:v>7.173755626707691E-2</c:v>
                </c:pt>
                <c:pt idx="55">
                  <c:v>7.0572220492985976E-2</c:v>
                </c:pt>
                <c:pt idx="56">
                  <c:v>7.1038780815460154E-2</c:v>
                </c:pt>
                <c:pt idx="57">
                  <c:v>7.0413407001344741E-2</c:v>
                </c:pt>
                <c:pt idx="58">
                  <c:v>7.0313516831707348E-2</c:v>
                </c:pt>
                <c:pt idx="59">
                  <c:v>7.082942231726834E-2</c:v>
                </c:pt>
                <c:pt idx="60">
                  <c:v>7.0432692094223037E-2</c:v>
                </c:pt>
                <c:pt idx="61">
                  <c:v>6.9981282408374229E-2</c:v>
                </c:pt>
                <c:pt idx="62">
                  <c:v>7.044997277748194E-2</c:v>
                </c:pt>
              </c:numCache>
            </c:numRef>
          </c:val>
          <c:smooth val="0"/>
          <c:extLst>
            <c:ext xmlns:c16="http://schemas.microsoft.com/office/drawing/2014/chart" uri="{C3380CC4-5D6E-409C-BE32-E72D297353CC}">
              <c16:uniqueId val="{00000001-3FCF-406F-B96A-A5C2CD32992E}"/>
            </c:ext>
          </c:extLst>
        </c:ser>
        <c:dLbls>
          <c:showLegendKey val="0"/>
          <c:showVal val="0"/>
          <c:showCatName val="0"/>
          <c:showSerName val="0"/>
          <c:showPercent val="0"/>
          <c:showBubbleSize val="0"/>
        </c:dLbls>
        <c:marker val="1"/>
        <c:smooth val="0"/>
        <c:axId val="1156366975"/>
        <c:axId val="1156365055"/>
      </c:lineChart>
      <c:dateAx>
        <c:axId val="115636697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6365055"/>
        <c:crosses val="autoZero"/>
        <c:auto val="1"/>
        <c:lblOffset val="100"/>
        <c:baseTimeUnit val="months"/>
      </c:dateAx>
      <c:valAx>
        <c:axId val="1156365055"/>
        <c:scaling>
          <c:orientation val="minMax"/>
          <c:max val="0.11000000000000001"/>
          <c:min val="5.000000000000001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Leaver rate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6366975"/>
        <c:crosses val="autoZero"/>
        <c:crossBetween val="between"/>
      </c:valAx>
      <c:spPr>
        <a:noFill/>
        <a:ln>
          <a:noFill/>
        </a:ln>
        <a:effectLst/>
      </c:spPr>
    </c:plotArea>
    <c:legend>
      <c:legendPos val="b"/>
      <c:legendEntry>
        <c:idx val="0"/>
        <c:delete val="1"/>
      </c:legendEntry>
      <c:layout>
        <c:manualLayout>
          <c:xMode val="edge"/>
          <c:yMode val="edge"/>
          <c:x val="0.25159209743573685"/>
          <c:y val="0.93007291989777108"/>
          <c:w val="0.51953769015042062"/>
          <c:h val="6.601510146964105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Cumulative Leavers FTE 20 months</a:t>
            </a:r>
            <a:r>
              <a:rPr lang="en-GB" sz="1100" baseline="0"/>
              <a:t> following Exemplar Programme Implementation </a:t>
            </a:r>
            <a:endParaRPr lang="en-GB" sz="1100"/>
          </a:p>
        </c:rich>
      </c:tx>
      <c:layout>
        <c:manualLayout>
          <c:xMode val="edge"/>
          <c:yMode val="edge"/>
          <c:x val="0.10273749480286154"/>
          <c:y val="1.8509951795421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983625340576358"/>
          <c:y val="0.12971206017312753"/>
          <c:w val="0.78670146952536002"/>
          <c:h val="0.63291515909387197"/>
        </c:manualLayout>
      </c:layout>
      <c:areaChart>
        <c:grouping val="stacked"/>
        <c:varyColors val="0"/>
        <c:ser>
          <c:idx val="0"/>
          <c:order val="0"/>
          <c:tx>
            <c:strRef>
              <c:f>'NPP1'!$G$50</c:f>
              <c:strCache>
                <c:ptCount val="1"/>
                <c:pt idx="0">
                  <c:v>Actual Cumulative Leavers FTE</c:v>
                </c:pt>
              </c:strCache>
            </c:strRef>
          </c:tx>
          <c:spPr>
            <a:solidFill>
              <a:schemeClr val="bg2">
                <a:lumMod val="90000"/>
              </a:schemeClr>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'NPP1'!$H$49:$K$49</c:f>
              <c:strCache>
                <c:ptCount val="4"/>
                <c:pt idx="0">
                  <c:v>6-month</c:v>
                </c:pt>
                <c:pt idx="1">
                  <c:v> 12-month </c:v>
                </c:pt>
                <c:pt idx="2">
                  <c:v>16-month</c:v>
                </c:pt>
                <c:pt idx="3">
                  <c:v>20-month</c:v>
                </c:pt>
              </c:strCache>
            </c:strRef>
          </c:cat>
          <c:val>
            <c:numRef>
              <c:f>'NPP1'!$H$50:$K$50</c:f>
              <c:numCache>
                <c:formatCode>#,##0</c:formatCode>
                <c:ptCount val="4"/>
                <c:pt idx="0">
                  <c:v>11101</c:v>
                </c:pt>
                <c:pt idx="1">
                  <c:v>23304</c:v>
                </c:pt>
                <c:pt idx="2">
                  <c:v>30658</c:v>
                </c:pt>
                <c:pt idx="3">
                  <c:v>37719</c:v>
                </c:pt>
              </c:numCache>
            </c:numRef>
          </c:val>
          <c:extLst>
            <c:ext xmlns:c16="http://schemas.microsoft.com/office/drawing/2014/chart" uri="{C3380CC4-5D6E-409C-BE32-E72D297353CC}">
              <c16:uniqueId val="{00000000-F5E9-4396-9522-DBBA12992F73}"/>
            </c:ext>
          </c:extLst>
        </c:ser>
        <c:ser>
          <c:idx val="1"/>
          <c:order val="1"/>
          <c:tx>
            <c:strRef>
              <c:f>'NPP1'!$G$51</c:f>
              <c:strCache>
                <c:ptCount val="1"/>
                <c:pt idx="0">
                  <c:v>Cumulative Retained FTE from the Programme</c:v>
                </c:pt>
              </c:strCache>
            </c:strRef>
          </c:tx>
          <c:spPr>
            <a:solidFill>
              <a:schemeClr val="accent6">
                <a:lumMod val="60000"/>
                <a:lumOff val="40000"/>
              </a:schemeClr>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'NPP1'!$H$49:$K$49</c:f>
              <c:strCache>
                <c:ptCount val="4"/>
                <c:pt idx="0">
                  <c:v>6-month</c:v>
                </c:pt>
                <c:pt idx="1">
                  <c:v> 12-month </c:v>
                </c:pt>
                <c:pt idx="2">
                  <c:v>16-month</c:v>
                </c:pt>
                <c:pt idx="3">
                  <c:v>20-month</c:v>
                </c:pt>
              </c:strCache>
            </c:strRef>
          </c:cat>
          <c:val>
            <c:numRef>
              <c:f>'NPP1'!$H$51:$K$51</c:f>
              <c:numCache>
                <c:formatCode>#,##0</c:formatCode>
                <c:ptCount val="4"/>
                <c:pt idx="0">
                  <c:v>1498</c:v>
                </c:pt>
                <c:pt idx="1">
                  <c:v>3065</c:v>
                </c:pt>
                <c:pt idx="2">
                  <c:v>3166</c:v>
                </c:pt>
                <c:pt idx="3">
                  <c:v>4465</c:v>
                </c:pt>
              </c:numCache>
            </c:numRef>
          </c:val>
          <c:extLst>
            <c:ext xmlns:c16="http://schemas.microsoft.com/office/drawing/2014/chart" uri="{C3380CC4-5D6E-409C-BE32-E72D297353CC}">
              <c16:uniqueId val="{00000001-F5E9-4396-9522-DBBA12992F73}"/>
            </c:ext>
          </c:extLst>
        </c:ser>
        <c:dLbls>
          <c:showLegendKey val="0"/>
          <c:showVal val="0"/>
          <c:showCatName val="0"/>
          <c:showSerName val="0"/>
          <c:showPercent val="0"/>
          <c:showBubbleSize val="0"/>
        </c:dLbls>
        <c:axId val="505029663"/>
        <c:axId val="505021503"/>
      </c:areaChart>
      <c:catAx>
        <c:axId val="5050296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900"/>
                  <a:t>Period</a:t>
                </a:r>
                <a:r>
                  <a:rPr lang="en-GB" sz="900" baseline="0"/>
                  <a:t> following Exemplar Programme Implementation</a:t>
                </a:r>
                <a:endParaRPr lang="en-GB" sz="900"/>
              </a:p>
            </c:rich>
          </c:tx>
          <c:layout>
            <c:manualLayout>
              <c:xMode val="edge"/>
              <c:yMode val="edge"/>
              <c:x val="0.30173958262545808"/>
              <c:y val="0.8452372391964834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5021503"/>
        <c:crosses val="autoZero"/>
        <c:auto val="1"/>
        <c:lblAlgn val="ctr"/>
        <c:lblOffset val="100"/>
        <c:noMultiLvlLbl val="0"/>
      </c:catAx>
      <c:valAx>
        <c:axId val="50502150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Leavers FTE</a:t>
                </a:r>
              </a:p>
            </c:rich>
          </c:tx>
          <c:layout>
            <c:manualLayout>
              <c:xMode val="edge"/>
              <c:yMode val="edge"/>
              <c:x val="2.2381738516590786E-2"/>
              <c:y val="0.339793160762283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5029663"/>
        <c:crosses val="autoZero"/>
        <c:crossBetween val="midCat"/>
        <c:majorUnit val="10000"/>
      </c:valAx>
      <c:spPr>
        <a:noFill/>
        <a:ln>
          <a:noFill/>
        </a:ln>
        <a:effectLst/>
      </c:spPr>
    </c:plotArea>
    <c:legend>
      <c:legendPos val="b"/>
      <c:layout>
        <c:manualLayout>
          <c:xMode val="edge"/>
          <c:yMode val="edge"/>
          <c:x val="0.13761387900127725"/>
          <c:y val="0.92155798404121303"/>
          <c:w val="0.7575467725976196"/>
          <c:h val="6.247152455250370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 NHS Jobs Adverts with Flexible Working | AfC Staff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'NFW1'!$B$3</c:f>
              <c:strCache>
                <c:ptCount val="1"/>
                <c:pt idx="0">
                  <c:v>AfC</c:v>
                </c:pt>
              </c:strCache>
            </c:strRef>
          </c:tx>
          <c:spPr>
            <a:ln w="28575" cap="rnd">
              <a:solidFill>
                <a:schemeClr val="accent1"/>
              </a:solidFill>
              <a:round/>
            </a:ln>
            <a:effectLst/>
          </c:spPr>
          <c:marker>
            <c:symbol val="none"/>
          </c:marker>
          <c:cat>
            <c:numRef>
              <c:f>'NFW1'!$A$4:$A$21</c:f>
              <c:numCache>
                <c:formatCode>mmm\-yy</c:formatCode>
                <c:ptCount val="18"/>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numCache>
            </c:numRef>
          </c:cat>
          <c:val>
            <c:numRef>
              <c:f>'NFW1'!$B$4:$B$21</c:f>
              <c:numCache>
                <c:formatCode>0.0%</c:formatCode>
                <c:ptCount val="18"/>
                <c:pt idx="0">
                  <c:v>0.22568438854243739</c:v>
                </c:pt>
                <c:pt idx="1">
                  <c:v>0.22245502708850909</c:v>
                </c:pt>
                <c:pt idx="2">
                  <c:v>0.23321273204979109</c:v>
                </c:pt>
                <c:pt idx="3">
                  <c:v>0.22785145186479261</c:v>
                </c:pt>
                <c:pt idx="4">
                  <c:v>0.24291497975708501</c:v>
                </c:pt>
                <c:pt idx="5">
                  <c:v>0.25638087300760498</c:v>
                </c:pt>
                <c:pt idx="6">
                  <c:v>0.23193249425205623</c:v>
                </c:pt>
                <c:pt idx="7">
                  <c:v>0.24643490513325073</c:v>
                </c:pt>
                <c:pt idx="8">
                  <c:v>0.24542788589709411</c:v>
                </c:pt>
                <c:pt idx="9">
                  <c:v>0.24521267151951709</c:v>
                </c:pt>
                <c:pt idx="10">
                  <c:v>0.23592243354110062</c:v>
                </c:pt>
                <c:pt idx="11">
                  <c:v>0.24315401723658606</c:v>
                </c:pt>
                <c:pt idx="12">
                  <c:v>0.24686180692372642</c:v>
                </c:pt>
                <c:pt idx="13">
                  <c:v>0.25079949315151151</c:v>
                </c:pt>
                <c:pt idx="14">
                  <c:v>0.24640113614356723</c:v>
                </c:pt>
                <c:pt idx="15">
                  <c:v>0.23019359036928583</c:v>
                </c:pt>
                <c:pt idx="16">
                  <c:v>0.22933167506709431</c:v>
                </c:pt>
                <c:pt idx="17">
                  <c:v>0.23917480682315206</c:v>
                </c:pt>
              </c:numCache>
            </c:numRef>
          </c:val>
          <c:smooth val="0"/>
          <c:extLst>
            <c:ext xmlns:c16="http://schemas.microsoft.com/office/drawing/2014/chart" uri="{C3380CC4-5D6E-409C-BE32-E72D297353CC}">
              <c16:uniqueId val="{00000000-2F07-4656-A466-6B020AB17B26}"/>
            </c:ext>
          </c:extLst>
        </c:ser>
        <c:dLbls>
          <c:showLegendKey val="0"/>
          <c:showVal val="0"/>
          <c:showCatName val="0"/>
          <c:showSerName val="0"/>
          <c:showPercent val="0"/>
          <c:showBubbleSize val="0"/>
        </c:dLbls>
        <c:smooth val="0"/>
        <c:axId val="1704281455"/>
        <c:axId val="1665391567"/>
      </c:lineChart>
      <c:dateAx>
        <c:axId val="170428145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Offset val="100"/>
        <c:baseTimeUnit val="months"/>
      </c:dateAx>
      <c:valAx>
        <c:axId val="166539156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 of staff who said they could approach their immediate leader to discuss flexible working</a:t>
            </a:r>
          </a:p>
        </c:rich>
      </c:tx>
      <c:overlay val="0"/>
      <c:spPr>
        <a:noFill/>
        <a:ln>
          <a:noFill/>
        </a:ln>
        <a:effectLst/>
      </c:spPr>
    </c:title>
    <c:autoTitleDeleted val="0"/>
    <c:plotArea>
      <c:layout/>
      <c:lineChart>
        <c:grouping val="standard"/>
        <c:varyColors val="0"/>
        <c:ser>
          <c:idx val="1"/>
          <c:order val="0"/>
          <c:tx>
            <c:strRef>
              <c:f>'NFW2'!$A$4</c:f>
              <c:strCache>
                <c:ptCount val="1"/>
                <c:pt idx="0">
                  <c:v>National Average</c:v>
                </c:pt>
              </c:strCache>
            </c:strRef>
          </c:tx>
          <c:spPr>
            <a:ln w="31750">
              <a:solidFill>
                <a:schemeClr val="accent1"/>
              </a:solidFill>
            </a:ln>
          </c:spPr>
          <c:marker>
            <c:symbol val="none"/>
          </c:marker>
          <c:cat>
            <c:numRef>
              <c:f>'NFW2'!$C$3:$E$3</c:f>
              <c:numCache>
                <c:formatCode>General</c:formatCode>
                <c:ptCount val="3"/>
                <c:pt idx="0">
                  <c:v>2021</c:v>
                </c:pt>
                <c:pt idx="1">
                  <c:v>2022</c:v>
                </c:pt>
                <c:pt idx="2">
                  <c:v>2023</c:v>
                </c:pt>
              </c:numCache>
            </c:numRef>
          </c:cat>
          <c:val>
            <c:numRef>
              <c:f>'NFW2'!$C$4:$E$4</c:f>
              <c:numCache>
                <c:formatCode>0.00%</c:formatCode>
                <c:ptCount val="3"/>
                <c:pt idx="0">
                  <c:v>0.67925176905332396</c:v>
                </c:pt>
                <c:pt idx="1">
                  <c:v>0.69819370967449523</c:v>
                </c:pt>
                <c:pt idx="2">
                  <c:v>0.71938739601120405</c:v>
                </c:pt>
              </c:numCache>
            </c:numRef>
          </c:val>
          <c:smooth val="0"/>
          <c:extLst>
            <c:ext xmlns:c16="http://schemas.microsoft.com/office/drawing/2014/chart" uri="{C3380CC4-5D6E-409C-BE32-E72D297353CC}">
              <c16:uniqueId val="{00000003-680F-4072-AA9F-DEA18B34A8A0}"/>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 of staff who said they could approach their immediate leader to discuss flexible working</a:t>
            </a:r>
          </a:p>
        </c:rich>
      </c:tx>
      <c:overlay val="0"/>
      <c:spPr>
        <a:noFill/>
        <a:ln>
          <a:noFill/>
        </a:ln>
        <a:effectLst/>
      </c:spPr>
    </c:title>
    <c:autoTitleDeleted val="0"/>
    <c:plotArea>
      <c:layout/>
      <c:lineChart>
        <c:grouping val="standard"/>
        <c:varyColors val="0"/>
        <c:ser>
          <c:idx val="0"/>
          <c:order val="0"/>
          <c:tx>
            <c:strRef>
              <c:f>'NFW2'!$A$5</c:f>
              <c:strCache>
                <c:ptCount val="1"/>
                <c:pt idx="0">
                  <c:v>Acute trusts</c:v>
                </c:pt>
              </c:strCache>
            </c:strRef>
          </c:tx>
          <c:marker>
            <c:symbol val="none"/>
          </c:marker>
          <c:cat>
            <c:numRef>
              <c:f>'NFW2'!$C$3:$E$3</c:f>
              <c:numCache>
                <c:formatCode>General</c:formatCode>
                <c:ptCount val="3"/>
                <c:pt idx="0">
                  <c:v>2021</c:v>
                </c:pt>
                <c:pt idx="1">
                  <c:v>2022</c:v>
                </c:pt>
                <c:pt idx="2">
                  <c:v>2023</c:v>
                </c:pt>
              </c:numCache>
            </c:numRef>
          </c:cat>
          <c:val>
            <c:numRef>
              <c:f>'NFW2'!$C$5:$E$5</c:f>
              <c:numCache>
                <c:formatCode>0.00%</c:formatCode>
                <c:ptCount val="3"/>
                <c:pt idx="0">
                  <c:v>0.66067720857127776</c:v>
                </c:pt>
                <c:pt idx="1">
                  <c:v>0.68105414354507088</c:v>
                </c:pt>
                <c:pt idx="2">
                  <c:v>0.70372772734223721</c:v>
                </c:pt>
              </c:numCache>
            </c:numRef>
          </c:val>
          <c:smooth val="0"/>
          <c:extLst>
            <c:ext xmlns:c16="http://schemas.microsoft.com/office/drawing/2014/chart" uri="{C3380CC4-5D6E-409C-BE32-E72D297353CC}">
              <c16:uniqueId val="{00000001-E964-41A0-A298-9F3AA6F60832}"/>
            </c:ext>
          </c:extLst>
        </c:ser>
        <c:ser>
          <c:idx val="2"/>
          <c:order val="1"/>
          <c:tx>
            <c:strRef>
              <c:f>'NFW2'!$A$6</c:f>
              <c:strCache>
                <c:ptCount val="1"/>
                <c:pt idx="0">
                  <c:v>Acute Specialist trusts</c:v>
                </c:pt>
              </c:strCache>
            </c:strRef>
          </c:tx>
          <c:marker>
            <c:symbol val="none"/>
          </c:marker>
          <c:cat>
            <c:numRef>
              <c:f>'NFW2'!$C$3:$E$3</c:f>
              <c:numCache>
                <c:formatCode>General</c:formatCode>
                <c:ptCount val="3"/>
                <c:pt idx="0">
                  <c:v>2021</c:v>
                </c:pt>
                <c:pt idx="1">
                  <c:v>2022</c:v>
                </c:pt>
                <c:pt idx="2">
                  <c:v>2023</c:v>
                </c:pt>
              </c:numCache>
            </c:numRef>
          </c:cat>
          <c:val>
            <c:numRef>
              <c:f>'NFW2'!$C$6:$E$6</c:f>
              <c:numCache>
                <c:formatCode>0.00%</c:formatCode>
                <c:ptCount val="3"/>
                <c:pt idx="0">
                  <c:v>0.69608400933752779</c:v>
                </c:pt>
                <c:pt idx="1">
                  <c:v>0.70986887725461556</c:v>
                </c:pt>
                <c:pt idx="2">
                  <c:v>0.72964135144116793</c:v>
                </c:pt>
              </c:numCache>
            </c:numRef>
          </c:val>
          <c:smooth val="0"/>
          <c:extLst>
            <c:ext xmlns:c16="http://schemas.microsoft.com/office/drawing/2014/chart" uri="{C3380CC4-5D6E-409C-BE32-E72D297353CC}">
              <c16:uniqueId val="{00000002-E964-41A0-A298-9F3AA6F60832}"/>
            </c:ext>
          </c:extLst>
        </c:ser>
        <c:ser>
          <c:idx val="3"/>
          <c:order val="2"/>
          <c:tx>
            <c:strRef>
              <c:f>'NFW2'!$A$7</c:f>
              <c:strCache>
                <c:ptCount val="1"/>
                <c:pt idx="0">
                  <c:v>Mental Health trusts</c:v>
                </c:pt>
              </c:strCache>
            </c:strRef>
          </c:tx>
          <c:marker>
            <c:symbol val="none"/>
          </c:marker>
          <c:cat>
            <c:numRef>
              <c:f>'NFW2'!$C$3:$E$3</c:f>
              <c:numCache>
                <c:formatCode>General</c:formatCode>
                <c:ptCount val="3"/>
                <c:pt idx="0">
                  <c:v>2021</c:v>
                </c:pt>
                <c:pt idx="1">
                  <c:v>2022</c:v>
                </c:pt>
                <c:pt idx="2">
                  <c:v>2023</c:v>
                </c:pt>
              </c:numCache>
            </c:numRef>
          </c:cat>
          <c:val>
            <c:numRef>
              <c:f>'NFW2'!$C$7:$E$7</c:f>
              <c:numCache>
                <c:formatCode>0.00%</c:formatCode>
                <c:ptCount val="3"/>
                <c:pt idx="0">
                  <c:v>0.77178264054978374</c:v>
                </c:pt>
                <c:pt idx="1">
                  <c:v>0.78350144614259498</c:v>
                </c:pt>
                <c:pt idx="2">
                  <c:v>0.7953098159780847</c:v>
                </c:pt>
              </c:numCache>
            </c:numRef>
          </c:val>
          <c:smooth val="0"/>
          <c:extLst>
            <c:ext xmlns:c16="http://schemas.microsoft.com/office/drawing/2014/chart" uri="{C3380CC4-5D6E-409C-BE32-E72D297353CC}">
              <c16:uniqueId val="{00000003-E964-41A0-A298-9F3AA6F60832}"/>
            </c:ext>
          </c:extLst>
        </c:ser>
        <c:ser>
          <c:idx val="4"/>
          <c:order val="3"/>
          <c:tx>
            <c:strRef>
              <c:f>'NFW2'!$A$8</c:f>
              <c:strCache>
                <c:ptCount val="1"/>
                <c:pt idx="0">
                  <c:v>Community trusts</c:v>
                </c:pt>
              </c:strCache>
            </c:strRef>
          </c:tx>
          <c:marker>
            <c:symbol val="none"/>
          </c:marker>
          <c:cat>
            <c:numRef>
              <c:f>'NFW2'!$C$3:$E$3</c:f>
              <c:numCache>
                <c:formatCode>General</c:formatCode>
                <c:ptCount val="3"/>
                <c:pt idx="0">
                  <c:v>2021</c:v>
                </c:pt>
                <c:pt idx="1">
                  <c:v>2022</c:v>
                </c:pt>
                <c:pt idx="2">
                  <c:v>2023</c:v>
                </c:pt>
              </c:numCache>
            </c:numRef>
          </c:cat>
          <c:val>
            <c:numRef>
              <c:f>'NFW2'!$C$8:$E$8</c:f>
              <c:numCache>
                <c:formatCode>0.00%</c:formatCode>
                <c:ptCount val="3"/>
                <c:pt idx="0">
                  <c:v>0.76305401453026722</c:v>
                </c:pt>
                <c:pt idx="1">
                  <c:v>0.77537192826406276</c:v>
                </c:pt>
                <c:pt idx="2">
                  <c:v>0.79367002434991218</c:v>
                </c:pt>
              </c:numCache>
            </c:numRef>
          </c:val>
          <c:smooth val="0"/>
          <c:extLst>
            <c:ext xmlns:c16="http://schemas.microsoft.com/office/drawing/2014/chart" uri="{C3380CC4-5D6E-409C-BE32-E72D297353CC}">
              <c16:uniqueId val="{00000004-E964-41A0-A298-9F3AA6F60832}"/>
            </c:ext>
          </c:extLst>
        </c:ser>
        <c:ser>
          <c:idx val="5"/>
          <c:order val="4"/>
          <c:tx>
            <c:strRef>
              <c:f>'NFW2'!$A$9</c:f>
              <c:strCache>
                <c:ptCount val="1"/>
                <c:pt idx="0">
                  <c:v>Ambulance trusts</c:v>
                </c:pt>
              </c:strCache>
            </c:strRef>
          </c:tx>
          <c:marker>
            <c:symbol val="none"/>
          </c:marker>
          <c:cat>
            <c:numRef>
              <c:f>'NFW2'!$C$3:$E$3</c:f>
              <c:numCache>
                <c:formatCode>General</c:formatCode>
                <c:ptCount val="3"/>
                <c:pt idx="0">
                  <c:v>2021</c:v>
                </c:pt>
                <c:pt idx="1">
                  <c:v>2022</c:v>
                </c:pt>
                <c:pt idx="2">
                  <c:v>2023</c:v>
                </c:pt>
              </c:numCache>
            </c:numRef>
          </c:cat>
          <c:val>
            <c:numRef>
              <c:f>'NFW2'!$C$9:$E$9</c:f>
              <c:numCache>
                <c:formatCode>0.00%</c:formatCode>
                <c:ptCount val="3"/>
                <c:pt idx="0">
                  <c:v>0.5308820134578327</c:v>
                </c:pt>
                <c:pt idx="1">
                  <c:v>0.56707703156723643</c:v>
                </c:pt>
                <c:pt idx="2">
                  <c:v>0.60612921749277504</c:v>
                </c:pt>
              </c:numCache>
            </c:numRef>
          </c:val>
          <c:smooth val="0"/>
          <c:extLst>
            <c:ext xmlns:c16="http://schemas.microsoft.com/office/drawing/2014/chart" uri="{C3380CC4-5D6E-409C-BE32-E72D297353CC}">
              <c16:uniqueId val="{00000005-E964-41A0-A298-9F3AA6F60832}"/>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'Flexible Working' sub-score</a:t>
            </a:r>
          </a:p>
        </c:rich>
      </c:tx>
      <c:overlay val="0"/>
      <c:spPr>
        <a:noFill/>
        <a:ln>
          <a:noFill/>
        </a:ln>
        <a:effectLst/>
      </c:spPr>
    </c:title>
    <c:autoTitleDeleted val="0"/>
    <c:plotArea>
      <c:layout/>
      <c:lineChart>
        <c:grouping val="standard"/>
        <c:varyColors val="0"/>
        <c:ser>
          <c:idx val="1"/>
          <c:order val="0"/>
          <c:tx>
            <c:strRef>
              <c:f>'NFW3'!$A$4</c:f>
              <c:strCache>
                <c:ptCount val="1"/>
                <c:pt idx="0">
                  <c:v>National Average</c:v>
                </c:pt>
              </c:strCache>
            </c:strRef>
          </c:tx>
          <c:spPr>
            <a:ln w="31750">
              <a:solidFill>
                <a:schemeClr val="accent1"/>
              </a:solidFill>
            </a:ln>
          </c:spPr>
          <c:marker>
            <c:symbol val="none"/>
          </c:marker>
          <c:cat>
            <c:numRef>
              <c:f>'NFW3'!$C$3:$E$3</c:f>
              <c:numCache>
                <c:formatCode>General</c:formatCode>
                <c:ptCount val="3"/>
                <c:pt idx="0">
                  <c:v>2021</c:v>
                </c:pt>
                <c:pt idx="1">
                  <c:v>2022</c:v>
                </c:pt>
                <c:pt idx="2">
                  <c:v>2023</c:v>
                </c:pt>
              </c:numCache>
            </c:numRef>
          </c:cat>
          <c:val>
            <c:numRef>
              <c:f>'NFW3'!$C$4:$E$4</c:f>
              <c:numCache>
                <c:formatCode>0.00</c:formatCode>
                <c:ptCount val="3"/>
                <c:pt idx="0">
                  <c:v>6.0873061853826043</c:v>
                </c:pt>
                <c:pt idx="1">
                  <c:v>6.11131563812968</c:v>
                </c:pt>
                <c:pt idx="2">
                  <c:v>6.3017681405260966</c:v>
                </c:pt>
              </c:numCache>
            </c:numRef>
          </c:val>
          <c:smooth val="0"/>
          <c:extLst>
            <c:ext xmlns:c16="http://schemas.microsoft.com/office/drawing/2014/chart" uri="{C3380CC4-5D6E-409C-BE32-E72D297353CC}">
              <c16:uniqueId val="{00000000-6037-4199-ACF6-2605C1E10741}"/>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'Flexible Working' sub-score</a:t>
            </a:r>
          </a:p>
        </c:rich>
      </c:tx>
      <c:overlay val="0"/>
      <c:spPr>
        <a:noFill/>
        <a:ln>
          <a:noFill/>
        </a:ln>
        <a:effectLst/>
      </c:spPr>
    </c:title>
    <c:autoTitleDeleted val="0"/>
    <c:plotArea>
      <c:layout/>
      <c:lineChart>
        <c:grouping val="standard"/>
        <c:varyColors val="0"/>
        <c:ser>
          <c:idx val="0"/>
          <c:order val="0"/>
          <c:tx>
            <c:strRef>
              <c:f>'NFW3'!$A$5</c:f>
              <c:strCache>
                <c:ptCount val="1"/>
                <c:pt idx="0">
                  <c:v>Acute trusts</c:v>
                </c:pt>
              </c:strCache>
            </c:strRef>
          </c:tx>
          <c:marker>
            <c:symbol val="none"/>
          </c:marker>
          <c:cat>
            <c:numRef>
              <c:f>'NFW3'!$C$3:$E$3</c:f>
              <c:numCache>
                <c:formatCode>General</c:formatCode>
                <c:ptCount val="3"/>
                <c:pt idx="0">
                  <c:v>2021</c:v>
                </c:pt>
                <c:pt idx="1">
                  <c:v>2022</c:v>
                </c:pt>
                <c:pt idx="2">
                  <c:v>2023</c:v>
                </c:pt>
              </c:numCache>
            </c:numRef>
          </c:cat>
          <c:val>
            <c:numRef>
              <c:f>'NFW3'!$C$5:$E$5</c:f>
              <c:numCache>
                <c:formatCode>0.00</c:formatCode>
                <c:ptCount val="3"/>
                <c:pt idx="0">
                  <c:v>5.9609044022618649</c:v>
                </c:pt>
                <c:pt idx="1">
                  <c:v>5.9865717188024536</c:v>
                </c:pt>
                <c:pt idx="2">
                  <c:v>6.1909203648382638</c:v>
                </c:pt>
              </c:numCache>
            </c:numRef>
          </c:val>
          <c:smooth val="0"/>
          <c:extLst>
            <c:ext xmlns:c16="http://schemas.microsoft.com/office/drawing/2014/chart" uri="{C3380CC4-5D6E-409C-BE32-E72D297353CC}">
              <c16:uniqueId val="{00000000-C79C-4489-8469-BA3C2A211329}"/>
            </c:ext>
          </c:extLst>
        </c:ser>
        <c:ser>
          <c:idx val="2"/>
          <c:order val="1"/>
          <c:tx>
            <c:strRef>
              <c:f>'NFW3'!$A$6</c:f>
              <c:strCache>
                <c:ptCount val="1"/>
                <c:pt idx="0">
                  <c:v>Acute Specialist trusts</c:v>
                </c:pt>
              </c:strCache>
            </c:strRef>
          </c:tx>
          <c:marker>
            <c:symbol val="none"/>
          </c:marker>
          <c:cat>
            <c:numRef>
              <c:f>'NFW3'!$C$3:$E$3</c:f>
              <c:numCache>
                <c:formatCode>General</c:formatCode>
                <c:ptCount val="3"/>
                <c:pt idx="0">
                  <c:v>2021</c:v>
                </c:pt>
                <c:pt idx="1">
                  <c:v>2022</c:v>
                </c:pt>
                <c:pt idx="2">
                  <c:v>2023</c:v>
                </c:pt>
              </c:numCache>
            </c:numRef>
          </c:cat>
          <c:val>
            <c:numRef>
              <c:f>'NFW3'!$C$6:$E$6</c:f>
              <c:numCache>
                <c:formatCode>0.00</c:formatCode>
                <c:ptCount val="3"/>
                <c:pt idx="0">
                  <c:v>6.2356190323754523</c:v>
                </c:pt>
                <c:pt idx="1">
                  <c:v>6.1752087572117782</c:v>
                </c:pt>
                <c:pt idx="2">
                  <c:v>6.3900226585313051</c:v>
                </c:pt>
              </c:numCache>
            </c:numRef>
          </c:val>
          <c:smooth val="0"/>
          <c:extLst>
            <c:ext xmlns:c16="http://schemas.microsoft.com/office/drawing/2014/chart" uri="{C3380CC4-5D6E-409C-BE32-E72D297353CC}">
              <c16:uniqueId val="{00000001-C79C-4489-8469-BA3C2A211329}"/>
            </c:ext>
          </c:extLst>
        </c:ser>
        <c:ser>
          <c:idx val="3"/>
          <c:order val="2"/>
          <c:tx>
            <c:strRef>
              <c:f>'NFW3'!$A$7</c:f>
              <c:strCache>
                <c:ptCount val="1"/>
                <c:pt idx="0">
                  <c:v>Mental Health trusts</c:v>
                </c:pt>
              </c:strCache>
            </c:strRef>
          </c:tx>
          <c:marker>
            <c:symbol val="none"/>
          </c:marker>
          <c:cat>
            <c:numRef>
              <c:f>'NFW3'!$C$3:$E$3</c:f>
              <c:numCache>
                <c:formatCode>General</c:formatCode>
                <c:ptCount val="3"/>
                <c:pt idx="0">
                  <c:v>2021</c:v>
                </c:pt>
                <c:pt idx="1">
                  <c:v>2022</c:v>
                </c:pt>
                <c:pt idx="2">
                  <c:v>2023</c:v>
                </c:pt>
              </c:numCache>
            </c:numRef>
          </c:cat>
          <c:val>
            <c:numRef>
              <c:f>'NFW3'!$C$7:$E$7</c:f>
              <c:numCache>
                <c:formatCode>0.00</c:formatCode>
                <c:ptCount val="3"/>
                <c:pt idx="0">
                  <c:v>6.7392760478278202</c:v>
                </c:pt>
                <c:pt idx="1">
                  <c:v>6.7629024057048106</c:v>
                </c:pt>
                <c:pt idx="2">
                  <c:v>6.8774490835494655</c:v>
                </c:pt>
              </c:numCache>
            </c:numRef>
          </c:val>
          <c:smooth val="0"/>
          <c:extLst>
            <c:ext xmlns:c16="http://schemas.microsoft.com/office/drawing/2014/chart" uri="{C3380CC4-5D6E-409C-BE32-E72D297353CC}">
              <c16:uniqueId val="{00000002-C79C-4489-8469-BA3C2A211329}"/>
            </c:ext>
          </c:extLst>
        </c:ser>
        <c:ser>
          <c:idx val="4"/>
          <c:order val="3"/>
          <c:tx>
            <c:strRef>
              <c:f>'NFW3'!$A$8</c:f>
              <c:strCache>
                <c:ptCount val="1"/>
                <c:pt idx="0">
                  <c:v>Community trusts</c:v>
                </c:pt>
              </c:strCache>
            </c:strRef>
          </c:tx>
          <c:marker>
            <c:symbol val="none"/>
          </c:marker>
          <c:cat>
            <c:numRef>
              <c:f>'NFW3'!$C$3:$E$3</c:f>
              <c:numCache>
                <c:formatCode>General</c:formatCode>
                <c:ptCount val="3"/>
                <c:pt idx="0">
                  <c:v>2021</c:v>
                </c:pt>
                <c:pt idx="1">
                  <c:v>2022</c:v>
                </c:pt>
                <c:pt idx="2">
                  <c:v>2023</c:v>
                </c:pt>
              </c:numCache>
            </c:numRef>
          </c:cat>
          <c:val>
            <c:numRef>
              <c:f>'NFW3'!$C$8:$E$8</c:f>
              <c:numCache>
                <c:formatCode>0.00</c:formatCode>
                <c:ptCount val="3"/>
                <c:pt idx="0">
                  <c:v>6.7052781636670513</c:v>
                </c:pt>
                <c:pt idx="1">
                  <c:v>6.7721956214776906</c:v>
                </c:pt>
                <c:pt idx="2">
                  <c:v>6.9223424858361815</c:v>
                </c:pt>
              </c:numCache>
            </c:numRef>
          </c:val>
          <c:smooth val="0"/>
          <c:extLst>
            <c:ext xmlns:c16="http://schemas.microsoft.com/office/drawing/2014/chart" uri="{C3380CC4-5D6E-409C-BE32-E72D297353CC}">
              <c16:uniqueId val="{00000003-C79C-4489-8469-BA3C2A211329}"/>
            </c:ext>
          </c:extLst>
        </c:ser>
        <c:ser>
          <c:idx val="5"/>
          <c:order val="4"/>
          <c:tx>
            <c:strRef>
              <c:f>'NFW3'!$A$9</c:f>
              <c:strCache>
                <c:ptCount val="1"/>
                <c:pt idx="0">
                  <c:v>Ambulance trusts</c:v>
                </c:pt>
              </c:strCache>
            </c:strRef>
          </c:tx>
          <c:marker>
            <c:symbol val="none"/>
          </c:marker>
          <c:cat>
            <c:numRef>
              <c:f>'NFW3'!$C$3:$E$3</c:f>
              <c:numCache>
                <c:formatCode>General</c:formatCode>
                <c:ptCount val="3"/>
                <c:pt idx="0">
                  <c:v>2021</c:v>
                </c:pt>
                <c:pt idx="1">
                  <c:v>2022</c:v>
                </c:pt>
                <c:pt idx="2">
                  <c:v>2023</c:v>
                </c:pt>
              </c:numCache>
            </c:numRef>
          </c:cat>
          <c:val>
            <c:numRef>
              <c:f>'NFW3'!$C$9:$E$9</c:f>
              <c:numCache>
                <c:formatCode>0.00</c:formatCode>
                <c:ptCount val="3"/>
                <c:pt idx="0">
                  <c:v>4.9380316702477201</c:v>
                </c:pt>
                <c:pt idx="1">
                  <c:v>4.9760628065192369</c:v>
                </c:pt>
                <c:pt idx="2">
                  <c:v>5.2781444428123097</c:v>
                </c:pt>
              </c:numCache>
            </c:numRef>
          </c:val>
          <c:smooth val="0"/>
          <c:extLst>
            <c:ext xmlns:c16="http://schemas.microsoft.com/office/drawing/2014/chart" uri="{C3380CC4-5D6E-409C-BE32-E72D297353CC}">
              <c16:uniqueId val="{00000004-C79C-4489-8469-BA3C2A211329}"/>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'Flexible Working' sub-score</a:t>
            </a:r>
          </a:p>
        </c:rich>
      </c:tx>
      <c:overlay val="0"/>
      <c:spPr>
        <a:noFill/>
        <a:ln>
          <a:noFill/>
        </a:ln>
        <a:effectLst/>
      </c:spPr>
    </c:title>
    <c:autoTitleDeleted val="0"/>
    <c:plotArea>
      <c:layout/>
      <c:lineChart>
        <c:grouping val="standard"/>
        <c:varyColors val="0"/>
        <c:ser>
          <c:idx val="0"/>
          <c:order val="0"/>
          <c:tx>
            <c:strRef>
              <c:f>'NFW3'!$A$12:$B$12</c:f>
              <c:strCache>
                <c:ptCount val="2"/>
                <c:pt idx="0">
                  <c:v>Recruited from outside UK</c:v>
                </c:pt>
                <c:pt idx="1">
                  <c:v>Non-Medics</c:v>
                </c:pt>
              </c:strCache>
            </c:strRef>
          </c:tx>
          <c:marker>
            <c:symbol val="none"/>
          </c:marker>
          <c:cat>
            <c:numRef>
              <c:f>'NFW3'!$C$3:$E$3</c:f>
              <c:numCache>
                <c:formatCode>General</c:formatCode>
                <c:ptCount val="3"/>
                <c:pt idx="0">
                  <c:v>2021</c:v>
                </c:pt>
                <c:pt idx="1">
                  <c:v>2022</c:v>
                </c:pt>
                <c:pt idx="2">
                  <c:v>2023</c:v>
                </c:pt>
              </c:numCache>
            </c:numRef>
          </c:cat>
          <c:val>
            <c:numRef>
              <c:f>'NFW3'!$C$12:$E$12</c:f>
              <c:numCache>
                <c:formatCode>0.00</c:formatCode>
                <c:ptCount val="3"/>
                <c:pt idx="0">
                  <c:v>6.271777373235059</c:v>
                </c:pt>
                <c:pt idx="1">
                  <c:v>6.1985035138486984</c:v>
                </c:pt>
                <c:pt idx="2">
                  <c:v>6.5024070928556714</c:v>
                </c:pt>
              </c:numCache>
            </c:numRef>
          </c:val>
          <c:smooth val="0"/>
          <c:extLst>
            <c:ext xmlns:c16="http://schemas.microsoft.com/office/drawing/2014/chart" uri="{C3380CC4-5D6E-409C-BE32-E72D297353CC}">
              <c16:uniqueId val="{00000000-89F0-4CF8-98CC-C545C9784BCA}"/>
            </c:ext>
          </c:extLst>
        </c:ser>
        <c:ser>
          <c:idx val="1"/>
          <c:order val="1"/>
          <c:tx>
            <c:strRef>
              <c:f>'NFW3'!$A$13:$B$13</c:f>
              <c:strCache>
                <c:ptCount val="2"/>
                <c:pt idx="0">
                  <c:v>Recruited from inside UK</c:v>
                </c:pt>
                <c:pt idx="1">
                  <c:v>Non-Medics</c:v>
                </c:pt>
              </c:strCache>
            </c:strRef>
          </c:tx>
          <c:marker>
            <c:symbol val="none"/>
          </c:marker>
          <c:cat>
            <c:numRef>
              <c:f>'NFW3'!$C$3:$E$3</c:f>
              <c:numCache>
                <c:formatCode>General</c:formatCode>
                <c:ptCount val="3"/>
                <c:pt idx="0">
                  <c:v>2021</c:v>
                </c:pt>
                <c:pt idx="1">
                  <c:v>2022</c:v>
                </c:pt>
                <c:pt idx="2">
                  <c:v>2023</c:v>
                </c:pt>
              </c:numCache>
            </c:numRef>
          </c:cat>
          <c:val>
            <c:numRef>
              <c:f>'NFW3'!$C$13:$E$13</c:f>
              <c:numCache>
                <c:formatCode>0.00</c:formatCode>
                <c:ptCount val="3"/>
                <c:pt idx="0">
                  <c:v>6.0993860446285897</c:v>
                </c:pt>
                <c:pt idx="1">
                  <c:v>6.1528910248507716</c:v>
                </c:pt>
                <c:pt idx="2">
                  <c:v>6.3423625741155014</c:v>
                </c:pt>
              </c:numCache>
            </c:numRef>
          </c:val>
          <c:smooth val="0"/>
          <c:extLst>
            <c:ext xmlns:c16="http://schemas.microsoft.com/office/drawing/2014/chart" uri="{C3380CC4-5D6E-409C-BE32-E72D297353CC}">
              <c16:uniqueId val="{00000005-89F0-4CF8-98CC-C545C9784BCA}"/>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SIP I National I AFC</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lineChart>
        <c:grouping val="standard"/>
        <c:varyColors val="0"/>
        <c:ser>
          <c:idx val="0"/>
          <c:order val="0"/>
          <c:tx>
            <c:strRef>
              <c:f>'NI2'!$B$3</c:f>
              <c:strCache>
                <c:ptCount val="1"/>
                <c:pt idx="0">
                  <c:v>FTE</c:v>
                </c:pt>
              </c:strCache>
            </c:strRef>
          </c:tx>
          <c:spPr>
            <a:ln w="28575" cap="rnd">
              <a:solidFill>
                <a:schemeClr val="accent1"/>
              </a:solidFill>
              <a:round/>
            </a:ln>
            <a:effectLst/>
          </c:spPr>
          <c:marker>
            <c:symbol val="none"/>
          </c:marker>
          <c:cat>
            <c:numRef>
              <c:f>'NI2'!$A$4:$A$66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'NI2'!$B$4:$B$66</c:f>
              <c:numCache>
                <c:formatCode>_-* #,##0_-;\-* #,##0_-;_-* "-"??_-;_-@_-</c:formatCode>
                <c:ptCount val="63"/>
                <c:pt idx="0">
                  <c:v>33684.876490000002</c:v>
                </c:pt>
                <c:pt idx="1">
                  <c:v>33543.72724</c:v>
                </c:pt>
                <c:pt idx="2">
                  <c:v>33502.756229999999</c:v>
                </c:pt>
                <c:pt idx="3">
                  <c:v>33730.784599999999</c:v>
                </c:pt>
                <c:pt idx="4">
                  <c:v>33794.479090000001</c:v>
                </c:pt>
                <c:pt idx="5">
                  <c:v>34246.103459999998</c:v>
                </c:pt>
                <c:pt idx="6">
                  <c:v>34230.916270000002</c:v>
                </c:pt>
                <c:pt idx="7">
                  <c:v>34234.515149999999</c:v>
                </c:pt>
                <c:pt idx="8">
                  <c:v>34281.303720000004</c:v>
                </c:pt>
                <c:pt idx="9">
                  <c:v>34309.948069999999</c:v>
                </c:pt>
                <c:pt idx="10">
                  <c:v>34246.35555</c:v>
                </c:pt>
                <c:pt idx="11">
                  <c:v>34398.79391</c:v>
                </c:pt>
                <c:pt idx="12">
                  <c:v>34546.56422</c:v>
                </c:pt>
                <c:pt idx="13">
                  <c:v>34566.32245</c:v>
                </c:pt>
                <c:pt idx="14">
                  <c:v>34757.214959999998</c:v>
                </c:pt>
                <c:pt idx="15">
                  <c:v>34916.916599999997</c:v>
                </c:pt>
                <c:pt idx="16">
                  <c:v>35065.592640000003</c:v>
                </c:pt>
                <c:pt idx="17">
                  <c:v>35592.373090000001</c:v>
                </c:pt>
                <c:pt idx="18">
                  <c:v>35894.067230000001</c:v>
                </c:pt>
                <c:pt idx="19">
                  <c:v>36416.189700000003</c:v>
                </c:pt>
                <c:pt idx="20">
                  <c:v>36679.34981</c:v>
                </c:pt>
                <c:pt idx="21">
                  <c:v>37291.662369999998</c:v>
                </c:pt>
                <c:pt idx="22">
                  <c:v>37732.230100000001</c:v>
                </c:pt>
                <c:pt idx="23">
                  <c:v>38335.552060000002</c:v>
                </c:pt>
                <c:pt idx="24">
                  <c:v>38471.780729999999</c:v>
                </c:pt>
                <c:pt idx="25">
                  <c:v>38613.63927</c:v>
                </c:pt>
                <c:pt idx="26">
                  <c:v>38917.305719999997</c:v>
                </c:pt>
                <c:pt idx="27">
                  <c:v>39103.975059999997</c:v>
                </c:pt>
                <c:pt idx="28">
                  <c:v>39398.03671</c:v>
                </c:pt>
                <c:pt idx="29">
                  <c:v>39985.12588</c:v>
                </c:pt>
                <c:pt idx="30">
                  <c:v>34574.215530000001</c:v>
                </c:pt>
                <c:pt idx="31">
                  <c:v>34975.817649999997</c:v>
                </c:pt>
                <c:pt idx="32">
                  <c:v>35190.41906</c:v>
                </c:pt>
                <c:pt idx="33">
                  <c:v>35644.326820000002</c:v>
                </c:pt>
                <c:pt idx="34">
                  <c:v>35821.348830000003</c:v>
                </c:pt>
                <c:pt idx="35">
                  <c:v>36073.368430000002</c:v>
                </c:pt>
                <c:pt idx="36">
                  <c:v>36259.331059999997</c:v>
                </c:pt>
                <c:pt idx="37">
                  <c:v>36519.450579999997</c:v>
                </c:pt>
                <c:pt idx="38">
                  <c:v>36730.841769999999</c:v>
                </c:pt>
                <c:pt idx="39">
                  <c:v>35888.418510000003</c:v>
                </c:pt>
                <c:pt idx="40">
                  <c:v>36067.531889999998</c:v>
                </c:pt>
                <c:pt idx="41">
                  <c:v>36640.056770000003</c:v>
                </c:pt>
                <c:pt idx="42">
                  <c:v>36818.499080000001</c:v>
                </c:pt>
                <c:pt idx="43">
                  <c:v>36950.613830000002</c:v>
                </c:pt>
                <c:pt idx="44">
                  <c:v>36953.706559999999</c:v>
                </c:pt>
                <c:pt idx="45">
                  <c:v>37186.911489999999</c:v>
                </c:pt>
                <c:pt idx="46">
                  <c:v>37187.039080000002</c:v>
                </c:pt>
                <c:pt idx="47">
                  <c:v>37240.898390000002</c:v>
                </c:pt>
                <c:pt idx="48">
                  <c:v>36881.164900000003</c:v>
                </c:pt>
                <c:pt idx="49">
                  <c:v>36615.829339999997</c:v>
                </c:pt>
                <c:pt idx="50">
                  <c:v>36323.28858</c:v>
                </c:pt>
                <c:pt idx="51">
                  <c:v>35588.656000000003</c:v>
                </c:pt>
                <c:pt idx="52">
                  <c:v>35434.510199999997</c:v>
                </c:pt>
                <c:pt idx="53">
                  <c:v>35687.92899</c:v>
                </c:pt>
                <c:pt idx="54">
                  <c:v>35433.783430000003</c:v>
                </c:pt>
                <c:pt idx="55">
                  <c:v>35454.842320000003</c:v>
                </c:pt>
                <c:pt idx="56">
                  <c:v>35509.159290000003</c:v>
                </c:pt>
                <c:pt idx="57">
                  <c:v>35552.288099999998</c:v>
                </c:pt>
                <c:pt idx="58">
                  <c:v>35409.458689999999</c:v>
                </c:pt>
                <c:pt idx="59">
                  <c:v>35352.071880000003</c:v>
                </c:pt>
                <c:pt idx="60">
                  <c:v>34918.814619999997</c:v>
                </c:pt>
                <c:pt idx="61">
                  <c:v>34767.854310000002</c:v>
                </c:pt>
                <c:pt idx="62">
                  <c:v>34429.096360000003</c:v>
                </c:pt>
              </c:numCache>
            </c:numRef>
          </c:val>
          <c:smooth val="0"/>
          <c:extLst>
            <c:ext xmlns:c16="http://schemas.microsoft.com/office/drawing/2014/chart" uri="{C3380CC4-5D6E-409C-BE32-E72D297353CC}">
              <c16:uniqueId val="{00000000-312E-4628-B1FB-9E52F86CE1C7}"/>
            </c:ext>
          </c:extLst>
        </c:ser>
        <c:dLbls>
          <c:showLegendKey val="0"/>
          <c:showVal val="0"/>
          <c:showCatName val="0"/>
          <c:showSerName val="0"/>
          <c:showPercent val="0"/>
          <c:showBubbleSize val="0"/>
        </c:dLbls>
        <c:smooth val="0"/>
        <c:axId val="677754159"/>
        <c:axId val="677754639"/>
      </c:lineChart>
      <c:dateAx>
        <c:axId val="677754159"/>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754639"/>
        <c:crosses val="autoZero"/>
        <c:auto val="1"/>
        <c:lblOffset val="100"/>
        <c:baseTimeUnit val="months"/>
      </c:dateAx>
      <c:valAx>
        <c:axId val="677754639"/>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7541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'Flexible Working' sub-score</a:t>
            </a:r>
          </a:p>
        </c:rich>
      </c:tx>
      <c:overlay val="0"/>
      <c:spPr>
        <a:noFill/>
        <a:ln>
          <a:noFill/>
        </a:ln>
        <a:effectLst/>
      </c:spPr>
    </c:title>
    <c:autoTitleDeleted val="0"/>
    <c:plotArea>
      <c:layout/>
      <c:lineChart>
        <c:grouping val="standard"/>
        <c:varyColors val="0"/>
        <c:ser>
          <c:idx val="0"/>
          <c:order val="0"/>
          <c:tx>
            <c:strRef>
              <c:f>'NFW3'!$A$12:$B$12</c:f>
              <c:strCache>
                <c:ptCount val="2"/>
                <c:pt idx="0">
                  <c:v>Recruited from outside UK</c:v>
                </c:pt>
                <c:pt idx="1">
                  <c:v>Non-Medics</c:v>
                </c:pt>
              </c:strCache>
            </c:strRef>
          </c:tx>
          <c:marker>
            <c:symbol val="none"/>
          </c:marker>
          <c:cat>
            <c:numRef>
              <c:f>'NFW3'!$C$3:$E$3</c:f>
              <c:numCache>
                <c:formatCode>General</c:formatCode>
                <c:ptCount val="3"/>
                <c:pt idx="0">
                  <c:v>2021</c:v>
                </c:pt>
                <c:pt idx="1">
                  <c:v>2022</c:v>
                </c:pt>
                <c:pt idx="2">
                  <c:v>2023</c:v>
                </c:pt>
              </c:numCache>
            </c:numRef>
          </c:cat>
          <c:val>
            <c:numRef>
              <c:f>'NFW3'!$C$12:$E$12</c:f>
              <c:numCache>
                <c:formatCode>0.00</c:formatCode>
                <c:ptCount val="3"/>
                <c:pt idx="0">
                  <c:v>6.271777373235059</c:v>
                </c:pt>
                <c:pt idx="1">
                  <c:v>6.1985035138486984</c:v>
                </c:pt>
                <c:pt idx="2">
                  <c:v>6.5024070928556714</c:v>
                </c:pt>
              </c:numCache>
            </c:numRef>
          </c:val>
          <c:smooth val="0"/>
          <c:extLst>
            <c:ext xmlns:c16="http://schemas.microsoft.com/office/drawing/2014/chart" uri="{C3380CC4-5D6E-409C-BE32-E72D297353CC}">
              <c16:uniqueId val="{00000000-B70C-47F2-80B4-E4221E3DCF0A}"/>
            </c:ext>
          </c:extLst>
        </c:ser>
        <c:ser>
          <c:idx val="1"/>
          <c:order val="1"/>
          <c:tx>
            <c:strRef>
              <c:f>'NFW3'!$A$13:$B$13</c:f>
              <c:strCache>
                <c:ptCount val="2"/>
                <c:pt idx="0">
                  <c:v>Recruited from inside UK</c:v>
                </c:pt>
                <c:pt idx="1">
                  <c:v>Non-Medics</c:v>
                </c:pt>
              </c:strCache>
            </c:strRef>
          </c:tx>
          <c:marker>
            <c:symbol val="none"/>
          </c:marker>
          <c:cat>
            <c:numRef>
              <c:f>'NFW3'!$C$3:$E$3</c:f>
              <c:numCache>
                <c:formatCode>General</c:formatCode>
                <c:ptCount val="3"/>
                <c:pt idx="0">
                  <c:v>2021</c:v>
                </c:pt>
                <c:pt idx="1">
                  <c:v>2022</c:v>
                </c:pt>
                <c:pt idx="2">
                  <c:v>2023</c:v>
                </c:pt>
              </c:numCache>
            </c:numRef>
          </c:cat>
          <c:val>
            <c:numRef>
              <c:f>'NFW3'!$C$13:$E$13</c:f>
              <c:numCache>
                <c:formatCode>0.00</c:formatCode>
                <c:ptCount val="3"/>
                <c:pt idx="0">
                  <c:v>6.0993860446285897</c:v>
                </c:pt>
                <c:pt idx="1">
                  <c:v>6.1528910248507716</c:v>
                </c:pt>
                <c:pt idx="2">
                  <c:v>6.3423625741155014</c:v>
                </c:pt>
              </c:numCache>
            </c:numRef>
          </c:val>
          <c:smooth val="0"/>
          <c:extLst>
            <c:ext xmlns:c16="http://schemas.microsoft.com/office/drawing/2014/chart" uri="{C3380CC4-5D6E-409C-BE32-E72D297353CC}">
              <c16:uniqueId val="{00000001-B70C-47F2-80B4-E4221E3DCF0A}"/>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Staff Survey responses</a:t>
            </a:r>
          </a:p>
        </c:rich>
      </c:tx>
      <c:overlay val="0"/>
      <c:spPr>
        <a:noFill/>
        <a:ln>
          <a:noFill/>
        </a:ln>
        <a:effectLst/>
      </c:spPr>
    </c:title>
    <c:autoTitleDeleted val="0"/>
    <c:plotArea>
      <c:layout/>
      <c:lineChart>
        <c:grouping val="standard"/>
        <c:varyColors val="0"/>
        <c:ser>
          <c:idx val="0"/>
          <c:order val="0"/>
          <c:tx>
            <c:strRef>
              <c:f>'NSS1'!$A$5</c:f>
              <c:strCache>
                <c:ptCount val="1"/>
                <c:pt idx="0">
                  <c:v>Response rate</c:v>
                </c:pt>
              </c:strCache>
            </c:strRef>
          </c:tx>
          <c:marker>
            <c:symbol val="none"/>
          </c:marker>
          <c:cat>
            <c:numRef>
              <c:f>'NSS1'!$C$4:$G$4</c:f>
              <c:numCache>
                <c:formatCode>0</c:formatCode>
                <c:ptCount val="5"/>
                <c:pt idx="0">
                  <c:v>2019</c:v>
                </c:pt>
                <c:pt idx="1">
                  <c:v>2020</c:v>
                </c:pt>
                <c:pt idx="2">
                  <c:v>2021</c:v>
                </c:pt>
                <c:pt idx="3">
                  <c:v>2022</c:v>
                </c:pt>
                <c:pt idx="4">
                  <c:v>2023</c:v>
                </c:pt>
              </c:numCache>
            </c:numRef>
          </c:cat>
          <c:val>
            <c:numRef>
              <c:f>'NSS1'!$C$5:$G$5</c:f>
              <c:numCache>
                <c:formatCode>0.00%</c:formatCode>
                <c:ptCount val="5"/>
                <c:pt idx="0">
                  <c:v>0.49765841910000003</c:v>
                </c:pt>
                <c:pt idx="1">
                  <c:v>0.49088633507490098</c:v>
                </c:pt>
                <c:pt idx="2">
                  <c:v>0.50141773754001195</c:v>
                </c:pt>
                <c:pt idx="3">
                  <c:v>0.476672242891159</c:v>
                </c:pt>
                <c:pt idx="4">
                  <c:v>0.49710217671561102</c:v>
                </c:pt>
              </c:numCache>
            </c:numRef>
          </c:val>
          <c:smooth val="0"/>
          <c:extLst>
            <c:ext xmlns:c16="http://schemas.microsoft.com/office/drawing/2014/chart" uri="{C3380CC4-5D6E-409C-BE32-E72D297353CC}">
              <c16:uniqueId val="{00000001-161A-466A-9AF0-87DB33A57993}"/>
            </c:ext>
          </c:extLst>
        </c:ser>
        <c:dLbls>
          <c:showLegendKey val="0"/>
          <c:showVal val="0"/>
          <c:showCatName val="0"/>
          <c:showSerName val="0"/>
          <c:showPercent val="0"/>
          <c:showBubbleSize val="0"/>
        </c:dLbls>
        <c:marker val="1"/>
        <c:smooth val="0"/>
        <c:axId val="1704281455"/>
        <c:axId val="1665391567"/>
      </c:lineChart>
      <c:lineChart>
        <c:grouping val="standard"/>
        <c:varyColors val="0"/>
        <c:ser>
          <c:idx val="1"/>
          <c:order val="1"/>
          <c:tx>
            <c:strRef>
              <c:f>'NSS1'!$A$6</c:f>
              <c:strCache>
                <c:ptCount val="1"/>
                <c:pt idx="0">
                  <c:v>Number of responses</c:v>
                </c:pt>
              </c:strCache>
            </c:strRef>
          </c:tx>
          <c:marker>
            <c:symbol val="none"/>
          </c:marker>
          <c:cat>
            <c:numRef>
              <c:f>'NSS1'!$C$4:$G$4</c:f>
              <c:numCache>
                <c:formatCode>0</c:formatCode>
                <c:ptCount val="5"/>
                <c:pt idx="0">
                  <c:v>2019</c:v>
                </c:pt>
                <c:pt idx="1">
                  <c:v>2020</c:v>
                </c:pt>
                <c:pt idx="2">
                  <c:v>2021</c:v>
                </c:pt>
                <c:pt idx="3">
                  <c:v>2022</c:v>
                </c:pt>
                <c:pt idx="4">
                  <c:v>2023</c:v>
                </c:pt>
              </c:numCache>
            </c:numRef>
          </c:cat>
          <c:val>
            <c:numRef>
              <c:f>'NSS1'!$C$6:$G$6</c:f>
              <c:numCache>
                <c:formatCode>#,##0</c:formatCode>
                <c:ptCount val="5"/>
                <c:pt idx="0">
                  <c:v>490322</c:v>
                </c:pt>
                <c:pt idx="1">
                  <c:v>509015</c:v>
                </c:pt>
                <c:pt idx="2">
                  <c:v>554151</c:v>
                </c:pt>
                <c:pt idx="3">
                  <c:v>554751</c:v>
                </c:pt>
                <c:pt idx="4">
                  <c:v>618636</c:v>
                </c:pt>
              </c:numCache>
            </c:numRef>
          </c:val>
          <c:smooth val="0"/>
          <c:extLst>
            <c:ext xmlns:c16="http://schemas.microsoft.com/office/drawing/2014/chart" uri="{C3380CC4-5D6E-409C-BE32-E72D297353CC}">
              <c16:uniqueId val="{00000002-161A-466A-9AF0-87DB33A57993}"/>
            </c:ext>
          </c:extLst>
        </c:ser>
        <c:dLbls>
          <c:showLegendKey val="0"/>
          <c:showVal val="0"/>
          <c:showCatName val="0"/>
          <c:showSerName val="0"/>
          <c:showPercent val="0"/>
          <c:showBubbleSize val="0"/>
        </c:dLbls>
        <c:marker val="1"/>
        <c:smooth val="0"/>
        <c:axId val="1352124879"/>
        <c:axId val="292586559"/>
      </c:lineChart>
      <c:catAx>
        <c:axId val="1704281455"/>
        <c:scaling>
          <c:orientation val="minMax"/>
        </c:scaling>
        <c:delete val="0"/>
        <c:axPos val="b"/>
        <c:numFmt formatCode="0"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en-US"/>
          </a:p>
        </c:txPr>
        <c:crossAx val="1704281455"/>
        <c:crosses val="autoZero"/>
        <c:crossBetween val="between"/>
      </c:valAx>
      <c:valAx>
        <c:axId val="292586559"/>
        <c:scaling>
          <c:orientation val="minMax"/>
        </c:scaling>
        <c:delete val="0"/>
        <c:axPos val="r"/>
        <c:numFmt formatCode="#,##0" sourceLinked="1"/>
        <c:majorTickMark val="out"/>
        <c:minorTickMark val="none"/>
        <c:tickLblPos val="nextTo"/>
        <c:txPr>
          <a:bodyPr/>
          <a:lstStyle/>
          <a:p>
            <a:pPr>
              <a:defRPr>
                <a:solidFill>
                  <a:schemeClr val="accent2"/>
                </a:solidFill>
              </a:defRPr>
            </a:pPr>
            <a:endParaRPr lang="en-US"/>
          </a:p>
        </c:txPr>
        <c:crossAx val="1352124879"/>
        <c:crosses val="max"/>
        <c:crossBetween val="between"/>
      </c:valAx>
      <c:catAx>
        <c:axId val="1352124879"/>
        <c:scaling>
          <c:orientation val="minMax"/>
        </c:scaling>
        <c:delete val="1"/>
        <c:axPos val="b"/>
        <c:numFmt formatCode="0" sourceLinked="1"/>
        <c:majorTickMark val="out"/>
        <c:minorTickMark val="none"/>
        <c:tickLblPos val="nextTo"/>
        <c:crossAx val="292586559"/>
        <c:crosses val="autoZero"/>
        <c:auto val="1"/>
        <c:lblAlgn val="ctr"/>
        <c:lblOffset val="100"/>
        <c:noMultiLvlLbl val="0"/>
      </c:cat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pay</a:t>
            </a:r>
          </a:p>
        </c:rich>
      </c:tx>
      <c:overlay val="0"/>
      <c:spPr>
        <a:noFill/>
        <a:ln>
          <a:noFill/>
        </a:ln>
        <a:effectLst/>
      </c:spPr>
    </c:title>
    <c:autoTitleDeleted val="0"/>
    <c:plotArea>
      <c:layout/>
      <c:lineChart>
        <c:grouping val="standard"/>
        <c:varyColors val="0"/>
        <c:ser>
          <c:idx val="0"/>
          <c:order val="0"/>
          <c:tx>
            <c:strRef>
              <c:f>'NSS3'!$A$4</c:f>
              <c:strCache>
                <c:ptCount val="1"/>
                <c:pt idx="0">
                  <c:v>National Average</c:v>
                </c:pt>
              </c:strCache>
            </c:strRef>
          </c:tx>
          <c:spPr>
            <a:ln w="31750">
              <a:solidFill>
                <a:schemeClr val="accent1"/>
              </a:solidFill>
            </a:ln>
          </c:spPr>
          <c:marker>
            <c:symbol val="none"/>
          </c:marker>
          <c:cat>
            <c:numRef>
              <c:f>'NSS3'!$C$3:$G$3</c:f>
              <c:numCache>
                <c:formatCode>General</c:formatCode>
                <c:ptCount val="5"/>
                <c:pt idx="0">
                  <c:v>2019</c:v>
                </c:pt>
                <c:pt idx="1">
                  <c:v>2020</c:v>
                </c:pt>
                <c:pt idx="2">
                  <c:v>2021</c:v>
                </c:pt>
                <c:pt idx="3">
                  <c:v>2022</c:v>
                </c:pt>
                <c:pt idx="4">
                  <c:v>2023</c:v>
                </c:pt>
              </c:numCache>
            </c:numRef>
          </c:cat>
          <c:val>
            <c:numRef>
              <c:f>'NSS3'!$C$4:$G$4</c:f>
              <c:numCache>
                <c:formatCode>0.00%</c:formatCode>
                <c:ptCount val="5"/>
                <c:pt idx="0">
                  <c:v>0.36731816802998046</c:v>
                </c:pt>
                <c:pt idx="1">
                  <c:v>0.35111104150101369</c:v>
                </c:pt>
                <c:pt idx="2">
                  <c:v>0.31379413968603909</c:v>
                </c:pt>
                <c:pt idx="3">
                  <c:v>0.24769424125640405</c:v>
                </c:pt>
                <c:pt idx="4">
                  <c:v>0.31219057933701788</c:v>
                </c:pt>
              </c:numCache>
            </c:numRef>
          </c:val>
          <c:smooth val="0"/>
          <c:extLst>
            <c:ext xmlns:c16="http://schemas.microsoft.com/office/drawing/2014/chart" uri="{C3380CC4-5D6E-409C-BE32-E72D297353CC}">
              <c16:uniqueId val="{00000001-EDE8-45AD-9F37-14497B414CAB}"/>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pay</a:t>
            </a:r>
          </a:p>
        </c:rich>
      </c:tx>
      <c:overlay val="0"/>
      <c:spPr>
        <a:noFill/>
        <a:ln>
          <a:noFill/>
        </a:ln>
        <a:effectLst/>
      </c:spPr>
    </c:title>
    <c:autoTitleDeleted val="0"/>
    <c:plotArea>
      <c:layout/>
      <c:lineChart>
        <c:grouping val="standard"/>
        <c:varyColors val="0"/>
        <c:ser>
          <c:idx val="0"/>
          <c:order val="0"/>
          <c:tx>
            <c:strRef>
              <c:f>'NSS3'!$A$5</c:f>
              <c:strCache>
                <c:ptCount val="1"/>
                <c:pt idx="0">
                  <c:v>Acute trusts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'NSS3'!$C$5:$G$5</c:f>
              <c:numCache>
                <c:formatCode>0.00%</c:formatCode>
                <c:ptCount val="5"/>
                <c:pt idx="0">
                  <c:v>0.36325530193000261</c:v>
                </c:pt>
                <c:pt idx="1">
                  <c:v>0.34238819513906399</c:v>
                </c:pt>
                <c:pt idx="2">
                  <c:v>0.30272039422232216</c:v>
                </c:pt>
                <c:pt idx="3">
                  <c:v>0.2389801535184149</c:v>
                </c:pt>
                <c:pt idx="4">
                  <c:v>0.30187680053531218</c:v>
                </c:pt>
              </c:numCache>
            </c:numRef>
          </c:val>
          <c:smooth val="0"/>
          <c:extLst>
            <c:ext xmlns:c16="http://schemas.microsoft.com/office/drawing/2014/chart" uri="{C3380CC4-5D6E-409C-BE32-E72D297353CC}">
              <c16:uniqueId val="{00000005-1E58-446A-A3D8-2981D18BBB61}"/>
            </c:ext>
          </c:extLst>
        </c:ser>
        <c:ser>
          <c:idx val="1"/>
          <c:order val="1"/>
          <c:tx>
            <c:strRef>
              <c:f>'NSS3'!$A$6</c:f>
              <c:strCache>
                <c:ptCount val="1"/>
                <c:pt idx="0">
                  <c:v>Acute Specialist trusts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'NSS3'!$C$6:$G$6</c:f>
              <c:numCache>
                <c:formatCode>0.00%</c:formatCode>
                <c:ptCount val="5"/>
                <c:pt idx="0">
                  <c:v>0.37004651826486434</c:v>
                </c:pt>
                <c:pt idx="1">
                  <c:v>0.36961911131599751</c:v>
                </c:pt>
                <c:pt idx="2">
                  <c:v>0.3357302374361622</c:v>
                </c:pt>
                <c:pt idx="3">
                  <c:v>0.25151518808808604</c:v>
                </c:pt>
                <c:pt idx="4">
                  <c:v>0.3157704308055268</c:v>
                </c:pt>
              </c:numCache>
            </c:numRef>
          </c:val>
          <c:smooth val="0"/>
          <c:extLst>
            <c:ext xmlns:c16="http://schemas.microsoft.com/office/drawing/2014/chart" uri="{C3380CC4-5D6E-409C-BE32-E72D297353CC}">
              <c16:uniqueId val="{00000006-1E58-446A-A3D8-2981D18BBB61}"/>
            </c:ext>
          </c:extLst>
        </c:ser>
        <c:ser>
          <c:idx val="2"/>
          <c:order val="2"/>
          <c:tx>
            <c:strRef>
              <c:f>'NSS3'!$A$7</c:f>
              <c:strCache>
                <c:ptCount val="1"/>
                <c:pt idx="0">
                  <c:v>Mental Health trusts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'NSS3'!$C$7:$G$7</c:f>
              <c:numCache>
                <c:formatCode>0.00%</c:formatCode>
                <c:ptCount val="5"/>
                <c:pt idx="0">
                  <c:v>0.39554937182579086</c:v>
                </c:pt>
                <c:pt idx="1">
                  <c:v>0.39407678088876635</c:v>
                </c:pt>
                <c:pt idx="2">
                  <c:v>0.35977682500914493</c:v>
                </c:pt>
                <c:pt idx="3">
                  <c:v>0.28818601265761534</c:v>
                </c:pt>
                <c:pt idx="4">
                  <c:v>0.35559387829466821</c:v>
                </c:pt>
              </c:numCache>
            </c:numRef>
          </c:val>
          <c:smooth val="0"/>
          <c:extLst>
            <c:ext xmlns:c16="http://schemas.microsoft.com/office/drawing/2014/chart" uri="{C3380CC4-5D6E-409C-BE32-E72D297353CC}">
              <c16:uniqueId val="{00000007-1E58-446A-A3D8-2981D18BBB61}"/>
            </c:ext>
          </c:extLst>
        </c:ser>
        <c:ser>
          <c:idx val="3"/>
          <c:order val="3"/>
          <c:tx>
            <c:strRef>
              <c:f>'NSS3'!$A$8</c:f>
              <c:strCache>
                <c:ptCount val="1"/>
                <c:pt idx="0">
                  <c:v>Community trusts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'NSS3'!$C$8:$G$8</c:f>
              <c:numCache>
                <c:formatCode>0.00%</c:formatCode>
                <c:ptCount val="5"/>
                <c:pt idx="0">
                  <c:v>0.40694538666143226</c:v>
                </c:pt>
                <c:pt idx="1">
                  <c:v>0.39424056969785704</c:v>
                </c:pt>
                <c:pt idx="2">
                  <c:v>0.35835231722133298</c:v>
                </c:pt>
                <c:pt idx="3">
                  <c:v>0.2841657659901341</c:v>
                </c:pt>
                <c:pt idx="4">
                  <c:v>0.34972299031798842</c:v>
                </c:pt>
              </c:numCache>
            </c:numRef>
          </c:val>
          <c:smooth val="0"/>
          <c:extLst>
            <c:ext xmlns:c16="http://schemas.microsoft.com/office/drawing/2014/chart" uri="{C3380CC4-5D6E-409C-BE32-E72D297353CC}">
              <c16:uniqueId val="{00000008-1E58-446A-A3D8-2981D18BBB61}"/>
            </c:ext>
          </c:extLst>
        </c:ser>
        <c:ser>
          <c:idx val="4"/>
          <c:order val="4"/>
          <c:tx>
            <c:strRef>
              <c:f>'NSS3'!$A$9</c:f>
              <c:strCache>
                <c:ptCount val="1"/>
                <c:pt idx="0">
                  <c:v>Ambulance trusts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'NSS3'!$C$9:$G$9</c:f>
              <c:numCache>
                <c:formatCode>0.00%</c:formatCode>
                <c:ptCount val="5"/>
                <c:pt idx="0">
                  <c:v>0.29008192105805292</c:v>
                </c:pt>
                <c:pt idx="1">
                  <c:v>0.28080207096822624</c:v>
                </c:pt>
                <c:pt idx="2">
                  <c:v>0.25793716412242901</c:v>
                </c:pt>
                <c:pt idx="3">
                  <c:v>0.193467358487979</c:v>
                </c:pt>
                <c:pt idx="4">
                  <c:v>0.27078401939562408</c:v>
                </c:pt>
              </c:numCache>
            </c:numRef>
          </c:val>
          <c:smooth val="0"/>
          <c:extLst>
            <c:ext xmlns:c16="http://schemas.microsoft.com/office/drawing/2014/chart" uri="{C3380CC4-5D6E-409C-BE32-E72D297353CC}">
              <c16:uniqueId val="{00000009-1E58-446A-A3D8-2981D18BBB61}"/>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pay</a:t>
            </a:r>
          </a:p>
        </c:rich>
      </c:tx>
      <c:overlay val="0"/>
      <c:spPr>
        <a:noFill/>
        <a:ln>
          <a:noFill/>
        </a:ln>
        <a:effectLst/>
      </c:spPr>
    </c:title>
    <c:autoTitleDeleted val="0"/>
    <c:plotArea>
      <c:layout/>
      <c:lineChart>
        <c:grouping val="standard"/>
        <c:varyColors val="0"/>
        <c:ser>
          <c:idx val="0"/>
          <c:order val="0"/>
          <c:tx>
            <c:strRef>
              <c:f>'NSS3'!$A$12:$B$12</c:f>
              <c:strCache>
                <c:ptCount val="2"/>
                <c:pt idx="0">
                  <c:v>Recruited from outside UK</c:v>
                </c:pt>
                <c:pt idx="1">
                  <c:v>Non-Medics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'NSS3'!$C$12:$G$12</c:f>
              <c:numCache>
                <c:formatCode>General</c:formatCode>
                <c:ptCount val="5"/>
                <c:pt idx="2" formatCode="0.00%">
                  <c:v>0.26374628260195726</c:v>
                </c:pt>
                <c:pt idx="3" formatCode="0.00%">
                  <c:v>0.16659248495270851</c:v>
                </c:pt>
                <c:pt idx="4" formatCode="0.00%">
                  <c:v>0.23814721702345862</c:v>
                </c:pt>
              </c:numCache>
            </c:numRef>
          </c:val>
          <c:smooth val="0"/>
          <c:extLst>
            <c:ext xmlns:c16="http://schemas.microsoft.com/office/drawing/2014/chart" uri="{C3380CC4-5D6E-409C-BE32-E72D297353CC}">
              <c16:uniqueId val="{00000000-9B09-416F-86EC-57559E09E653}"/>
            </c:ext>
          </c:extLst>
        </c:ser>
        <c:ser>
          <c:idx val="1"/>
          <c:order val="1"/>
          <c:tx>
            <c:strRef>
              <c:f>'NSS3'!$A$13:$B$13</c:f>
              <c:strCache>
                <c:ptCount val="2"/>
                <c:pt idx="0">
                  <c:v>Recruited from inside UK</c:v>
                </c:pt>
                <c:pt idx="1">
                  <c:v>Non-Medics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'NSS3'!$C$13:$G$13</c:f>
              <c:numCache>
                <c:formatCode>General</c:formatCode>
                <c:ptCount val="5"/>
                <c:pt idx="2" formatCode="0.00%">
                  <c:v>0.31776391389659597</c:v>
                </c:pt>
                <c:pt idx="3" formatCode="0.00%">
                  <c:v>0.25310458769126953</c:v>
                </c:pt>
                <c:pt idx="4" formatCode="0.00%">
                  <c:v>0.31803057435877075</c:v>
                </c:pt>
              </c:numCache>
            </c:numRef>
          </c:val>
          <c:smooth val="0"/>
          <c:extLst>
            <c:ext xmlns:c16="http://schemas.microsoft.com/office/drawing/2014/chart" uri="{C3380CC4-5D6E-409C-BE32-E72D297353CC}">
              <c16:uniqueId val="{00000005-9B09-416F-86EC-57559E09E653}"/>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pay</a:t>
            </a:r>
          </a:p>
        </c:rich>
      </c:tx>
      <c:overlay val="0"/>
      <c:spPr>
        <a:noFill/>
        <a:ln>
          <a:noFill/>
        </a:ln>
        <a:effectLst/>
      </c:spPr>
    </c:title>
    <c:autoTitleDeleted val="0"/>
    <c:plotArea>
      <c:layout/>
      <c:lineChart>
        <c:grouping val="standard"/>
        <c:varyColors val="0"/>
        <c:ser>
          <c:idx val="0"/>
          <c:order val="0"/>
          <c:tx>
            <c:strRef>
              <c:f>'NSS4'!$A$4</c:f>
              <c:strCache>
                <c:ptCount val="1"/>
                <c:pt idx="0">
                  <c:v>Allied Health Professionals/Healthcare Scientists/Scientific &amp; Technical</c:v>
                </c:pt>
              </c:strCache>
            </c:strRef>
          </c:tx>
          <c:marker>
            <c:symbol val="none"/>
          </c:marker>
          <c:cat>
            <c:numRef>
              <c:f>'NSS4'!$B$3:$F$3</c:f>
              <c:numCache>
                <c:formatCode>General</c:formatCode>
                <c:ptCount val="5"/>
                <c:pt idx="0">
                  <c:v>2019</c:v>
                </c:pt>
                <c:pt idx="1">
                  <c:v>2020</c:v>
                </c:pt>
                <c:pt idx="2">
                  <c:v>2021</c:v>
                </c:pt>
                <c:pt idx="3">
                  <c:v>2022</c:v>
                </c:pt>
                <c:pt idx="4">
                  <c:v>2023</c:v>
                </c:pt>
              </c:numCache>
            </c:numRef>
          </c:cat>
          <c:val>
            <c:numRef>
              <c:f>'NSS4'!$B$4:$F$4</c:f>
              <c:numCache>
                <c:formatCode>0.00%</c:formatCode>
                <c:ptCount val="5"/>
                <c:pt idx="0">
                  <c:v>0.41048398836660899</c:v>
                </c:pt>
                <c:pt idx="1">
                  <c:v>0.39713638759084402</c:v>
                </c:pt>
                <c:pt idx="2">
                  <c:v>0.35313843183305699</c:v>
                </c:pt>
                <c:pt idx="3">
                  <c:v>0.270704529689759</c:v>
                </c:pt>
                <c:pt idx="4">
                  <c:v>0.32959375971149701</c:v>
                </c:pt>
              </c:numCache>
            </c:numRef>
          </c:val>
          <c:smooth val="0"/>
          <c:extLst>
            <c:ext xmlns:c16="http://schemas.microsoft.com/office/drawing/2014/chart" uri="{C3380CC4-5D6E-409C-BE32-E72D297353CC}">
              <c16:uniqueId val="{00000005-BEEF-4599-BC1C-B4A7F4DCA829}"/>
            </c:ext>
          </c:extLst>
        </c:ser>
        <c:ser>
          <c:idx val="1"/>
          <c:order val="1"/>
          <c:tx>
            <c:strRef>
              <c:f>'NSS4'!$A$5</c:f>
              <c:strCache>
                <c:ptCount val="1"/>
                <c:pt idx="0">
                  <c:v>Admin &amp; Clerical</c:v>
                </c:pt>
              </c:strCache>
            </c:strRef>
          </c:tx>
          <c:marker>
            <c:symbol val="none"/>
          </c:marker>
          <c:cat>
            <c:numRef>
              <c:f>'NSS4'!$B$3:$F$3</c:f>
              <c:numCache>
                <c:formatCode>General</c:formatCode>
                <c:ptCount val="5"/>
                <c:pt idx="0">
                  <c:v>2019</c:v>
                </c:pt>
                <c:pt idx="1">
                  <c:v>2020</c:v>
                </c:pt>
                <c:pt idx="2">
                  <c:v>2021</c:v>
                </c:pt>
                <c:pt idx="3">
                  <c:v>2022</c:v>
                </c:pt>
                <c:pt idx="4">
                  <c:v>2023</c:v>
                </c:pt>
              </c:numCache>
            </c:numRef>
          </c:cat>
          <c:val>
            <c:numRef>
              <c:f>'NSS4'!$B$5:$F$5</c:f>
              <c:numCache>
                <c:formatCode>0.00%</c:formatCode>
                <c:ptCount val="5"/>
                <c:pt idx="0">
                  <c:v>0.29926696916305101</c:v>
                </c:pt>
                <c:pt idx="1">
                  <c:v>0.30963283709068301</c:v>
                </c:pt>
                <c:pt idx="2">
                  <c:v>0.27835658997091101</c:v>
                </c:pt>
                <c:pt idx="3">
                  <c:v>0.25381290281369701</c:v>
                </c:pt>
                <c:pt idx="4">
                  <c:v>0.289117702858459</c:v>
                </c:pt>
              </c:numCache>
            </c:numRef>
          </c:val>
          <c:smooth val="0"/>
          <c:extLst>
            <c:ext xmlns:c16="http://schemas.microsoft.com/office/drawing/2014/chart" uri="{C3380CC4-5D6E-409C-BE32-E72D297353CC}">
              <c16:uniqueId val="{00000006-BEEF-4599-BC1C-B4A7F4DCA829}"/>
            </c:ext>
          </c:extLst>
        </c:ser>
        <c:ser>
          <c:idx val="2"/>
          <c:order val="2"/>
          <c:tx>
            <c:strRef>
              <c:f>'NSS4'!$A$6</c:f>
              <c:strCache>
                <c:ptCount val="1"/>
                <c:pt idx="0">
                  <c:v>Registered Nurses &amp; Midwives</c:v>
                </c:pt>
              </c:strCache>
            </c:strRef>
          </c:tx>
          <c:marker>
            <c:symbol val="none"/>
          </c:marker>
          <c:cat>
            <c:numRef>
              <c:f>'NSS4'!$B$3:$F$3</c:f>
              <c:numCache>
                <c:formatCode>General</c:formatCode>
                <c:ptCount val="5"/>
                <c:pt idx="0">
                  <c:v>2019</c:v>
                </c:pt>
                <c:pt idx="1">
                  <c:v>2020</c:v>
                </c:pt>
                <c:pt idx="2">
                  <c:v>2021</c:v>
                </c:pt>
                <c:pt idx="3">
                  <c:v>2022</c:v>
                </c:pt>
                <c:pt idx="4">
                  <c:v>2023</c:v>
                </c:pt>
              </c:numCache>
            </c:numRef>
          </c:cat>
          <c:val>
            <c:numRef>
              <c:f>'NSS4'!$B$6:$F$6</c:f>
              <c:numCache>
                <c:formatCode>0.00%</c:formatCode>
                <c:ptCount val="5"/>
                <c:pt idx="0">
                  <c:v>0.36353000807866298</c:v>
                </c:pt>
                <c:pt idx="1">
                  <c:v>0.32521661572691002</c:v>
                </c:pt>
                <c:pt idx="2">
                  <c:v>0.27974251358080998</c:v>
                </c:pt>
                <c:pt idx="3">
                  <c:v>0.18594322526298701</c:v>
                </c:pt>
                <c:pt idx="4">
                  <c:v>0.276742594624871</c:v>
                </c:pt>
              </c:numCache>
            </c:numRef>
          </c:val>
          <c:smooth val="0"/>
          <c:extLst>
            <c:ext xmlns:c16="http://schemas.microsoft.com/office/drawing/2014/chart" uri="{C3380CC4-5D6E-409C-BE32-E72D297353CC}">
              <c16:uniqueId val="{00000007-BEEF-4599-BC1C-B4A7F4DCA829}"/>
            </c:ext>
          </c:extLst>
        </c:ser>
        <c:ser>
          <c:idx val="3"/>
          <c:order val="3"/>
          <c:tx>
            <c:strRef>
              <c:f>'NSS4'!$A$7</c:f>
              <c:strCache>
                <c:ptCount val="1"/>
                <c:pt idx="0">
                  <c:v>Ambulance (Operational)</c:v>
                </c:pt>
              </c:strCache>
            </c:strRef>
          </c:tx>
          <c:marker>
            <c:symbol val="none"/>
          </c:marker>
          <c:cat>
            <c:numRef>
              <c:f>'NSS4'!$B$3:$F$3</c:f>
              <c:numCache>
                <c:formatCode>General</c:formatCode>
                <c:ptCount val="5"/>
                <c:pt idx="0">
                  <c:v>2019</c:v>
                </c:pt>
                <c:pt idx="1">
                  <c:v>2020</c:v>
                </c:pt>
                <c:pt idx="2">
                  <c:v>2021</c:v>
                </c:pt>
                <c:pt idx="3">
                  <c:v>2022</c:v>
                </c:pt>
                <c:pt idx="4">
                  <c:v>2023</c:v>
                </c:pt>
              </c:numCache>
            </c:numRef>
          </c:cat>
          <c:val>
            <c:numRef>
              <c:f>'NSS4'!$B$7:$F$7</c:f>
              <c:numCache>
                <c:formatCode>0.00%</c:formatCode>
                <c:ptCount val="5"/>
                <c:pt idx="0">
                  <c:v>0.266014243373004</c:v>
                </c:pt>
                <c:pt idx="1">
                  <c:v>0.25199953582162499</c:v>
                </c:pt>
                <c:pt idx="2">
                  <c:v>0.22588307030574498</c:v>
                </c:pt>
                <c:pt idx="3">
                  <c:v>0.15820777080499401</c:v>
                </c:pt>
                <c:pt idx="4">
                  <c:v>0.23624996257971001</c:v>
                </c:pt>
              </c:numCache>
            </c:numRef>
          </c:val>
          <c:smooth val="0"/>
          <c:extLst>
            <c:ext xmlns:c16="http://schemas.microsoft.com/office/drawing/2014/chart" uri="{C3380CC4-5D6E-409C-BE32-E72D297353CC}">
              <c16:uniqueId val="{00000008-BEEF-4599-BC1C-B4A7F4DCA829}"/>
            </c:ext>
          </c:extLst>
        </c:ser>
        <c:ser>
          <c:idx val="4"/>
          <c:order val="4"/>
          <c:tx>
            <c:strRef>
              <c:f>'NSS4'!$A$8</c:f>
              <c:strCache>
                <c:ptCount val="1"/>
                <c:pt idx="0">
                  <c:v>Nursing &amp; Healthcare Assistants</c:v>
                </c:pt>
              </c:strCache>
            </c:strRef>
          </c:tx>
          <c:marker>
            <c:symbol val="none"/>
          </c:marker>
          <c:cat>
            <c:numRef>
              <c:f>'NSS4'!$B$3:$F$3</c:f>
              <c:numCache>
                <c:formatCode>General</c:formatCode>
                <c:ptCount val="5"/>
                <c:pt idx="0">
                  <c:v>2019</c:v>
                </c:pt>
                <c:pt idx="1">
                  <c:v>2020</c:v>
                </c:pt>
                <c:pt idx="2">
                  <c:v>2021</c:v>
                </c:pt>
                <c:pt idx="3">
                  <c:v>2022</c:v>
                </c:pt>
                <c:pt idx="4">
                  <c:v>2023</c:v>
                </c:pt>
              </c:numCache>
            </c:numRef>
          </c:cat>
          <c:val>
            <c:numRef>
              <c:f>'NSS4'!$B$8:$F$8</c:f>
              <c:numCache>
                <c:formatCode>0.00%</c:formatCode>
                <c:ptCount val="5"/>
                <c:pt idx="0">
                  <c:v>0.245073203252375</c:v>
                </c:pt>
                <c:pt idx="1">
                  <c:v>0.219536665414199</c:v>
                </c:pt>
                <c:pt idx="2">
                  <c:v>0.169237852963768</c:v>
                </c:pt>
                <c:pt idx="3">
                  <c:v>0.13321225351317101</c:v>
                </c:pt>
                <c:pt idx="4">
                  <c:v>0.19930235663910703</c:v>
                </c:pt>
              </c:numCache>
            </c:numRef>
          </c:val>
          <c:smooth val="0"/>
          <c:extLst>
            <c:ext xmlns:c16="http://schemas.microsoft.com/office/drawing/2014/chart" uri="{C3380CC4-5D6E-409C-BE32-E72D297353CC}">
              <c16:uniqueId val="{00000009-BEEF-4599-BC1C-B4A7F4DCA829}"/>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recognition</a:t>
            </a:r>
          </a:p>
        </c:rich>
      </c:tx>
      <c:overlay val="0"/>
      <c:spPr>
        <a:noFill/>
        <a:ln>
          <a:noFill/>
        </a:ln>
        <a:effectLst/>
      </c:spPr>
    </c:title>
    <c:autoTitleDeleted val="0"/>
    <c:plotArea>
      <c:layout/>
      <c:lineChart>
        <c:grouping val="standard"/>
        <c:varyColors val="0"/>
        <c:ser>
          <c:idx val="0"/>
          <c:order val="0"/>
          <c:tx>
            <c:strRef>
              <c:f>'NSS5'!$A$4</c:f>
              <c:strCache>
                <c:ptCount val="1"/>
                <c:pt idx="0">
                  <c:v>National Average</c:v>
                </c:pt>
              </c:strCache>
            </c:strRef>
          </c:tx>
          <c:spPr>
            <a:ln w="31750">
              <a:solidFill>
                <a:schemeClr val="accent1"/>
              </a:solidFill>
            </a:ln>
          </c:spPr>
          <c:marker>
            <c:symbol val="none"/>
          </c:marker>
          <c:cat>
            <c:numRef>
              <c:f>'NSS5'!$C$3:$G$3</c:f>
              <c:numCache>
                <c:formatCode>General</c:formatCode>
                <c:ptCount val="5"/>
                <c:pt idx="0">
                  <c:v>2019</c:v>
                </c:pt>
                <c:pt idx="1">
                  <c:v>2020</c:v>
                </c:pt>
                <c:pt idx="2">
                  <c:v>2021</c:v>
                </c:pt>
                <c:pt idx="3">
                  <c:v>2022</c:v>
                </c:pt>
                <c:pt idx="4">
                  <c:v>2023</c:v>
                </c:pt>
              </c:numCache>
            </c:numRef>
          </c:cat>
          <c:val>
            <c:numRef>
              <c:f>'NSS5'!$C$4:$G$4</c:f>
              <c:numCache>
                <c:formatCode>0.00%</c:formatCode>
                <c:ptCount val="5"/>
                <c:pt idx="0">
                  <c:v>0.57912746956255823</c:v>
                </c:pt>
                <c:pt idx="1">
                  <c:v>0.5719398964313781</c:v>
                </c:pt>
                <c:pt idx="2">
                  <c:v>0.52104441611118357</c:v>
                </c:pt>
                <c:pt idx="3">
                  <c:v>0.52850211520836099</c:v>
                </c:pt>
                <c:pt idx="4">
                  <c:v>0.55144903203877094</c:v>
                </c:pt>
              </c:numCache>
            </c:numRef>
          </c:val>
          <c:smooth val="0"/>
          <c:extLst>
            <c:ext xmlns:c16="http://schemas.microsoft.com/office/drawing/2014/chart" uri="{C3380CC4-5D6E-409C-BE32-E72D297353CC}">
              <c16:uniqueId val="{00000001-105F-4934-AE19-9CDF36D95B51}"/>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recognition</a:t>
            </a:r>
          </a:p>
        </c:rich>
      </c:tx>
      <c:overlay val="0"/>
      <c:spPr>
        <a:noFill/>
        <a:ln>
          <a:noFill/>
        </a:ln>
        <a:effectLst/>
      </c:spPr>
    </c:title>
    <c:autoTitleDeleted val="0"/>
    <c:plotArea>
      <c:layout/>
      <c:lineChart>
        <c:grouping val="standard"/>
        <c:varyColors val="0"/>
        <c:ser>
          <c:idx val="0"/>
          <c:order val="0"/>
          <c:tx>
            <c:strRef>
              <c:f>'NSS5'!$A$5</c:f>
              <c:strCache>
                <c:ptCount val="1"/>
                <c:pt idx="0">
                  <c:v>Acute trusts</c:v>
                </c:pt>
              </c:strCache>
            </c:strRef>
          </c:tx>
          <c:marker>
            <c:symbol val="none"/>
          </c:marker>
          <c:cat>
            <c:numRef>
              <c:f>'NSS5'!$C$3:$G$3</c:f>
              <c:numCache>
                <c:formatCode>General</c:formatCode>
                <c:ptCount val="5"/>
                <c:pt idx="0">
                  <c:v>2019</c:v>
                </c:pt>
                <c:pt idx="1">
                  <c:v>2020</c:v>
                </c:pt>
                <c:pt idx="2">
                  <c:v>2021</c:v>
                </c:pt>
                <c:pt idx="3">
                  <c:v>2022</c:v>
                </c:pt>
                <c:pt idx="4">
                  <c:v>2023</c:v>
                </c:pt>
              </c:numCache>
            </c:numRef>
          </c:cat>
          <c:val>
            <c:numRef>
              <c:f>'NSS5'!$C$5:$G$5</c:f>
              <c:numCache>
                <c:formatCode>0.00%</c:formatCode>
                <c:ptCount val="5"/>
                <c:pt idx="0">
                  <c:v>0.57500400628977344</c:v>
                </c:pt>
                <c:pt idx="1">
                  <c:v>0.56182858127454338</c:v>
                </c:pt>
                <c:pt idx="2">
                  <c:v>0.50568471453696195</c:v>
                </c:pt>
                <c:pt idx="3">
                  <c:v>0.51314656588201635</c:v>
                </c:pt>
                <c:pt idx="4">
                  <c:v>0.53875380127893324</c:v>
                </c:pt>
              </c:numCache>
            </c:numRef>
          </c:val>
          <c:smooth val="0"/>
          <c:extLst>
            <c:ext xmlns:c16="http://schemas.microsoft.com/office/drawing/2014/chart" uri="{C3380CC4-5D6E-409C-BE32-E72D297353CC}">
              <c16:uniqueId val="{00000010-2CBB-49A4-9CEA-E59B9FC8CF34}"/>
            </c:ext>
          </c:extLst>
        </c:ser>
        <c:ser>
          <c:idx val="1"/>
          <c:order val="1"/>
          <c:tx>
            <c:strRef>
              <c:f>'NSS5'!$A$6</c:f>
              <c:strCache>
                <c:ptCount val="1"/>
                <c:pt idx="0">
                  <c:v>Acute Specialist Trusts</c:v>
                </c:pt>
              </c:strCache>
            </c:strRef>
          </c:tx>
          <c:marker>
            <c:symbol val="none"/>
          </c:marker>
          <c:cat>
            <c:numRef>
              <c:f>'NSS5'!$C$3:$G$3</c:f>
              <c:numCache>
                <c:formatCode>General</c:formatCode>
                <c:ptCount val="5"/>
                <c:pt idx="0">
                  <c:v>2019</c:v>
                </c:pt>
                <c:pt idx="1">
                  <c:v>2020</c:v>
                </c:pt>
                <c:pt idx="2">
                  <c:v>2021</c:v>
                </c:pt>
                <c:pt idx="3">
                  <c:v>2022</c:v>
                </c:pt>
                <c:pt idx="4">
                  <c:v>2023</c:v>
                </c:pt>
              </c:numCache>
            </c:numRef>
          </c:cat>
          <c:val>
            <c:numRef>
              <c:f>'NSS5'!$C$6:$G$6</c:f>
              <c:numCache>
                <c:formatCode>0.00%</c:formatCode>
                <c:ptCount val="5"/>
                <c:pt idx="0">
                  <c:v>0.60659293992260033</c:v>
                </c:pt>
                <c:pt idx="1">
                  <c:v>0.61003880274059596</c:v>
                </c:pt>
                <c:pt idx="2">
                  <c:v>0.55932831849761944</c:v>
                </c:pt>
                <c:pt idx="3">
                  <c:v>0.5506673383413796</c:v>
                </c:pt>
                <c:pt idx="4">
                  <c:v>0.57266793650846581</c:v>
                </c:pt>
              </c:numCache>
            </c:numRef>
          </c:val>
          <c:smooth val="0"/>
          <c:extLst>
            <c:ext xmlns:c16="http://schemas.microsoft.com/office/drawing/2014/chart" uri="{C3380CC4-5D6E-409C-BE32-E72D297353CC}">
              <c16:uniqueId val="{00000011-2CBB-49A4-9CEA-E59B9FC8CF34}"/>
            </c:ext>
          </c:extLst>
        </c:ser>
        <c:ser>
          <c:idx val="2"/>
          <c:order val="2"/>
          <c:tx>
            <c:strRef>
              <c:f>'NSS5'!$A$7</c:f>
              <c:strCache>
                <c:ptCount val="1"/>
                <c:pt idx="0">
                  <c:v>Mental Health Trusts</c:v>
                </c:pt>
              </c:strCache>
            </c:strRef>
          </c:tx>
          <c:marker>
            <c:symbol val="none"/>
          </c:marker>
          <c:cat>
            <c:numRef>
              <c:f>'NSS5'!$C$3:$G$3</c:f>
              <c:numCache>
                <c:formatCode>General</c:formatCode>
                <c:ptCount val="5"/>
                <c:pt idx="0">
                  <c:v>2019</c:v>
                </c:pt>
                <c:pt idx="1">
                  <c:v>2020</c:v>
                </c:pt>
                <c:pt idx="2">
                  <c:v>2021</c:v>
                </c:pt>
                <c:pt idx="3">
                  <c:v>2022</c:v>
                </c:pt>
                <c:pt idx="4">
                  <c:v>2023</c:v>
                </c:pt>
              </c:numCache>
            </c:numRef>
          </c:cat>
          <c:val>
            <c:numRef>
              <c:f>'NSS5'!$C$7:$G$7</c:f>
              <c:numCache>
                <c:formatCode>0.00%</c:formatCode>
                <c:ptCount val="5"/>
                <c:pt idx="0">
                  <c:v>0.63057865716388783</c:v>
                </c:pt>
                <c:pt idx="1">
                  <c:v>0.64450616044287068</c:v>
                </c:pt>
                <c:pt idx="2">
                  <c:v>0.61133643740168053</c:v>
                </c:pt>
                <c:pt idx="3">
                  <c:v>0.61875045342832535</c:v>
                </c:pt>
                <c:pt idx="4">
                  <c:v>0.63301428742705912</c:v>
                </c:pt>
              </c:numCache>
            </c:numRef>
          </c:val>
          <c:smooth val="0"/>
          <c:extLst>
            <c:ext xmlns:c16="http://schemas.microsoft.com/office/drawing/2014/chart" uri="{C3380CC4-5D6E-409C-BE32-E72D297353CC}">
              <c16:uniqueId val="{00000012-2CBB-49A4-9CEA-E59B9FC8CF34}"/>
            </c:ext>
          </c:extLst>
        </c:ser>
        <c:ser>
          <c:idx val="3"/>
          <c:order val="3"/>
          <c:tx>
            <c:strRef>
              <c:f>'NSS5'!$A$8</c:f>
              <c:strCache>
                <c:ptCount val="1"/>
                <c:pt idx="0">
                  <c:v>Community trusts</c:v>
                </c:pt>
              </c:strCache>
            </c:strRef>
          </c:tx>
          <c:marker>
            <c:symbol val="none"/>
          </c:marker>
          <c:cat>
            <c:numRef>
              <c:f>'NSS5'!$C$3:$G$3</c:f>
              <c:numCache>
                <c:formatCode>General</c:formatCode>
                <c:ptCount val="5"/>
                <c:pt idx="0">
                  <c:v>2019</c:v>
                </c:pt>
                <c:pt idx="1">
                  <c:v>2020</c:v>
                </c:pt>
                <c:pt idx="2">
                  <c:v>2021</c:v>
                </c:pt>
                <c:pt idx="3">
                  <c:v>2022</c:v>
                </c:pt>
                <c:pt idx="4">
                  <c:v>2023</c:v>
                </c:pt>
              </c:numCache>
            </c:numRef>
          </c:cat>
          <c:val>
            <c:numRef>
              <c:f>'NSS5'!$C$8:$G$8</c:f>
              <c:numCache>
                <c:formatCode>0.00%</c:formatCode>
                <c:ptCount val="5"/>
                <c:pt idx="0">
                  <c:v>0.63215051970131109</c:v>
                </c:pt>
                <c:pt idx="1">
                  <c:v>0.63403473239336361</c:v>
                </c:pt>
                <c:pt idx="2">
                  <c:v>0.59947960743386219</c:v>
                </c:pt>
                <c:pt idx="3">
                  <c:v>0.60514610896979104</c:v>
                </c:pt>
                <c:pt idx="4">
                  <c:v>0.61624545866551861</c:v>
                </c:pt>
              </c:numCache>
            </c:numRef>
          </c:val>
          <c:smooth val="0"/>
          <c:extLst>
            <c:ext xmlns:c16="http://schemas.microsoft.com/office/drawing/2014/chart" uri="{C3380CC4-5D6E-409C-BE32-E72D297353CC}">
              <c16:uniqueId val="{00000013-2CBB-49A4-9CEA-E59B9FC8CF34}"/>
            </c:ext>
          </c:extLst>
        </c:ser>
        <c:ser>
          <c:idx val="4"/>
          <c:order val="4"/>
          <c:tx>
            <c:strRef>
              <c:f>'NSS5'!$A$9</c:f>
              <c:strCache>
                <c:ptCount val="1"/>
                <c:pt idx="0">
                  <c:v>Ambulance Trusts</c:v>
                </c:pt>
              </c:strCache>
            </c:strRef>
          </c:tx>
          <c:marker>
            <c:symbol val="none"/>
          </c:marker>
          <c:cat>
            <c:numRef>
              <c:f>'NSS5'!$C$3:$G$3</c:f>
              <c:numCache>
                <c:formatCode>General</c:formatCode>
                <c:ptCount val="5"/>
                <c:pt idx="0">
                  <c:v>2019</c:v>
                </c:pt>
                <c:pt idx="1">
                  <c:v>2020</c:v>
                </c:pt>
                <c:pt idx="2">
                  <c:v>2021</c:v>
                </c:pt>
                <c:pt idx="3">
                  <c:v>2022</c:v>
                </c:pt>
                <c:pt idx="4">
                  <c:v>2023</c:v>
                </c:pt>
              </c:numCache>
            </c:numRef>
          </c:cat>
          <c:val>
            <c:numRef>
              <c:f>'NSS5'!$C$9:$G$9</c:f>
              <c:numCache>
                <c:formatCode>0.00%</c:formatCode>
                <c:ptCount val="5"/>
                <c:pt idx="0">
                  <c:v>0.39645336841160433</c:v>
                </c:pt>
                <c:pt idx="1">
                  <c:v>0.39541752754228743</c:v>
                </c:pt>
                <c:pt idx="2">
                  <c:v>0.32347294180826619</c:v>
                </c:pt>
                <c:pt idx="3">
                  <c:v>0.34431591995444988</c:v>
                </c:pt>
                <c:pt idx="4">
                  <c:v>0.36998043199316821</c:v>
                </c:pt>
              </c:numCache>
            </c:numRef>
          </c:val>
          <c:smooth val="0"/>
          <c:extLst>
            <c:ext xmlns:c16="http://schemas.microsoft.com/office/drawing/2014/chart" uri="{C3380CC4-5D6E-409C-BE32-E72D297353CC}">
              <c16:uniqueId val="{00000014-2CBB-49A4-9CEA-E59B9FC8CF34}"/>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Opportunities to develop career</a:t>
            </a:r>
          </a:p>
        </c:rich>
      </c:tx>
      <c:overlay val="0"/>
      <c:spPr>
        <a:noFill/>
        <a:ln>
          <a:noFill/>
        </a:ln>
        <a:effectLst/>
      </c:spPr>
    </c:title>
    <c:autoTitleDeleted val="0"/>
    <c:plotArea>
      <c:layout/>
      <c:lineChart>
        <c:grouping val="standard"/>
        <c:varyColors val="0"/>
        <c:ser>
          <c:idx val="0"/>
          <c:order val="0"/>
          <c:tx>
            <c:strRef>
              <c:f>'NSS3'!$A$12:$B$12</c:f>
              <c:strCache>
                <c:ptCount val="2"/>
                <c:pt idx="0">
                  <c:v>Recruited from outside UK</c:v>
                </c:pt>
                <c:pt idx="1">
                  <c:v>Non-Medics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'NSS3'!$C$12:$G$12</c:f>
              <c:numCache>
                <c:formatCode>General</c:formatCode>
                <c:ptCount val="5"/>
                <c:pt idx="2" formatCode="0.00%">
                  <c:v>0.26374628260195726</c:v>
                </c:pt>
                <c:pt idx="3" formatCode="0.00%">
                  <c:v>0.16659248495270851</c:v>
                </c:pt>
                <c:pt idx="4" formatCode="0.00%">
                  <c:v>0.23814721702345862</c:v>
                </c:pt>
              </c:numCache>
            </c:numRef>
          </c:val>
          <c:smooth val="0"/>
          <c:extLst>
            <c:ext xmlns:c16="http://schemas.microsoft.com/office/drawing/2014/chart" uri="{C3380CC4-5D6E-409C-BE32-E72D297353CC}">
              <c16:uniqueId val="{00000000-EF95-4011-B5E6-1D117334AF7E}"/>
            </c:ext>
          </c:extLst>
        </c:ser>
        <c:ser>
          <c:idx val="1"/>
          <c:order val="1"/>
          <c:tx>
            <c:strRef>
              <c:f>'NSS3'!$A$13:$B$13</c:f>
              <c:strCache>
                <c:ptCount val="2"/>
                <c:pt idx="0">
                  <c:v>Recruited from inside UK</c:v>
                </c:pt>
                <c:pt idx="1">
                  <c:v>Non-Medics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'NSS3'!$C$13:$G$13</c:f>
              <c:numCache>
                <c:formatCode>General</c:formatCode>
                <c:ptCount val="5"/>
                <c:pt idx="2" formatCode="0.00%">
                  <c:v>0.31776391389659597</c:v>
                </c:pt>
                <c:pt idx="3" formatCode="0.00%">
                  <c:v>0.25310458769126953</c:v>
                </c:pt>
                <c:pt idx="4" formatCode="0.00%">
                  <c:v>0.31803057435877075</c:v>
                </c:pt>
              </c:numCache>
            </c:numRef>
          </c:val>
          <c:smooth val="0"/>
          <c:extLst>
            <c:ext xmlns:c16="http://schemas.microsoft.com/office/drawing/2014/chart" uri="{C3380CC4-5D6E-409C-BE32-E72D297353CC}">
              <c16:uniqueId val="{00000001-EF95-4011-B5E6-1D117334AF7E}"/>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Satisfaction with pay</a:t>
            </a:r>
          </a:p>
        </c:rich>
      </c:tx>
      <c:overlay val="0"/>
      <c:spPr>
        <a:noFill/>
        <a:ln>
          <a:noFill/>
        </a:ln>
        <a:effectLst/>
      </c:spPr>
    </c:title>
    <c:autoTitleDeleted val="0"/>
    <c:plotArea>
      <c:layout/>
      <c:lineChart>
        <c:grouping val="standard"/>
        <c:varyColors val="0"/>
        <c:ser>
          <c:idx val="0"/>
          <c:order val="0"/>
          <c:tx>
            <c:strRef>
              <c:f>'NSS3'!$A$12:$B$12</c:f>
              <c:strCache>
                <c:ptCount val="2"/>
                <c:pt idx="0">
                  <c:v>Recruited from outside UK</c:v>
                </c:pt>
                <c:pt idx="1">
                  <c:v>Non-Medics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'NSS3'!$C$12:$G$12</c:f>
              <c:numCache>
                <c:formatCode>General</c:formatCode>
                <c:ptCount val="5"/>
                <c:pt idx="2" formatCode="0.00%">
                  <c:v>0.26374628260195726</c:v>
                </c:pt>
                <c:pt idx="3" formatCode="0.00%">
                  <c:v>0.16659248495270851</c:v>
                </c:pt>
                <c:pt idx="4" formatCode="0.00%">
                  <c:v>0.23814721702345862</c:v>
                </c:pt>
              </c:numCache>
            </c:numRef>
          </c:val>
          <c:smooth val="0"/>
          <c:extLst>
            <c:ext xmlns:c16="http://schemas.microsoft.com/office/drawing/2014/chart" uri="{C3380CC4-5D6E-409C-BE32-E72D297353CC}">
              <c16:uniqueId val="{00000000-F6F1-46E0-A69F-3C564A430615}"/>
            </c:ext>
          </c:extLst>
        </c:ser>
        <c:ser>
          <c:idx val="1"/>
          <c:order val="1"/>
          <c:tx>
            <c:strRef>
              <c:f>'NSS3'!$A$13:$B$13</c:f>
              <c:strCache>
                <c:ptCount val="2"/>
                <c:pt idx="0">
                  <c:v>Recruited from inside UK</c:v>
                </c:pt>
                <c:pt idx="1">
                  <c:v>Non-Medics</c:v>
                </c:pt>
              </c:strCache>
            </c:strRef>
          </c:tx>
          <c:marker>
            <c:symbol val="none"/>
          </c:marker>
          <c:cat>
            <c:numRef>
              <c:f>'NSS3'!$C$3:$G$3</c:f>
              <c:numCache>
                <c:formatCode>General</c:formatCode>
                <c:ptCount val="5"/>
                <c:pt idx="0">
                  <c:v>2019</c:v>
                </c:pt>
                <c:pt idx="1">
                  <c:v>2020</c:v>
                </c:pt>
                <c:pt idx="2">
                  <c:v>2021</c:v>
                </c:pt>
                <c:pt idx="3">
                  <c:v>2022</c:v>
                </c:pt>
                <c:pt idx="4">
                  <c:v>2023</c:v>
                </c:pt>
              </c:numCache>
            </c:numRef>
          </c:cat>
          <c:val>
            <c:numRef>
              <c:f>'NSS3'!$C$13:$G$13</c:f>
              <c:numCache>
                <c:formatCode>General</c:formatCode>
                <c:ptCount val="5"/>
                <c:pt idx="2" formatCode="0.00%">
                  <c:v>0.31776391389659597</c:v>
                </c:pt>
                <c:pt idx="3" formatCode="0.00%">
                  <c:v>0.25310458769126953</c:v>
                </c:pt>
                <c:pt idx="4" formatCode="0.00%">
                  <c:v>0.31803057435877075</c:v>
                </c:pt>
              </c:numCache>
            </c:numRef>
          </c:val>
          <c:smooth val="0"/>
          <c:extLst>
            <c:ext xmlns:c16="http://schemas.microsoft.com/office/drawing/2014/chart" uri="{C3380CC4-5D6E-409C-BE32-E72D297353CC}">
              <c16:uniqueId val="{00000001-F6F1-46E0-A69F-3C564A430615}"/>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AfC Staff | 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'NI3'!$B$3</c:f>
              <c:strCache>
                <c:ptCount val="1"/>
                <c:pt idx="0">
                  <c:v>NATIONAL</c:v>
                </c:pt>
              </c:strCache>
            </c:strRef>
          </c:tx>
          <c:spPr>
            <a:ln w="28575" cap="rnd">
              <a:solidFill>
                <a:schemeClr val="accent1"/>
              </a:solidFill>
              <a:round/>
            </a:ln>
            <a:effectLst/>
          </c:spPr>
          <c:marker>
            <c:symbol val="none"/>
          </c:marker>
          <c:dLbls>
            <c:dLbl>
              <c:idx val="1"/>
              <c:layout>
                <c:manualLayout>
                  <c:x val="-4.491039834595574E-2"/>
                  <c:y val="-4.2479836781535947E-2"/>
                </c:manualLayout>
              </c:layout>
              <c:spPr>
                <a:solidFill>
                  <a:schemeClr val="accent1">
                    <a:lumMod val="60000"/>
                    <a:lumOff val="4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49-4BFA-BBB6-C7A05175F7BB}"/>
                </c:ext>
              </c:extLst>
            </c:dLbl>
            <c:dLbl>
              <c:idx val="36"/>
              <c:layout>
                <c:manualLayout>
                  <c:x val="-3.2947052205834042E-2"/>
                  <c:y val="-4.6171719782652838E-2"/>
                </c:manualLayout>
              </c:layout>
              <c:spPr>
                <a:solidFill>
                  <a:schemeClr val="accent1">
                    <a:lumMod val="60000"/>
                    <a:lumOff val="4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49-4BFA-BBB6-C7A05175F7BB}"/>
                </c:ext>
              </c:extLst>
            </c:dLbl>
            <c:dLbl>
              <c:idx val="62"/>
              <c:spPr>
                <a:solidFill>
                  <a:schemeClr val="accent1">
                    <a:lumMod val="60000"/>
                    <a:lumOff val="4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649-4BFA-BBB6-C7A05175F7BB}"/>
                </c:ext>
              </c:extLst>
            </c:dLbl>
            <c:spPr>
              <a:solidFill>
                <a:schemeClr val="accent1">
                  <a:lumMod val="60000"/>
                  <a:lumOff val="4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'NI3'!$B$4:$B$66</c:f>
              <c:numCache>
                <c:formatCode>0.0%</c:formatCode>
                <c:ptCount val="63"/>
                <c:pt idx="0">
                  <c:v>7.8369586889089335E-2</c:v>
                </c:pt>
                <c:pt idx="1">
                  <c:v>7.8223857886556572E-2</c:v>
                </c:pt>
                <c:pt idx="2">
                  <c:v>7.7757072620617276E-2</c:v>
                </c:pt>
                <c:pt idx="3">
                  <c:v>7.7636267649857413E-2</c:v>
                </c:pt>
                <c:pt idx="4">
                  <c:v>7.8256452907258495E-2</c:v>
                </c:pt>
                <c:pt idx="5">
                  <c:v>7.6615048141855588E-2</c:v>
                </c:pt>
                <c:pt idx="6">
                  <c:v>7.5667035176096034E-2</c:v>
                </c:pt>
                <c:pt idx="7">
                  <c:v>7.5923831505008796E-2</c:v>
                </c:pt>
                <c:pt idx="8">
                  <c:v>7.6248133088019601E-2</c:v>
                </c:pt>
                <c:pt idx="9">
                  <c:v>7.5053410428244538E-2</c:v>
                </c:pt>
                <c:pt idx="10">
                  <c:v>7.5238182704444725E-2</c:v>
                </c:pt>
                <c:pt idx="11">
                  <c:v>7.4276369035576731E-2</c:v>
                </c:pt>
                <c:pt idx="12">
                  <c:v>7.2252081695958925E-2</c:v>
                </c:pt>
                <c:pt idx="13">
                  <c:v>7.0726143123806151E-2</c:v>
                </c:pt>
                <c:pt idx="14">
                  <c:v>6.8692974707465909E-2</c:v>
                </c:pt>
                <c:pt idx="15">
                  <c:v>6.6872477147408488E-2</c:v>
                </c:pt>
                <c:pt idx="16">
                  <c:v>6.5842482579380357E-2</c:v>
                </c:pt>
                <c:pt idx="17">
                  <c:v>6.4132657494049838E-2</c:v>
                </c:pt>
                <c:pt idx="18">
                  <c:v>6.4028598209424137E-2</c:v>
                </c:pt>
                <c:pt idx="19">
                  <c:v>6.2837398608058925E-2</c:v>
                </c:pt>
                <c:pt idx="20">
                  <c:v>6.2795867130880659E-2</c:v>
                </c:pt>
                <c:pt idx="21">
                  <c:v>6.2093564265252324E-2</c:v>
                </c:pt>
                <c:pt idx="22">
                  <c:v>6.0877073037628036E-2</c:v>
                </c:pt>
                <c:pt idx="23">
                  <c:v>5.9952431287969676E-2</c:v>
                </c:pt>
                <c:pt idx="24">
                  <c:v>6.2383032756876615E-2</c:v>
                </c:pt>
                <c:pt idx="25">
                  <c:v>6.7137952950944019E-2</c:v>
                </c:pt>
                <c:pt idx="26">
                  <c:v>7.1440904090166443E-2</c:v>
                </c:pt>
                <c:pt idx="27">
                  <c:v>7.4434519179769829E-2</c:v>
                </c:pt>
                <c:pt idx="28">
                  <c:v>7.129585478568802E-2</c:v>
                </c:pt>
                <c:pt idx="29">
                  <c:v>7.1054526477082436E-2</c:v>
                </c:pt>
                <c:pt idx="30">
                  <c:v>7.3353766571276416E-2</c:v>
                </c:pt>
                <c:pt idx="31">
                  <c:v>7.4875890613415721E-2</c:v>
                </c:pt>
                <c:pt idx="32">
                  <c:v>7.7594998326884823E-2</c:v>
                </c:pt>
                <c:pt idx="33">
                  <c:v>7.9508493937145305E-2</c:v>
                </c:pt>
                <c:pt idx="34">
                  <c:v>8.2696347832251799E-2</c:v>
                </c:pt>
                <c:pt idx="35">
                  <c:v>8.5659056752498311E-2</c:v>
                </c:pt>
                <c:pt idx="36">
                  <c:v>9.2240056355579761E-2</c:v>
                </c:pt>
                <c:pt idx="37">
                  <c:v>8.9865797804493094E-2</c:v>
                </c:pt>
                <c:pt idx="38">
                  <c:v>9.0604391980921323E-2</c:v>
                </c:pt>
                <c:pt idx="39">
                  <c:v>9.1607626325879765E-2</c:v>
                </c:pt>
                <c:pt idx="40">
                  <c:v>9.1593883689787797E-2</c:v>
                </c:pt>
                <c:pt idx="41">
                  <c:v>9.0631675170351048E-2</c:v>
                </c:pt>
                <c:pt idx="42">
                  <c:v>8.955155923300312E-2</c:v>
                </c:pt>
                <c:pt idx="43">
                  <c:v>8.9323033700240514E-2</c:v>
                </c:pt>
                <c:pt idx="44">
                  <c:v>8.9750400032681935E-2</c:v>
                </c:pt>
                <c:pt idx="45">
                  <c:v>8.8198612636634852E-2</c:v>
                </c:pt>
                <c:pt idx="46">
                  <c:v>8.6737501535347053E-2</c:v>
                </c:pt>
                <c:pt idx="47">
                  <c:v>8.6373678902355533E-2</c:v>
                </c:pt>
                <c:pt idx="48">
                  <c:v>8.7276622410304081E-2</c:v>
                </c:pt>
                <c:pt idx="49">
                  <c:v>8.2438423626015403E-2</c:v>
                </c:pt>
                <c:pt idx="50">
                  <c:v>8.1209101376932116E-2</c:v>
                </c:pt>
                <c:pt idx="51">
                  <c:v>8.0027618165162268E-2</c:v>
                </c:pt>
                <c:pt idx="52">
                  <c:v>7.8364486929844782E-2</c:v>
                </c:pt>
                <c:pt idx="53">
                  <c:v>7.6905446459964583E-2</c:v>
                </c:pt>
                <c:pt idx="54">
                  <c:v>7.4861514900497791E-2</c:v>
                </c:pt>
                <c:pt idx="55">
                  <c:v>7.3767722973817798E-2</c:v>
                </c:pt>
                <c:pt idx="56">
                  <c:v>7.3667548540875261E-2</c:v>
                </c:pt>
                <c:pt idx="57">
                  <c:v>7.2592119831332638E-2</c:v>
                </c:pt>
                <c:pt idx="58">
                  <c:v>7.2152708996663539E-2</c:v>
                </c:pt>
                <c:pt idx="59">
                  <c:v>7.1975356637711513E-2</c:v>
                </c:pt>
                <c:pt idx="60">
                  <c:v>7.1528683240200883E-2</c:v>
                </c:pt>
                <c:pt idx="61">
                  <c:v>7.1035828942873427E-2</c:v>
                </c:pt>
                <c:pt idx="62">
                  <c:v>7.0961865287717349E-2</c:v>
                </c:pt>
              </c:numCache>
            </c:numRef>
          </c:val>
          <c:smooth val="0"/>
          <c:extLst>
            <c:ext xmlns:c16="http://schemas.microsoft.com/office/drawing/2014/chart" uri="{C3380CC4-5D6E-409C-BE32-E72D297353CC}">
              <c16:uniqueId val="{00000000-7649-4BFA-BBB6-C7A05175F7BB}"/>
            </c:ext>
          </c:extLst>
        </c:ser>
        <c:dLbls>
          <c:showLegendKey val="0"/>
          <c:showVal val="0"/>
          <c:showCatName val="0"/>
          <c:showSerName val="0"/>
          <c:showPercent val="0"/>
          <c:showBubbleSize val="0"/>
        </c:dLbls>
        <c:smooth val="0"/>
        <c:axId val="833644127"/>
        <c:axId val="833644607"/>
      </c:lineChart>
      <c:dateAx>
        <c:axId val="83364412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644607"/>
        <c:crosses val="autoZero"/>
        <c:auto val="1"/>
        <c:lblOffset val="100"/>
        <c:baseTimeUnit val="months"/>
      </c:dateAx>
      <c:valAx>
        <c:axId val="833644607"/>
        <c:scaling>
          <c:orientation val="minMax"/>
          <c:min val="5.000000000000001E-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644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'NPS1'!$B$3</c:f>
              <c:strCache>
                <c:ptCount val="1"/>
                <c:pt idx="0">
                  <c:v>Total Responses</c:v>
                </c:pt>
              </c:strCache>
            </c:strRef>
          </c:tx>
          <c:spPr>
            <a:ln w="28575" cap="rnd">
              <a:solidFill>
                <a:schemeClr val="accent1"/>
              </a:solidFill>
              <a:round/>
            </a:ln>
            <a:effectLst/>
          </c:spPr>
          <c:marker>
            <c:symbol val="none"/>
          </c:marker>
          <c:cat>
            <c:numRef>
              <c:f>'NPS1'!$A$4:$A$11</c:f>
              <c:numCache>
                <c:formatCode>mmm\-yy</c:formatCode>
                <c:ptCount val="8"/>
                <c:pt idx="0">
                  <c:v>44652</c:v>
                </c:pt>
                <c:pt idx="1">
                  <c:v>44743</c:v>
                </c:pt>
                <c:pt idx="2">
                  <c:v>44927</c:v>
                </c:pt>
                <c:pt idx="3">
                  <c:v>45017</c:v>
                </c:pt>
                <c:pt idx="4">
                  <c:v>45108</c:v>
                </c:pt>
                <c:pt idx="5">
                  <c:v>45292</c:v>
                </c:pt>
                <c:pt idx="6">
                  <c:v>45383</c:v>
                </c:pt>
                <c:pt idx="7">
                  <c:v>45474</c:v>
                </c:pt>
              </c:numCache>
            </c:numRef>
          </c:cat>
          <c:val>
            <c:numRef>
              <c:f>'NPS1'!$B$4:$B$11</c:f>
              <c:numCache>
                <c:formatCode>#,##0</c:formatCode>
                <c:ptCount val="8"/>
                <c:pt idx="0">
                  <c:v>118335</c:v>
                </c:pt>
                <c:pt idx="1">
                  <c:v>127021</c:v>
                </c:pt>
                <c:pt idx="2">
                  <c:v>119005</c:v>
                </c:pt>
                <c:pt idx="3">
                  <c:v>110738</c:v>
                </c:pt>
                <c:pt idx="4">
                  <c:v>125606</c:v>
                </c:pt>
                <c:pt idx="5">
                  <c:v>114335</c:v>
                </c:pt>
                <c:pt idx="6">
                  <c:v>117592</c:v>
                </c:pt>
                <c:pt idx="7">
                  <c:v>128638</c:v>
                </c:pt>
              </c:numCache>
            </c:numRef>
          </c:val>
          <c:smooth val="0"/>
          <c:extLst>
            <c:ext xmlns:c16="http://schemas.microsoft.com/office/drawing/2014/chart" uri="{C3380CC4-5D6E-409C-BE32-E72D297353CC}">
              <c16:uniqueId val="{00000001-0FAD-4139-887F-89EF88D8537B}"/>
            </c:ext>
          </c:extLst>
        </c:ser>
        <c:dLbls>
          <c:showLegendKey val="0"/>
          <c:showVal val="0"/>
          <c:showCatName val="0"/>
          <c:showSerName val="0"/>
          <c:showPercent val="0"/>
          <c:showBubbleSize val="0"/>
        </c:dLbls>
        <c:smooth val="0"/>
        <c:axId val="547916295"/>
        <c:axId val="547922439"/>
      </c:lineChart>
      <c:dateAx>
        <c:axId val="54791629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7922439"/>
        <c:crosses val="autoZero"/>
        <c:auto val="1"/>
        <c:lblOffset val="100"/>
        <c:baseTimeUnit val="months"/>
      </c:dateAx>
      <c:valAx>
        <c:axId val="5479224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Total</a:t>
                </a:r>
                <a:r>
                  <a:rPr lang="en-GB" baseline="0"/>
                  <a:t> number of respondents</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791629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aseline="0"/>
              <a:t>NQPS: Staff Engagement score trend </a:t>
            </a:r>
            <a:endParaRPr lang="en-GB"/>
          </a:p>
        </c:rich>
      </c:tx>
      <c:layout>
        <c:manualLayout>
          <c:xMode val="edge"/>
          <c:yMode val="edge"/>
          <c:x val="0.11442517662170841"/>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090131705295502"/>
          <c:y val="0.16673820639676676"/>
          <c:w val="0.79092739530793565"/>
          <c:h val="0.69889763779527569"/>
        </c:manualLayout>
      </c:layout>
      <c:lineChart>
        <c:grouping val="standard"/>
        <c:varyColors val="0"/>
        <c:ser>
          <c:idx val="0"/>
          <c:order val="0"/>
          <c:tx>
            <c:strRef>
              <c:f>'NPS2'!$B$3</c:f>
              <c:strCache>
                <c:ptCount val="1"/>
                <c:pt idx="0">
                  <c:v>NQPS Engagement Score</c:v>
                </c:pt>
              </c:strCache>
            </c:strRef>
          </c:tx>
          <c:spPr>
            <a:ln w="19050"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'NPS2'!$A$4:$A$11</c:f>
              <c:strCache>
                <c:ptCount val="8"/>
                <c:pt idx="0">
                  <c:v>Q1 22/23</c:v>
                </c:pt>
                <c:pt idx="1">
                  <c:v>Q2 22/23</c:v>
                </c:pt>
                <c:pt idx="2">
                  <c:v>Q4 22/23</c:v>
                </c:pt>
                <c:pt idx="3">
                  <c:v>Q1 23/24</c:v>
                </c:pt>
                <c:pt idx="4">
                  <c:v>Q2 23/24</c:v>
                </c:pt>
                <c:pt idx="5">
                  <c:v>Q4 23/24</c:v>
                </c:pt>
                <c:pt idx="6">
                  <c:v>Q1 24/25</c:v>
                </c:pt>
                <c:pt idx="7">
                  <c:v>Q2 24/25</c:v>
                </c:pt>
              </c:strCache>
            </c:strRef>
          </c:cat>
          <c:val>
            <c:numRef>
              <c:f>'NPS2'!$B$4:$B$11</c:f>
              <c:numCache>
                <c:formatCode>0.00</c:formatCode>
                <c:ptCount val="8"/>
                <c:pt idx="0">
                  <c:v>6.6411100999999997</c:v>
                </c:pt>
                <c:pt idx="1">
                  <c:v>6.6151309239999998</c:v>
                </c:pt>
                <c:pt idx="2">
                  <c:v>6.589566585</c:v>
                </c:pt>
                <c:pt idx="3">
                  <c:v>6.6321387979999997</c:v>
                </c:pt>
                <c:pt idx="4">
                  <c:v>6.6652759010000002</c:v>
                </c:pt>
                <c:pt idx="5">
                  <c:v>6.6339775650000004</c:v>
                </c:pt>
                <c:pt idx="6">
                  <c:v>6.56</c:v>
                </c:pt>
                <c:pt idx="7">
                  <c:v>6.64</c:v>
                </c:pt>
              </c:numCache>
            </c:numRef>
          </c:val>
          <c:smooth val="1"/>
          <c:extLst>
            <c:ext xmlns:c16="http://schemas.microsoft.com/office/drawing/2014/chart" uri="{C3380CC4-5D6E-409C-BE32-E72D297353CC}">
              <c16:uniqueId val="{00000000-42D2-48DF-9689-50383858ED86}"/>
            </c:ext>
          </c:extLst>
        </c:ser>
        <c:dLbls>
          <c:dLblPos val="r"/>
          <c:showLegendKey val="0"/>
          <c:showVal val="1"/>
          <c:showCatName val="0"/>
          <c:showSerName val="0"/>
          <c:showPercent val="0"/>
          <c:showBubbleSize val="0"/>
        </c:dLbls>
        <c:smooth val="0"/>
        <c:axId val="2113529743"/>
        <c:axId val="2113522543"/>
      </c:lineChart>
      <c:catAx>
        <c:axId val="211352974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522543"/>
        <c:crosses val="autoZero"/>
        <c:auto val="1"/>
        <c:lblAlgn val="ctr"/>
        <c:lblOffset val="100"/>
        <c:noMultiLvlLbl val="1"/>
      </c:catAx>
      <c:valAx>
        <c:axId val="21135225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Staff</a:t>
                </a:r>
                <a:r>
                  <a:rPr lang="en-GB" baseline="0"/>
                  <a:t> Engagement Score </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529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NSS and NQPS: Staff Engagement score trend </a:t>
            </a:r>
          </a:p>
        </c:rich>
      </c:tx>
      <c:overlay val="0"/>
      <c:spPr>
        <a:noFill/>
        <a:ln>
          <a:noFill/>
        </a:ln>
        <a:effectLst/>
      </c:spPr>
    </c:title>
    <c:autoTitleDeleted val="0"/>
    <c:plotArea>
      <c:layout/>
      <c:lineChart>
        <c:grouping val="standard"/>
        <c:varyColors val="0"/>
        <c:ser>
          <c:idx val="2"/>
          <c:order val="0"/>
          <c:tx>
            <c:strRef>
              <c:f>'NPS2'!$B$22</c:f>
              <c:strCache>
                <c:ptCount val="1"/>
                <c:pt idx="0">
                  <c:v>NQPS Engagement Score</c:v>
                </c:pt>
              </c:strCache>
            </c:strRef>
          </c:tx>
          <c:marker>
            <c:symbol val="none"/>
          </c:marker>
          <c:cat>
            <c:strRef>
              <c:f>'NPS2'!$A$23:$A$36</c:f>
              <c:strCache>
                <c:ptCount val="14"/>
                <c:pt idx="0">
                  <c:v>2018</c:v>
                </c:pt>
                <c:pt idx="1">
                  <c:v>2019</c:v>
                </c:pt>
                <c:pt idx="2">
                  <c:v>2020</c:v>
                </c:pt>
                <c:pt idx="3">
                  <c:v>2021</c:v>
                </c:pt>
                <c:pt idx="4">
                  <c:v>Q1 22/23</c:v>
                </c:pt>
                <c:pt idx="5">
                  <c:v>Q2 22/23</c:v>
                </c:pt>
                <c:pt idx="6">
                  <c:v>2022</c:v>
                </c:pt>
                <c:pt idx="7">
                  <c:v>Q4 22/23</c:v>
                </c:pt>
                <c:pt idx="8">
                  <c:v>Q1 23/24</c:v>
                </c:pt>
                <c:pt idx="9">
                  <c:v>Q2 23/24</c:v>
                </c:pt>
                <c:pt idx="10">
                  <c:v>2023</c:v>
                </c:pt>
                <c:pt idx="11">
                  <c:v>Q4 23/24</c:v>
                </c:pt>
                <c:pt idx="12">
                  <c:v>Q1 24/25</c:v>
                </c:pt>
                <c:pt idx="13">
                  <c:v>Q2 24/25</c:v>
                </c:pt>
              </c:strCache>
            </c:strRef>
          </c:cat>
          <c:val>
            <c:numRef>
              <c:f>'NPS2'!$B$23:$B$36</c:f>
              <c:numCache>
                <c:formatCode>General</c:formatCode>
                <c:ptCount val="14"/>
                <c:pt idx="4">
                  <c:v>6.64</c:v>
                </c:pt>
                <c:pt idx="5">
                  <c:v>6.62</c:v>
                </c:pt>
                <c:pt idx="6">
                  <c:v>6.62</c:v>
                </c:pt>
                <c:pt idx="7">
                  <c:v>6.59</c:v>
                </c:pt>
                <c:pt idx="8">
                  <c:v>6.63</c:v>
                </c:pt>
                <c:pt idx="9">
                  <c:v>6.67</c:v>
                </c:pt>
                <c:pt idx="10">
                  <c:v>6.67</c:v>
                </c:pt>
                <c:pt idx="11">
                  <c:v>6.63</c:v>
                </c:pt>
                <c:pt idx="12">
                  <c:v>6.56</c:v>
                </c:pt>
                <c:pt idx="13">
                  <c:v>6.64</c:v>
                </c:pt>
              </c:numCache>
            </c:numRef>
          </c:val>
          <c:smooth val="0"/>
          <c:extLst>
            <c:ext xmlns:c16="http://schemas.microsoft.com/office/drawing/2014/chart" uri="{C3380CC4-5D6E-409C-BE32-E72D297353CC}">
              <c16:uniqueId val="{00000004-D3DD-46B4-8F2D-BF7E25D92379}"/>
            </c:ext>
          </c:extLst>
        </c:ser>
        <c:ser>
          <c:idx val="3"/>
          <c:order val="1"/>
          <c:tx>
            <c:strRef>
              <c:f>'NPS2'!$C$22</c:f>
              <c:strCache>
                <c:ptCount val="1"/>
                <c:pt idx="0">
                  <c:v>NSS Engagement</c:v>
                </c:pt>
              </c:strCache>
            </c:strRef>
          </c:tx>
          <c:marker>
            <c:symbol val="none"/>
          </c:marker>
          <c:cat>
            <c:strRef>
              <c:f>'NPS2'!$A$23:$A$36</c:f>
              <c:strCache>
                <c:ptCount val="14"/>
                <c:pt idx="0">
                  <c:v>2018</c:v>
                </c:pt>
                <c:pt idx="1">
                  <c:v>2019</c:v>
                </c:pt>
                <c:pt idx="2">
                  <c:v>2020</c:v>
                </c:pt>
                <c:pt idx="3">
                  <c:v>2021</c:v>
                </c:pt>
                <c:pt idx="4">
                  <c:v>Q1 22/23</c:v>
                </c:pt>
                <c:pt idx="5">
                  <c:v>Q2 22/23</c:v>
                </c:pt>
                <c:pt idx="6">
                  <c:v>2022</c:v>
                </c:pt>
                <c:pt idx="7">
                  <c:v>Q4 22/23</c:v>
                </c:pt>
                <c:pt idx="8">
                  <c:v>Q1 23/24</c:v>
                </c:pt>
                <c:pt idx="9">
                  <c:v>Q2 23/24</c:v>
                </c:pt>
                <c:pt idx="10">
                  <c:v>2023</c:v>
                </c:pt>
                <c:pt idx="11">
                  <c:v>Q4 23/24</c:v>
                </c:pt>
                <c:pt idx="12">
                  <c:v>Q1 24/25</c:v>
                </c:pt>
                <c:pt idx="13">
                  <c:v>Q2 24/25</c:v>
                </c:pt>
              </c:strCache>
            </c:strRef>
          </c:cat>
          <c:val>
            <c:numRef>
              <c:f>'NPS2'!$C$23:$C$37</c:f>
              <c:numCache>
                <c:formatCode>0.00</c:formatCode>
                <c:ptCount val="15"/>
                <c:pt idx="0">
                  <c:v>7.0098640954750104</c:v>
                </c:pt>
                <c:pt idx="1">
                  <c:v>7.0428751042865603</c:v>
                </c:pt>
                <c:pt idx="2">
                  <c:v>7.0444041139955198</c:v>
                </c:pt>
                <c:pt idx="3">
                  <c:v>6.8430447915245898</c:v>
                </c:pt>
                <c:pt idx="4">
                  <c:v>6.8430447915245898</c:v>
                </c:pt>
                <c:pt idx="5">
                  <c:v>6.8430447915245898</c:v>
                </c:pt>
                <c:pt idx="6">
                  <c:v>6.79181458680387</c:v>
                </c:pt>
                <c:pt idx="7">
                  <c:v>6.79181458680387</c:v>
                </c:pt>
                <c:pt idx="8">
                  <c:v>6.79181458680387</c:v>
                </c:pt>
                <c:pt idx="9">
                  <c:v>6.79181458680387</c:v>
                </c:pt>
                <c:pt idx="10">
                  <c:v>6.8915556168315701</c:v>
                </c:pt>
              </c:numCache>
            </c:numRef>
          </c:val>
          <c:smooth val="0"/>
          <c:extLst>
            <c:ext xmlns:c16="http://schemas.microsoft.com/office/drawing/2014/chart" uri="{C3380CC4-5D6E-409C-BE32-E72D297353CC}">
              <c16:uniqueId val="{00000005-D3DD-46B4-8F2D-BF7E25D92379}"/>
            </c:ext>
          </c:extLst>
        </c:ser>
        <c:ser>
          <c:idx val="0"/>
          <c:order val="2"/>
          <c:tx>
            <c:strRef>
              <c:f>'NPS2'!$B$22</c:f>
              <c:strCache>
                <c:ptCount val="1"/>
                <c:pt idx="0">
                  <c:v>NQPS Engagement Score</c:v>
                </c:pt>
              </c:strCache>
            </c:strRef>
          </c:tx>
          <c:spPr>
            <a:ln w="19050" cap="rnd">
              <a:solidFill>
                <a:schemeClr val="accent1"/>
              </a:solidFill>
              <a:round/>
            </a:ln>
            <a:effectLst/>
          </c:spPr>
          <c:marker>
            <c:symbol val="none"/>
          </c:marker>
          <c:cat>
            <c:strRef>
              <c:f>'NPS2'!$A$23:$A$36</c:f>
              <c:strCache>
                <c:ptCount val="14"/>
                <c:pt idx="0">
                  <c:v>2018</c:v>
                </c:pt>
                <c:pt idx="1">
                  <c:v>2019</c:v>
                </c:pt>
                <c:pt idx="2">
                  <c:v>2020</c:v>
                </c:pt>
                <c:pt idx="3">
                  <c:v>2021</c:v>
                </c:pt>
                <c:pt idx="4">
                  <c:v>Q1 22/23</c:v>
                </c:pt>
                <c:pt idx="5">
                  <c:v>Q2 22/23</c:v>
                </c:pt>
                <c:pt idx="6">
                  <c:v>2022</c:v>
                </c:pt>
                <c:pt idx="7">
                  <c:v>Q4 22/23</c:v>
                </c:pt>
                <c:pt idx="8">
                  <c:v>Q1 23/24</c:v>
                </c:pt>
                <c:pt idx="9">
                  <c:v>Q2 23/24</c:v>
                </c:pt>
                <c:pt idx="10">
                  <c:v>2023</c:v>
                </c:pt>
                <c:pt idx="11">
                  <c:v>Q4 23/24</c:v>
                </c:pt>
                <c:pt idx="12">
                  <c:v>Q1 24/25</c:v>
                </c:pt>
                <c:pt idx="13">
                  <c:v>Q2 24/25</c:v>
                </c:pt>
              </c:strCache>
            </c:strRef>
          </c:cat>
          <c:val>
            <c:numRef>
              <c:f>'NPS2'!$B$23:$B$36</c:f>
              <c:numCache>
                <c:formatCode>General</c:formatCode>
                <c:ptCount val="14"/>
                <c:pt idx="4">
                  <c:v>6.64</c:v>
                </c:pt>
                <c:pt idx="5">
                  <c:v>6.62</c:v>
                </c:pt>
                <c:pt idx="6">
                  <c:v>6.62</c:v>
                </c:pt>
                <c:pt idx="7">
                  <c:v>6.59</c:v>
                </c:pt>
                <c:pt idx="8">
                  <c:v>6.63</c:v>
                </c:pt>
                <c:pt idx="9">
                  <c:v>6.67</c:v>
                </c:pt>
                <c:pt idx="10">
                  <c:v>6.67</c:v>
                </c:pt>
                <c:pt idx="11">
                  <c:v>6.63</c:v>
                </c:pt>
                <c:pt idx="12">
                  <c:v>6.56</c:v>
                </c:pt>
                <c:pt idx="13">
                  <c:v>6.64</c:v>
                </c:pt>
              </c:numCache>
            </c:numRef>
          </c:val>
          <c:smooth val="1"/>
          <c:extLst>
            <c:ext xmlns:c16="http://schemas.microsoft.com/office/drawing/2014/chart" uri="{C3380CC4-5D6E-409C-BE32-E72D297353CC}">
              <c16:uniqueId val="{00000001-D3DD-46B4-8F2D-BF7E25D92379}"/>
            </c:ext>
          </c:extLst>
        </c:ser>
        <c:ser>
          <c:idx val="1"/>
          <c:order val="3"/>
          <c:tx>
            <c:strRef>
              <c:f>'NPS2'!$C$22</c:f>
              <c:strCache>
                <c:ptCount val="1"/>
                <c:pt idx="0">
                  <c:v>NSS Engagement</c:v>
                </c:pt>
              </c:strCache>
            </c:strRef>
          </c:tx>
          <c:spPr>
            <a:ln w="19050" cap="rnd">
              <a:solidFill>
                <a:schemeClr val="accent2"/>
              </a:solidFill>
              <a:round/>
            </a:ln>
            <a:effectLst/>
          </c:spPr>
          <c:marker>
            <c:symbol val="none"/>
          </c:marker>
          <c:cat>
            <c:strRef>
              <c:f>'NPS2'!$A$23:$A$36</c:f>
              <c:strCache>
                <c:ptCount val="14"/>
                <c:pt idx="0">
                  <c:v>2018</c:v>
                </c:pt>
                <c:pt idx="1">
                  <c:v>2019</c:v>
                </c:pt>
                <c:pt idx="2">
                  <c:v>2020</c:v>
                </c:pt>
                <c:pt idx="3">
                  <c:v>2021</c:v>
                </c:pt>
                <c:pt idx="4">
                  <c:v>Q1 22/23</c:v>
                </c:pt>
                <c:pt idx="5">
                  <c:v>Q2 22/23</c:v>
                </c:pt>
                <c:pt idx="6">
                  <c:v>2022</c:v>
                </c:pt>
                <c:pt idx="7">
                  <c:v>Q4 22/23</c:v>
                </c:pt>
                <c:pt idx="8">
                  <c:v>Q1 23/24</c:v>
                </c:pt>
                <c:pt idx="9">
                  <c:v>Q2 23/24</c:v>
                </c:pt>
                <c:pt idx="10">
                  <c:v>2023</c:v>
                </c:pt>
                <c:pt idx="11">
                  <c:v>Q4 23/24</c:v>
                </c:pt>
                <c:pt idx="12">
                  <c:v>Q1 24/25</c:v>
                </c:pt>
                <c:pt idx="13">
                  <c:v>Q2 24/25</c:v>
                </c:pt>
              </c:strCache>
            </c:strRef>
          </c:cat>
          <c:val>
            <c:numRef>
              <c:f>'NPS2'!$C$23:$C$37</c:f>
              <c:numCache>
                <c:formatCode>0.00</c:formatCode>
                <c:ptCount val="15"/>
                <c:pt idx="0">
                  <c:v>7.0098640954750104</c:v>
                </c:pt>
                <c:pt idx="1">
                  <c:v>7.0428751042865603</c:v>
                </c:pt>
                <c:pt idx="2">
                  <c:v>7.0444041139955198</c:v>
                </c:pt>
                <c:pt idx="3">
                  <c:v>6.8430447915245898</c:v>
                </c:pt>
                <c:pt idx="4">
                  <c:v>6.8430447915245898</c:v>
                </c:pt>
                <c:pt idx="5">
                  <c:v>6.8430447915245898</c:v>
                </c:pt>
                <c:pt idx="6">
                  <c:v>6.79181458680387</c:v>
                </c:pt>
                <c:pt idx="7">
                  <c:v>6.79181458680387</c:v>
                </c:pt>
                <c:pt idx="8">
                  <c:v>6.79181458680387</c:v>
                </c:pt>
                <c:pt idx="9">
                  <c:v>6.79181458680387</c:v>
                </c:pt>
                <c:pt idx="10">
                  <c:v>6.8915556168315701</c:v>
                </c:pt>
              </c:numCache>
            </c:numRef>
          </c:val>
          <c:smooth val="1"/>
          <c:extLst>
            <c:ext xmlns:c16="http://schemas.microsoft.com/office/drawing/2014/chart" uri="{C3380CC4-5D6E-409C-BE32-E72D297353CC}">
              <c16:uniqueId val="{00000003-D3DD-46B4-8F2D-BF7E25D92379}"/>
            </c:ext>
          </c:extLst>
        </c:ser>
        <c:dLbls>
          <c:showLegendKey val="0"/>
          <c:showVal val="0"/>
          <c:showCatName val="0"/>
          <c:showSerName val="0"/>
          <c:showPercent val="0"/>
          <c:showBubbleSize val="0"/>
        </c:dLbls>
        <c:smooth val="0"/>
        <c:axId val="1228914695"/>
        <c:axId val="266171912"/>
      </c:lineChart>
      <c:catAx>
        <c:axId val="12289146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6171912"/>
        <c:crosses val="autoZero"/>
        <c:auto val="1"/>
        <c:lblAlgn val="ctr"/>
        <c:lblOffset val="100"/>
        <c:tickMarkSkip val="1"/>
        <c:noMultiLvlLbl val="1"/>
      </c:catAx>
      <c:valAx>
        <c:axId val="266171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8914695"/>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NQPS: Staff Engagement score and sub-score trend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'NPS3'!$B$3</c:f>
              <c:strCache>
                <c:ptCount val="1"/>
                <c:pt idx="0">
                  <c:v>Staff Engagement Score</c:v>
                </c:pt>
              </c:strCache>
            </c:strRef>
          </c:tx>
          <c:spPr>
            <a:ln w="28575" cap="rnd">
              <a:solidFill>
                <a:schemeClr val="accent1"/>
              </a:solidFill>
              <a:round/>
            </a:ln>
            <a:effectLst/>
          </c:spPr>
          <c:marker>
            <c:symbol val="none"/>
          </c:marker>
          <c:cat>
            <c:numRef>
              <c:f>'NPS3'!$A$4:$A$12</c:f>
              <c:numCache>
                <c:formatCode>mmm\-yy</c:formatCode>
                <c:ptCount val="9"/>
                <c:pt idx="0">
                  <c:v>44562</c:v>
                </c:pt>
                <c:pt idx="1">
                  <c:v>44652</c:v>
                </c:pt>
                <c:pt idx="2">
                  <c:v>44743</c:v>
                </c:pt>
                <c:pt idx="3">
                  <c:v>44927</c:v>
                </c:pt>
                <c:pt idx="4">
                  <c:v>45017</c:v>
                </c:pt>
                <c:pt idx="5">
                  <c:v>45108</c:v>
                </c:pt>
                <c:pt idx="6">
                  <c:v>45292</c:v>
                </c:pt>
                <c:pt idx="7">
                  <c:v>45383</c:v>
                </c:pt>
                <c:pt idx="8">
                  <c:v>45474</c:v>
                </c:pt>
              </c:numCache>
            </c:numRef>
          </c:cat>
          <c:val>
            <c:numRef>
              <c:f>'NPS3'!$B$4:$B$12</c:f>
              <c:numCache>
                <c:formatCode>0.00</c:formatCode>
                <c:ptCount val="9"/>
                <c:pt idx="0">
                  <c:v>6.677535239</c:v>
                </c:pt>
                <c:pt idx="1">
                  <c:v>6.6411100999999997</c:v>
                </c:pt>
                <c:pt idx="2">
                  <c:v>6.6151309239999998</c:v>
                </c:pt>
                <c:pt idx="3">
                  <c:v>6.589566585</c:v>
                </c:pt>
                <c:pt idx="4">
                  <c:v>6.6321387979999997</c:v>
                </c:pt>
                <c:pt idx="5">
                  <c:v>6.6652759010000002</c:v>
                </c:pt>
                <c:pt idx="6">
                  <c:v>6.6339775650000004</c:v>
                </c:pt>
                <c:pt idx="7">
                  <c:v>6.56</c:v>
                </c:pt>
                <c:pt idx="8">
                  <c:v>6.64</c:v>
                </c:pt>
              </c:numCache>
            </c:numRef>
          </c:val>
          <c:smooth val="0"/>
          <c:extLst>
            <c:ext xmlns:c16="http://schemas.microsoft.com/office/drawing/2014/chart" uri="{C3380CC4-5D6E-409C-BE32-E72D297353CC}">
              <c16:uniqueId val="{00000000-CCA1-4632-8C03-59946A3BD364}"/>
            </c:ext>
          </c:extLst>
        </c:ser>
        <c:ser>
          <c:idx val="1"/>
          <c:order val="1"/>
          <c:tx>
            <c:strRef>
              <c:f>'NPS3'!$C$3</c:f>
              <c:strCache>
                <c:ptCount val="1"/>
                <c:pt idx="0">
                  <c:v>Motivation</c:v>
                </c:pt>
              </c:strCache>
            </c:strRef>
          </c:tx>
          <c:spPr>
            <a:ln w="28575" cap="rnd">
              <a:solidFill>
                <a:schemeClr val="accent2"/>
              </a:solidFill>
              <a:round/>
            </a:ln>
            <a:effectLst/>
          </c:spPr>
          <c:marker>
            <c:symbol val="none"/>
          </c:marker>
          <c:cat>
            <c:numRef>
              <c:f>'NPS3'!$A$4:$A$12</c:f>
              <c:numCache>
                <c:formatCode>mmm\-yy</c:formatCode>
                <c:ptCount val="9"/>
                <c:pt idx="0">
                  <c:v>44562</c:v>
                </c:pt>
                <c:pt idx="1">
                  <c:v>44652</c:v>
                </c:pt>
                <c:pt idx="2">
                  <c:v>44743</c:v>
                </c:pt>
                <c:pt idx="3">
                  <c:v>44927</c:v>
                </c:pt>
                <c:pt idx="4">
                  <c:v>45017</c:v>
                </c:pt>
                <c:pt idx="5">
                  <c:v>45108</c:v>
                </c:pt>
                <c:pt idx="6">
                  <c:v>45292</c:v>
                </c:pt>
                <c:pt idx="7">
                  <c:v>45383</c:v>
                </c:pt>
                <c:pt idx="8">
                  <c:v>45474</c:v>
                </c:pt>
              </c:numCache>
            </c:numRef>
          </c:cat>
          <c:val>
            <c:numRef>
              <c:f>'NPS3'!$C$4:$C$12</c:f>
              <c:numCache>
                <c:formatCode>0.00</c:formatCode>
                <c:ptCount val="9"/>
                <c:pt idx="0">
                  <c:v>6.7451622569999996</c:v>
                </c:pt>
                <c:pt idx="1">
                  <c:v>6.8000765269999999</c:v>
                </c:pt>
                <c:pt idx="2">
                  <c:v>6.7365733880000001</c:v>
                </c:pt>
                <c:pt idx="3">
                  <c:v>6.7312871679999997</c:v>
                </c:pt>
                <c:pt idx="4">
                  <c:v>6.7978108129999999</c:v>
                </c:pt>
                <c:pt idx="5">
                  <c:v>6.8321761829999996</c:v>
                </c:pt>
                <c:pt idx="6">
                  <c:v>6.7746233040000003</c:v>
                </c:pt>
                <c:pt idx="7">
                  <c:v>6.74</c:v>
                </c:pt>
                <c:pt idx="8">
                  <c:v>6.77</c:v>
                </c:pt>
              </c:numCache>
            </c:numRef>
          </c:val>
          <c:smooth val="0"/>
          <c:extLst>
            <c:ext xmlns:c16="http://schemas.microsoft.com/office/drawing/2014/chart" uri="{C3380CC4-5D6E-409C-BE32-E72D297353CC}">
              <c16:uniqueId val="{00000001-CCA1-4632-8C03-59946A3BD364}"/>
            </c:ext>
          </c:extLst>
        </c:ser>
        <c:ser>
          <c:idx val="2"/>
          <c:order val="2"/>
          <c:tx>
            <c:strRef>
              <c:f>'NPS3'!$D$3</c:f>
              <c:strCache>
                <c:ptCount val="1"/>
                <c:pt idx="0">
                  <c:v>Involvement</c:v>
                </c:pt>
              </c:strCache>
            </c:strRef>
          </c:tx>
          <c:spPr>
            <a:ln w="28575" cap="rnd">
              <a:solidFill>
                <a:schemeClr val="accent3"/>
              </a:solidFill>
              <a:round/>
            </a:ln>
            <a:effectLst/>
          </c:spPr>
          <c:marker>
            <c:symbol val="none"/>
          </c:marker>
          <c:cat>
            <c:numRef>
              <c:f>'NPS3'!$A$4:$A$12</c:f>
              <c:numCache>
                <c:formatCode>mmm\-yy</c:formatCode>
                <c:ptCount val="9"/>
                <c:pt idx="0">
                  <c:v>44562</c:v>
                </c:pt>
                <c:pt idx="1">
                  <c:v>44652</c:v>
                </c:pt>
                <c:pt idx="2">
                  <c:v>44743</c:v>
                </c:pt>
                <c:pt idx="3">
                  <c:v>44927</c:v>
                </c:pt>
                <c:pt idx="4">
                  <c:v>45017</c:v>
                </c:pt>
                <c:pt idx="5">
                  <c:v>45108</c:v>
                </c:pt>
                <c:pt idx="6">
                  <c:v>45292</c:v>
                </c:pt>
                <c:pt idx="7">
                  <c:v>45383</c:v>
                </c:pt>
                <c:pt idx="8">
                  <c:v>45474</c:v>
                </c:pt>
              </c:numCache>
            </c:numRef>
          </c:cat>
          <c:val>
            <c:numRef>
              <c:f>'NPS3'!$D$4:$D$12</c:f>
              <c:numCache>
                <c:formatCode>0.00</c:formatCode>
                <c:ptCount val="9"/>
                <c:pt idx="0">
                  <c:v>6.4509184429999999</c:v>
                </c:pt>
                <c:pt idx="1">
                  <c:v>6.441020043</c:v>
                </c:pt>
                <c:pt idx="2">
                  <c:v>6.4622195590000002</c:v>
                </c:pt>
                <c:pt idx="3">
                  <c:v>6.4488878380000001</c:v>
                </c:pt>
                <c:pt idx="4">
                  <c:v>6.4564855999999997</c:v>
                </c:pt>
                <c:pt idx="5">
                  <c:v>6.4898099120000001</c:v>
                </c:pt>
                <c:pt idx="6">
                  <c:v>6.4823077480000002</c:v>
                </c:pt>
                <c:pt idx="7">
                  <c:v>6.4</c:v>
                </c:pt>
                <c:pt idx="8">
                  <c:v>6.52</c:v>
                </c:pt>
              </c:numCache>
            </c:numRef>
          </c:val>
          <c:smooth val="0"/>
          <c:extLst>
            <c:ext xmlns:c16="http://schemas.microsoft.com/office/drawing/2014/chart" uri="{C3380CC4-5D6E-409C-BE32-E72D297353CC}">
              <c16:uniqueId val="{00000002-CCA1-4632-8C03-59946A3BD364}"/>
            </c:ext>
          </c:extLst>
        </c:ser>
        <c:ser>
          <c:idx val="3"/>
          <c:order val="3"/>
          <c:tx>
            <c:strRef>
              <c:f>'NPS3'!$E$3</c:f>
              <c:strCache>
                <c:ptCount val="1"/>
                <c:pt idx="0">
                  <c:v>Advocacy</c:v>
                </c:pt>
              </c:strCache>
            </c:strRef>
          </c:tx>
          <c:spPr>
            <a:ln w="28575" cap="rnd">
              <a:solidFill>
                <a:schemeClr val="accent4"/>
              </a:solidFill>
              <a:round/>
            </a:ln>
            <a:effectLst/>
          </c:spPr>
          <c:marker>
            <c:symbol val="none"/>
          </c:marker>
          <c:cat>
            <c:numRef>
              <c:f>'NPS3'!$A$4:$A$12</c:f>
              <c:numCache>
                <c:formatCode>mmm\-yy</c:formatCode>
                <c:ptCount val="9"/>
                <c:pt idx="0">
                  <c:v>44562</c:v>
                </c:pt>
                <c:pt idx="1">
                  <c:v>44652</c:v>
                </c:pt>
                <c:pt idx="2">
                  <c:v>44743</c:v>
                </c:pt>
                <c:pt idx="3">
                  <c:v>44927</c:v>
                </c:pt>
                <c:pt idx="4">
                  <c:v>45017</c:v>
                </c:pt>
                <c:pt idx="5">
                  <c:v>45108</c:v>
                </c:pt>
                <c:pt idx="6">
                  <c:v>45292</c:v>
                </c:pt>
                <c:pt idx="7">
                  <c:v>45383</c:v>
                </c:pt>
                <c:pt idx="8">
                  <c:v>45474</c:v>
                </c:pt>
              </c:numCache>
            </c:numRef>
          </c:cat>
          <c:val>
            <c:numRef>
              <c:f>'NPS3'!$E$4:$E$12</c:f>
              <c:numCache>
                <c:formatCode>0.00</c:formatCode>
                <c:ptCount val="9"/>
                <c:pt idx="0">
                  <c:v>6.8365250160000004</c:v>
                </c:pt>
                <c:pt idx="1">
                  <c:v>6.682233729</c:v>
                </c:pt>
                <c:pt idx="2">
                  <c:v>6.646599825</c:v>
                </c:pt>
                <c:pt idx="3">
                  <c:v>6.5885247490000003</c:v>
                </c:pt>
                <c:pt idx="4">
                  <c:v>6.6421199809999996</c:v>
                </c:pt>
                <c:pt idx="5">
                  <c:v>6.673841608</c:v>
                </c:pt>
                <c:pt idx="6">
                  <c:v>6.6450016420000004</c:v>
                </c:pt>
                <c:pt idx="7">
                  <c:v>6.54</c:v>
                </c:pt>
                <c:pt idx="8">
                  <c:v>6.65</c:v>
                </c:pt>
              </c:numCache>
            </c:numRef>
          </c:val>
          <c:smooth val="0"/>
          <c:extLst>
            <c:ext xmlns:c16="http://schemas.microsoft.com/office/drawing/2014/chart" uri="{C3380CC4-5D6E-409C-BE32-E72D297353CC}">
              <c16:uniqueId val="{00000003-CCA1-4632-8C03-59946A3BD364}"/>
            </c:ext>
          </c:extLst>
        </c:ser>
        <c:dLbls>
          <c:showLegendKey val="0"/>
          <c:showVal val="0"/>
          <c:showCatName val="0"/>
          <c:showSerName val="0"/>
          <c:showPercent val="0"/>
          <c:showBubbleSize val="0"/>
        </c:dLbls>
        <c:smooth val="0"/>
        <c:axId val="686233727"/>
        <c:axId val="686242367"/>
      </c:lineChart>
      <c:dateAx>
        <c:axId val="68623372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6242367"/>
        <c:crosses val="autoZero"/>
        <c:auto val="1"/>
        <c:lblOffset val="100"/>
        <c:baseTimeUnit val="days"/>
      </c:dateAx>
      <c:valAx>
        <c:axId val="68624236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62337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NSS: Staff Engagement score and sub-score trend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'NPS3'!$B$17</c:f>
              <c:strCache>
                <c:ptCount val="1"/>
                <c:pt idx="0">
                  <c:v>Staff Enagement Score </c:v>
                </c:pt>
              </c:strCache>
            </c:strRef>
          </c:tx>
          <c:spPr>
            <a:ln w="28575" cap="rnd">
              <a:solidFill>
                <a:schemeClr val="accent1"/>
              </a:solidFill>
              <a:round/>
            </a:ln>
            <a:effectLst/>
          </c:spPr>
          <c:marker>
            <c:symbol val="none"/>
          </c:marker>
          <c:cat>
            <c:numRef>
              <c:f>'NPS3'!$A$18:$A$23</c:f>
              <c:numCache>
                <c:formatCode>yyyy</c:formatCode>
                <c:ptCount val="6"/>
                <c:pt idx="0">
                  <c:v>43435</c:v>
                </c:pt>
                <c:pt idx="1">
                  <c:v>43800</c:v>
                </c:pt>
                <c:pt idx="2">
                  <c:v>44166</c:v>
                </c:pt>
                <c:pt idx="3">
                  <c:v>44531</c:v>
                </c:pt>
                <c:pt idx="4">
                  <c:v>44896</c:v>
                </c:pt>
                <c:pt idx="5">
                  <c:v>45261</c:v>
                </c:pt>
              </c:numCache>
            </c:numRef>
          </c:cat>
          <c:val>
            <c:numRef>
              <c:f>'NPS3'!$B$18:$B$23</c:f>
              <c:numCache>
                <c:formatCode>0.00</c:formatCode>
                <c:ptCount val="6"/>
                <c:pt idx="0">
                  <c:v>7.0098640954750104</c:v>
                </c:pt>
                <c:pt idx="1">
                  <c:v>7.0428751042865603</c:v>
                </c:pt>
                <c:pt idx="2">
                  <c:v>7.0444041139955198</c:v>
                </c:pt>
                <c:pt idx="3">
                  <c:v>6.8430447915245898</c:v>
                </c:pt>
                <c:pt idx="4">
                  <c:v>6.79181458680387</c:v>
                </c:pt>
                <c:pt idx="5">
                  <c:v>6.8915556168315701</c:v>
                </c:pt>
              </c:numCache>
            </c:numRef>
          </c:val>
          <c:smooth val="0"/>
          <c:extLst>
            <c:ext xmlns:c16="http://schemas.microsoft.com/office/drawing/2014/chart" uri="{C3380CC4-5D6E-409C-BE32-E72D297353CC}">
              <c16:uniqueId val="{00000000-7239-41E7-95C8-F960C98D544B}"/>
            </c:ext>
          </c:extLst>
        </c:ser>
        <c:ser>
          <c:idx val="1"/>
          <c:order val="1"/>
          <c:tx>
            <c:strRef>
              <c:f>'NPS3'!$C$17</c:f>
              <c:strCache>
                <c:ptCount val="1"/>
                <c:pt idx="0">
                  <c:v>Motivation</c:v>
                </c:pt>
              </c:strCache>
            </c:strRef>
          </c:tx>
          <c:spPr>
            <a:ln w="28575" cap="rnd">
              <a:solidFill>
                <a:schemeClr val="accent2"/>
              </a:solidFill>
              <a:round/>
            </a:ln>
            <a:effectLst/>
          </c:spPr>
          <c:marker>
            <c:symbol val="none"/>
          </c:marker>
          <c:cat>
            <c:numRef>
              <c:f>'NPS3'!$A$18:$A$23</c:f>
              <c:numCache>
                <c:formatCode>yyyy</c:formatCode>
                <c:ptCount val="6"/>
                <c:pt idx="0">
                  <c:v>43435</c:v>
                </c:pt>
                <c:pt idx="1">
                  <c:v>43800</c:v>
                </c:pt>
                <c:pt idx="2">
                  <c:v>44166</c:v>
                </c:pt>
                <c:pt idx="3">
                  <c:v>44531</c:v>
                </c:pt>
                <c:pt idx="4">
                  <c:v>44896</c:v>
                </c:pt>
                <c:pt idx="5">
                  <c:v>45261</c:v>
                </c:pt>
              </c:numCache>
            </c:numRef>
          </c:cat>
          <c:val>
            <c:numRef>
              <c:f>'NPS3'!$C$18:$C$23</c:f>
              <c:numCache>
                <c:formatCode>0.00</c:formatCode>
                <c:ptCount val="6"/>
                <c:pt idx="0">
                  <c:v>7.2932252833123696</c:v>
                </c:pt>
                <c:pt idx="1">
                  <c:v>7.3060298280289802</c:v>
                </c:pt>
                <c:pt idx="2">
                  <c:v>7.2265284384195496</c:v>
                </c:pt>
                <c:pt idx="3">
                  <c:v>6.9621569583415903</c:v>
                </c:pt>
                <c:pt idx="4">
                  <c:v>6.9389297518628599</c:v>
                </c:pt>
                <c:pt idx="5">
                  <c:v>7.0197199140713904</c:v>
                </c:pt>
              </c:numCache>
            </c:numRef>
          </c:val>
          <c:smooth val="0"/>
          <c:extLst>
            <c:ext xmlns:c16="http://schemas.microsoft.com/office/drawing/2014/chart" uri="{C3380CC4-5D6E-409C-BE32-E72D297353CC}">
              <c16:uniqueId val="{00000001-7239-41E7-95C8-F960C98D544B}"/>
            </c:ext>
          </c:extLst>
        </c:ser>
        <c:ser>
          <c:idx val="2"/>
          <c:order val="2"/>
          <c:tx>
            <c:strRef>
              <c:f>'NPS3'!$D$17</c:f>
              <c:strCache>
                <c:ptCount val="1"/>
                <c:pt idx="0">
                  <c:v>Involvement</c:v>
                </c:pt>
              </c:strCache>
            </c:strRef>
          </c:tx>
          <c:spPr>
            <a:ln w="28575" cap="rnd">
              <a:solidFill>
                <a:schemeClr val="accent3"/>
              </a:solidFill>
              <a:round/>
            </a:ln>
            <a:effectLst/>
          </c:spPr>
          <c:marker>
            <c:symbol val="none"/>
          </c:marker>
          <c:cat>
            <c:numRef>
              <c:f>'NPS3'!$A$18:$A$23</c:f>
              <c:numCache>
                <c:formatCode>yyyy</c:formatCode>
                <c:ptCount val="6"/>
                <c:pt idx="0">
                  <c:v>43435</c:v>
                </c:pt>
                <c:pt idx="1">
                  <c:v>43800</c:v>
                </c:pt>
                <c:pt idx="2">
                  <c:v>44166</c:v>
                </c:pt>
                <c:pt idx="3">
                  <c:v>44531</c:v>
                </c:pt>
                <c:pt idx="4">
                  <c:v>44896</c:v>
                </c:pt>
                <c:pt idx="5">
                  <c:v>45261</c:v>
                </c:pt>
              </c:numCache>
            </c:numRef>
          </c:cat>
          <c:val>
            <c:numRef>
              <c:f>'NPS3'!$D$18:$D$23</c:f>
              <c:numCache>
                <c:formatCode>0.00</c:formatCode>
                <c:ptCount val="6"/>
                <c:pt idx="0">
                  <c:v>6.8023245353149404</c:v>
                </c:pt>
                <c:pt idx="1">
                  <c:v>6.8136976890509899</c:v>
                </c:pt>
                <c:pt idx="2">
                  <c:v>6.7563743605334601</c:v>
                </c:pt>
                <c:pt idx="3">
                  <c:v>6.7409886413391096</c:v>
                </c:pt>
                <c:pt idx="4">
                  <c:v>6.77817518732172</c:v>
                </c:pt>
                <c:pt idx="5">
                  <c:v>6.8498166197355896</c:v>
                </c:pt>
              </c:numCache>
            </c:numRef>
          </c:val>
          <c:smooth val="0"/>
          <c:extLst>
            <c:ext xmlns:c16="http://schemas.microsoft.com/office/drawing/2014/chart" uri="{C3380CC4-5D6E-409C-BE32-E72D297353CC}">
              <c16:uniqueId val="{00000002-7239-41E7-95C8-F960C98D544B}"/>
            </c:ext>
          </c:extLst>
        </c:ser>
        <c:ser>
          <c:idx val="3"/>
          <c:order val="3"/>
          <c:tx>
            <c:strRef>
              <c:f>'NPS3'!$E$17</c:f>
              <c:strCache>
                <c:ptCount val="1"/>
                <c:pt idx="0">
                  <c:v>Advocacy</c:v>
                </c:pt>
              </c:strCache>
            </c:strRef>
          </c:tx>
          <c:spPr>
            <a:ln w="28575" cap="rnd">
              <a:solidFill>
                <a:schemeClr val="accent4"/>
              </a:solidFill>
              <a:round/>
            </a:ln>
            <a:effectLst/>
          </c:spPr>
          <c:marker>
            <c:symbol val="none"/>
          </c:marker>
          <c:cat>
            <c:numRef>
              <c:f>'NPS3'!$A$18:$A$23</c:f>
              <c:numCache>
                <c:formatCode>yyyy</c:formatCode>
                <c:ptCount val="6"/>
                <c:pt idx="0">
                  <c:v>43435</c:v>
                </c:pt>
                <c:pt idx="1">
                  <c:v>43800</c:v>
                </c:pt>
                <c:pt idx="2">
                  <c:v>44166</c:v>
                </c:pt>
                <c:pt idx="3">
                  <c:v>44531</c:v>
                </c:pt>
                <c:pt idx="4">
                  <c:v>44896</c:v>
                </c:pt>
                <c:pt idx="5">
                  <c:v>45261</c:v>
                </c:pt>
              </c:numCache>
            </c:numRef>
          </c:cat>
          <c:val>
            <c:numRef>
              <c:f>'NPS3'!$E$18:$E$23</c:f>
              <c:numCache>
                <c:formatCode>0.00</c:formatCode>
                <c:ptCount val="6"/>
                <c:pt idx="0">
                  <c:v>6.94162945810079</c:v>
                </c:pt>
                <c:pt idx="1">
                  <c:v>7.0163686120941797</c:v>
                </c:pt>
                <c:pt idx="2">
                  <c:v>7.1562510276670102</c:v>
                </c:pt>
                <c:pt idx="3">
                  <c:v>6.8295512152373803</c:v>
                </c:pt>
                <c:pt idx="4">
                  <c:v>6.6590799431139702</c:v>
                </c:pt>
                <c:pt idx="5">
                  <c:v>6.8056345053484</c:v>
                </c:pt>
              </c:numCache>
            </c:numRef>
          </c:val>
          <c:smooth val="0"/>
          <c:extLst>
            <c:ext xmlns:c16="http://schemas.microsoft.com/office/drawing/2014/chart" uri="{C3380CC4-5D6E-409C-BE32-E72D297353CC}">
              <c16:uniqueId val="{00000003-7239-41E7-95C8-F960C98D544B}"/>
            </c:ext>
          </c:extLst>
        </c:ser>
        <c:dLbls>
          <c:showLegendKey val="0"/>
          <c:showVal val="0"/>
          <c:showCatName val="0"/>
          <c:showSerName val="0"/>
          <c:showPercent val="0"/>
          <c:showBubbleSize val="0"/>
        </c:dLbls>
        <c:smooth val="0"/>
        <c:axId val="14406736"/>
        <c:axId val="14409136"/>
      </c:lineChart>
      <c:dateAx>
        <c:axId val="14406736"/>
        <c:scaling>
          <c:orientation val="minMax"/>
          <c:max val="45261"/>
          <c:min val="43435"/>
        </c:scaling>
        <c:delete val="0"/>
        <c:axPos val="b"/>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09136"/>
        <c:crosses val="autoZero"/>
        <c:auto val="1"/>
        <c:lblOffset val="100"/>
        <c:baseTimeUnit val="years"/>
      </c:dateAx>
      <c:valAx>
        <c:axId val="1440913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06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Registered Nurses and Support to Nurses| 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'NN1'!$B$4</c:f>
              <c:strCache>
                <c:ptCount val="1"/>
                <c:pt idx="0">
                  <c:v>Registered Nurses</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787-40A2-B67D-23C275C51FBC}"/>
                </c:ext>
              </c:extLst>
            </c:dLbl>
            <c:dLbl>
              <c:idx val="3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787-40A2-B67D-23C275C51FBC}"/>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787-40A2-B67D-23C275C51FBC}"/>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'NN1'!$A$5:$A$67</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'NN1'!$B$5:$B$67</c:f>
              <c:numCache>
                <c:formatCode>0.0%</c:formatCode>
                <c:ptCount val="63"/>
                <c:pt idx="0">
                  <c:v>6.9031223458756216E-2</c:v>
                </c:pt>
                <c:pt idx="1">
                  <c:v>6.9157510967953098E-2</c:v>
                </c:pt>
                <c:pt idx="2">
                  <c:v>6.9152870728404037E-2</c:v>
                </c:pt>
                <c:pt idx="3">
                  <c:v>6.9263458197106956E-2</c:v>
                </c:pt>
                <c:pt idx="4">
                  <c:v>6.9499459338394715E-2</c:v>
                </c:pt>
                <c:pt idx="5">
                  <c:v>6.8238452258627499E-2</c:v>
                </c:pt>
                <c:pt idx="6">
                  <c:v>6.6721642422950186E-2</c:v>
                </c:pt>
                <c:pt idx="7">
                  <c:v>6.6800258635509646E-2</c:v>
                </c:pt>
                <c:pt idx="8">
                  <c:v>6.7854213606895877E-2</c:v>
                </c:pt>
                <c:pt idx="9">
                  <c:v>6.6375002555848286E-2</c:v>
                </c:pt>
                <c:pt idx="10">
                  <c:v>6.6455051466107251E-2</c:v>
                </c:pt>
                <c:pt idx="11">
                  <c:v>6.5710387834525402E-2</c:v>
                </c:pt>
                <c:pt idx="12">
                  <c:v>6.3596866182383083E-2</c:v>
                </c:pt>
                <c:pt idx="13">
                  <c:v>6.2045302808722128E-2</c:v>
                </c:pt>
                <c:pt idx="14">
                  <c:v>6.0338064335968979E-2</c:v>
                </c:pt>
                <c:pt idx="15">
                  <c:v>5.8159628384560708E-2</c:v>
                </c:pt>
                <c:pt idx="16">
                  <c:v>5.8194225845183287E-2</c:v>
                </c:pt>
                <c:pt idx="17">
                  <c:v>5.6448537834893855E-2</c:v>
                </c:pt>
                <c:pt idx="18">
                  <c:v>5.6231443293739101E-2</c:v>
                </c:pt>
                <c:pt idx="19">
                  <c:v>5.5511086135869636E-2</c:v>
                </c:pt>
                <c:pt idx="20">
                  <c:v>5.6180962988112211E-2</c:v>
                </c:pt>
                <c:pt idx="21">
                  <c:v>5.5653033585584821E-2</c:v>
                </c:pt>
                <c:pt idx="22">
                  <c:v>5.4529918922871824E-2</c:v>
                </c:pt>
                <c:pt idx="23">
                  <c:v>5.3938031302532552E-2</c:v>
                </c:pt>
                <c:pt idx="24">
                  <c:v>5.5181556773889175E-2</c:v>
                </c:pt>
                <c:pt idx="25">
                  <c:v>5.7114134290292849E-2</c:v>
                </c:pt>
                <c:pt idx="26">
                  <c:v>5.8643640113348605E-2</c:v>
                </c:pt>
                <c:pt idx="27">
                  <c:v>6.0979199501540175E-2</c:v>
                </c:pt>
                <c:pt idx="28">
                  <c:v>6.1899706999145723E-2</c:v>
                </c:pt>
                <c:pt idx="29">
                  <c:v>6.2578443736992034E-2</c:v>
                </c:pt>
                <c:pt idx="30">
                  <c:v>6.4083226319273975E-2</c:v>
                </c:pt>
                <c:pt idx="31">
                  <c:v>6.5228936697442022E-2</c:v>
                </c:pt>
                <c:pt idx="32">
                  <c:v>6.7764328723764616E-2</c:v>
                </c:pt>
                <c:pt idx="33">
                  <c:v>6.799070228238295E-2</c:v>
                </c:pt>
                <c:pt idx="34">
                  <c:v>6.8809217540129336E-2</c:v>
                </c:pt>
                <c:pt idx="35">
                  <c:v>7.0352981798805378E-2</c:v>
                </c:pt>
                <c:pt idx="36">
                  <c:v>7.7375876911867716E-2</c:v>
                </c:pt>
                <c:pt idx="37">
                  <c:v>7.4367128243363112E-2</c:v>
                </c:pt>
                <c:pt idx="38">
                  <c:v>7.4579213251193988E-2</c:v>
                </c:pt>
                <c:pt idx="39">
                  <c:v>7.5431417767350697E-2</c:v>
                </c:pt>
                <c:pt idx="40">
                  <c:v>7.5481548221137326E-2</c:v>
                </c:pt>
                <c:pt idx="41">
                  <c:v>7.4789645577293479E-2</c:v>
                </c:pt>
                <c:pt idx="42">
                  <c:v>7.4561731378371243E-2</c:v>
                </c:pt>
                <c:pt idx="43">
                  <c:v>7.3287549377291164E-2</c:v>
                </c:pt>
                <c:pt idx="44">
                  <c:v>7.4432756017000778E-2</c:v>
                </c:pt>
                <c:pt idx="45">
                  <c:v>7.2297638228634178E-2</c:v>
                </c:pt>
                <c:pt idx="46">
                  <c:v>7.1125772850395064E-2</c:v>
                </c:pt>
                <c:pt idx="47">
                  <c:v>7.0762573452033475E-2</c:v>
                </c:pt>
                <c:pt idx="48">
                  <c:v>7.158725816448111E-2</c:v>
                </c:pt>
                <c:pt idx="49">
                  <c:v>6.7358969038457825E-2</c:v>
                </c:pt>
                <c:pt idx="50">
                  <c:v>6.6159820378782264E-2</c:v>
                </c:pt>
                <c:pt idx="51">
                  <c:v>6.5151680205209644E-2</c:v>
                </c:pt>
                <c:pt idx="52">
                  <c:v>6.3218209219580462E-2</c:v>
                </c:pt>
                <c:pt idx="53">
                  <c:v>6.2213090421046717E-2</c:v>
                </c:pt>
                <c:pt idx="54">
                  <c:v>6.0505274031505983E-2</c:v>
                </c:pt>
                <c:pt idx="55">
                  <c:v>5.9251087789002718E-2</c:v>
                </c:pt>
                <c:pt idx="56">
                  <c:v>5.9509564467507887E-2</c:v>
                </c:pt>
                <c:pt idx="57">
                  <c:v>5.8273822603484141E-2</c:v>
                </c:pt>
                <c:pt idx="58">
                  <c:v>5.7459175368003504E-2</c:v>
                </c:pt>
                <c:pt idx="59">
                  <c:v>5.6946379077331521E-2</c:v>
                </c:pt>
                <c:pt idx="60">
                  <c:v>5.6268729893092735E-2</c:v>
                </c:pt>
                <c:pt idx="61">
                  <c:v>5.5161116823587965E-2</c:v>
                </c:pt>
                <c:pt idx="62">
                  <c:v>5.4895667316025673E-2</c:v>
                </c:pt>
              </c:numCache>
            </c:numRef>
          </c:val>
          <c:smooth val="0"/>
          <c:extLst>
            <c:ext xmlns:c16="http://schemas.microsoft.com/office/drawing/2014/chart" uri="{C3380CC4-5D6E-409C-BE32-E72D297353CC}">
              <c16:uniqueId val="{00000000-4B29-491E-809C-33CBBE9964F5}"/>
            </c:ext>
          </c:extLst>
        </c:ser>
        <c:ser>
          <c:idx val="1"/>
          <c:order val="1"/>
          <c:tx>
            <c:strRef>
              <c:f>'NN1'!$C$4</c:f>
              <c:strCache>
                <c:ptCount val="1"/>
                <c:pt idx="0">
                  <c:v>Support to Nurses</c:v>
                </c:pt>
              </c:strCache>
            </c:strRef>
          </c:tx>
          <c:spPr>
            <a:ln w="28575" cap="rnd">
              <a:solidFill>
                <a:schemeClr val="accent2"/>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787-40A2-B67D-23C275C51FBC}"/>
                </c:ext>
              </c:extLst>
            </c:dLbl>
            <c:dLbl>
              <c:idx val="3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787-40A2-B67D-23C275C51FBC}"/>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787-40A2-B67D-23C275C51FBC}"/>
                </c:ext>
              </c:extLst>
            </c:dLbl>
            <c:spPr>
              <a:solidFill>
                <a:schemeClr val="accent2"/>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'NN1'!$A$5:$A$67</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'NN1'!$C$5:$C$67</c:f>
              <c:numCache>
                <c:formatCode>0.0%</c:formatCode>
                <c:ptCount val="63"/>
                <c:pt idx="0">
                  <c:v>9.0313431057579871E-2</c:v>
                </c:pt>
                <c:pt idx="1">
                  <c:v>8.9304648049442603E-2</c:v>
                </c:pt>
                <c:pt idx="2">
                  <c:v>8.8221039133416654E-2</c:v>
                </c:pt>
                <c:pt idx="3">
                  <c:v>8.8165697437598958E-2</c:v>
                </c:pt>
                <c:pt idx="4">
                  <c:v>8.7846467930642352E-2</c:v>
                </c:pt>
                <c:pt idx="5">
                  <c:v>8.7184664804399695E-2</c:v>
                </c:pt>
                <c:pt idx="6">
                  <c:v>8.5961357364794447E-2</c:v>
                </c:pt>
                <c:pt idx="7">
                  <c:v>8.6284168797046243E-2</c:v>
                </c:pt>
                <c:pt idx="8">
                  <c:v>8.6689569841824202E-2</c:v>
                </c:pt>
                <c:pt idx="9">
                  <c:v>8.6902784019728951E-2</c:v>
                </c:pt>
                <c:pt idx="10">
                  <c:v>8.6851012517173712E-2</c:v>
                </c:pt>
                <c:pt idx="11">
                  <c:v>8.6647113579384358E-2</c:v>
                </c:pt>
                <c:pt idx="12">
                  <c:v>8.3584084186525937E-2</c:v>
                </c:pt>
                <c:pt idx="13">
                  <c:v>8.2021075616923636E-2</c:v>
                </c:pt>
                <c:pt idx="14">
                  <c:v>8.0784179116375185E-2</c:v>
                </c:pt>
                <c:pt idx="15">
                  <c:v>7.7831886375232986E-2</c:v>
                </c:pt>
                <c:pt idx="16">
                  <c:v>7.7785677710696666E-2</c:v>
                </c:pt>
                <c:pt idx="17">
                  <c:v>7.5865324777031631E-2</c:v>
                </c:pt>
                <c:pt idx="18">
                  <c:v>7.6231009200715641E-2</c:v>
                </c:pt>
                <c:pt idx="19">
                  <c:v>7.5630841422132139E-2</c:v>
                </c:pt>
                <c:pt idx="20">
                  <c:v>7.5624696359475857E-2</c:v>
                </c:pt>
                <c:pt idx="21">
                  <c:v>7.5085605368758301E-2</c:v>
                </c:pt>
                <c:pt idx="22">
                  <c:v>7.4300136442747813E-2</c:v>
                </c:pt>
                <c:pt idx="23">
                  <c:v>7.360515602739115E-2</c:v>
                </c:pt>
                <c:pt idx="24">
                  <c:v>8.0679628080562907E-2</c:v>
                </c:pt>
                <c:pt idx="25">
                  <c:v>9.8324203630884538E-2</c:v>
                </c:pt>
                <c:pt idx="26">
                  <c:v>0.11330561323898744</c:v>
                </c:pt>
                <c:pt idx="27">
                  <c:v>0.11507773491188161</c:v>
                </c:pt>
                <c:pt idx="28">
                  <c:v>9.2818468497213868E-2</c:v>
                </c:pt>
                <c:pt idx="29">
                  <c:v>8.5503399831614646E-2</c:v>
                </c:pt>
                <c:pt idx="30">
                  <c:v>8.8043385153020168E-2</c:v>
                </c:pt>
                <c:pt idx="31">
                  <c:v>9.0908678646867497E-2</c:v>
                </c:pt>
                <c:pt idx="32">
                  <c:v>9.4774294184729574E-2</c:v>
                </c:pt>
                <c:pt idx="33">
                  <c:v>9.8240988739424495E-2</c:v>
                </c:pt>
                <c:pt idx="34">
                  <c:v>0.10402455219860866</c:v>
                </c:pt>
                <c:pt idx="35">
                  <c:v>0.10928227343361435</c:v>
                </c:pt>
                <c:pt idx="36">
                  <c:v>0.11450977095769743</c:v>
                </c:pt>
                <c:pt idx="37">
                  <c:v>0.11243671720071619</c:v>
                </c:pt>
                <c:pt idx="38">
                  <c:v>0.11303830648436428</c:v>
                </c:pt>
                <c:pt idx="39">
                  <c:v>0.11393304007997009</c:v>
                </c:pt>
                <c:pt idx="40">
                  <c:v>0.11243752407464142</c:v>
                </c:pt>
                <c:pt idx="41">
                  <c:v>0.10993472053021242</c:v>
                </c:pt>
                <c:pt idx="42">
                  <c:v>0.1091863775598069</c:v>
                </c:pt>
                <c:pt idx="43">
                  <c:v>0.10881382154355425</c:v>
                </c:pt>
                <c:pt idx="44">
                  <c:v>0.10867707630179035</c:v>
                </c:pt>
                <c:pt idx="45">
                  <c:v>0.10740222934591066</c:v>
                </c:pt>
                <c:pt idx="46">
                  <c:v>0.10685976641476656</c:v>
                </c:pt>
                <c:pt idx="47">
                  <c:v>0.10648477562924565</c:v>
                </c:pt>
                <c:pt idx="48">
                  <c:v>0.10694358878743772</c:v>
                </c:pt>
                <c:pt idx="49">
                  <c:v>0.10178629076865438</c:v>
                </c:pt>
                <c:pt idx="50">
                  <c:v>9.9577846052084446E-2</c:v>
                </c:pt>
                <c:pt idx="51">
                  <c:v>9.7590768392468427E-2</c:v>
                </c:pt>
                <c:pt idx="52">
                  <c:v>9.4808974647376351E-2</c:v>
                </c:pt>
                <c:pt idx="53">
                  <c:v>9.2378890215013346E-2</c:v>
                </c:pt>
                <c:pt idx="54">
                  <c:v>9.0800586742565817E-2</c:v>
                </c:pt>
                <c:pt idx="55">
                  <c:v>9.0175906156269248E-2</c:v>
                </c:pt>
                <c:pt idx="56">
                  <c:v>9.0041287656838873E-2</c:v>
                </c:pt>
                <c:pt idx="57">
                  <c:v>8.9099818857449636E-2</c:v>
                </c:pt>
                <c:pt idx="58">
                  <c:v>8.8532688913110474E-2</c:v>
                </c:pt>
                <c:pt idx="59">
                  <c:v>8.8591453161239564E-2</c:v>
                </c:pt>
                <c:pt idx="60">
                  <c:v>8.8433824716087295E-2</c:v>
                </c:pt>
                <c:pt idx="61">
                  <c:v>8.8566844915228357E-2</c:v>
                </c:pt>
                <c:pt idx="62">
                  <c:v>8.9001683444708476E-2</c:v>
                </c:pt>
              </c:numCache>
            </c:numRef>
          </c:val>
          <c:smooth val="0"/>
          <c:extLst>
            <c:ext xmlns:c16="http://schemas.microsoft.com/office/drawing/2014/chart" uri="{C3380CC4-5D6E-409C-BE32-E72D297353CC}">
              <c16:uniqueId val="{00000001-4B29-491E-809C-33CBBE9964F5}"/>
            </c:ext>
          </c:extLst>
        </c:ser>
        <c:dLbls>
          <c:showLegendKey val="0"/>
          <c:showVal val="0"/>
          <c:showCatName val="0"/>
          <c:showSerName val="0"/>
          <c:showPercent val="0"/>
          <c:showBubbleSize val="0"/>
        </c:dLbls>
        <c:smooth val="0"/>
        <c:axId val="936163472"/>
        <c:axId val="936158672"/>
      </c:lineChart>
      <c:dateAx>
        <c:axId val="93616347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6158672"/>
        <c:crosses val="autoZero"/>
        <c:auto val="1"/>
        <c:lblOffset val="100"/>
        <c:baseTimeUnit val="months"/>
      </c:dateAx>
      <c:valAx>
        <c:axId val="93615867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6163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Burnout sub-score</a:t>
            </a:r>
          </a:p>
          <a:p>
            <a:pPr>
              <a:defRPr sz="1400" b="0" i="0" u="none" strike="noStrike" kern="1200" spc="0" baseline="0">
                <a:solidFill>
                  <a:schemeClr val="tx1">
                    <a:lumMod val="65000"/>
                    <a:lumOff val="35000"/>
                  </a:schemeClr>
                </a:solidFill>
                <a:latin typeface="+mn-lt"/>
                <a:ea typeface="+mn-ea"/>
                <a:cs typeface="+mn-cs"/>
              </a:defRPr>
            </a:pPr>
            <a:endParaRPr lang="en-US" sz="1400" b="0" i="0" u="none" strike="noStrike" kern="1200" spc="0" baseline="0">
              <a:solidFill>
                <a:sysClr val="windowText" lastClr="000000">
                  <a:lumMod val="65000"/>
                  <a:lumOff val="35000"/>
                </a:sysClr>
              </a:solidFill>
            </a:endParaRPr>
          </a:p>
        </c:rich>
      </c:tx>
      <c:overlay val="0"/>
      <c:spPr>
        <a:noFill/>
        <a:ln>
          <a:noFill/>
        </a:ln>
        <a:effectLst/>
      </c:spPr>
    </c:title>
    <c:autoTitleDeleted val="0"/>
    <c:plotArea>
      <c:layout/>
      <c:lineChart>
        <c:grouping val="standard"/>
        <c:varyColors val="0"/>
        <c:ser>
          <c:idx val="0"/>
          <c:order val="0"/>
          <c:tx>
            <c:strRef>
              <c:f>'NN2'!$B$4</c:f>
              <c:strCache>
                <c:ptCount val="1"/>
                <c:pt idx="0">
                  <c:v>Registered Nurses</c:v>
                </c:pt>
              </c:strCache>
            </c:strRef>
          </c:tx>
          <c:marker>
            <c:symbol val="none"/>
          </c:marker>
          <c:cat>
            <c:numRef>
              <c:extLst>
                <c:ext xmlns:c15="http://schemas.microsoft.com/office/drawing/2012/chart" uri="{02D57815-91ED-43cb-92C2-25804820EDAC}">
                  <c15:fullRef>
                    <c15:sqref>'NN2'!$C$3:$G$3</c15:sqref>
                  </c15:fullRef>
                </c:ext>
              </c:extLst>
              <c:f>'NN2'!$E$3:$G$3</c:f>
              <c:numCache>
                <c:formatCode>General</c:formatCode>
                <c:ptCount val="3"/>
                <c:pt idx="0">
                  <c:v>2021</c:v>
                </c:pt>
                <c:pt idx="1">
                  <c:v>2022</c:v>
                </c:pt>
                <c:pt idx="2">
                  <c:v>2023</c:v>
                </c:pt>
              </c:numCache>
            </c:numRef>
          </c:cat>
          <c:val>
            <c:numRef>
              <c:extLst>
                <c:ext xmlns:c15="http://schemas.microsoft.com/office/drawing/2012/chart" uri="{02D57815-91ED-43cb-92C2-25804820EDAC}">
                  <c15:fullRef>
                    <c15:sqref>'NN2'!$C$10:$G$10</c15:sqref>
                  </c15:fullRef>
                </c:ext>
              </c:extLst>
              <c:f>'NN2'!$E$10:$G$10</c:f>
              <c:numCache>
                <c:formatCode>General</c:formatCode>
                <c:ptCount val="3"/>
                <c:pt idx="0" formatCode="0.00">
                  <c:v>4.4031949332614699</c:v>
                </c:pt>
                <c:pt idx="1" formatCode="0.00">
                  <c:v>4.4224503408520697</c:v>
                </c:pt>
                <c:pt idx="2" formatCode="0.00">
                  <c:v>4.6888318009452998</c:v>
                </c:pt>
              </c:numCache>
            </c:numRef>
          </c:val>
          <c:smooth val="0"/>
          <c:extLst>
            <c:ext xmlns:c16="http://schemas.microsoft.com/office/drawing/2014/chart" uri="{C3380CC4-5D6E-409C-BE32-E72D297353CC}">
              <c16:uniqueId val="{00000000-53FC-4036-A66F-5D708B278CFF}"/>
            </c:ext>
          </c:extLst>
        </c:ser>
        <c:ser>
          <c:idx val="1"/>
          <c:order val="1"/>
          <c:tx>
            <c:strRef>
              <c:f>'NN2'!$B$6</c:f>
              <c:strCache>
                <c:ptCount val="1"/>
                <c:pt idx="0">
                  <c:v>Nursing Support</c:v>
                </c:pt>
              </c:strCache>
            </c:strRef>
          </c:tx>
          <c:marker>
            <c:symbol val="none"/>
          </c:marker>
          <c:cat>
            <c:numRef>
              <c:extLst>
                <c:ext xmlns:c15="http://schemas.microsoft.com/office/drawing/2012/chart" uri="{02D57815-91ED-43cb-92C2-25804820EDAC}">
                  <c15:fullRef>
                    <c15:sqref>'NN2'!$C$3:$G$3</c15:sqref>
                  </c15:fullRef>
                </c:ext>
              </c:extLst>
              <c:f>'NN2'!$E$3:$G$3</c:f>
              <c:numCache>
                <c:formatCode>General</c:formatCode>
                <c:ptCount val="3"/>
                <c:pt idx="0">
                  <c:v>2021</c:v>
                </c:pt>
                <c:pt idx="1">
                  <c:v>2022</c:v>
                </c:pt>
                <c:pt idx="2">
                  <c:v>2023</c:v>
                </c:pt>
              </c:numCache>
            </c:numRef>
          </c:cat>
          <c:val>
            <c:numRef>
              <c:extLst>
                <c:ext xmlns:c15="http://schemas.microsoft.com/office/drawing/2012/chart" uri="{02D57815-91ED-43cb-92C2-25804820EDAC}">
                  <c15:fullRef>
                    <c15:sqref>'NN2'!$C$11:$G$11</c15:sqref>
                  </c15:fullRef>
                </c:ext>
              </c:extLst>
              <c:f>'NN2'!$E$11:$G$11</c:f>
              <c:numCache>
                <c:formatCode>General</c:formatCode>
                <c:ptCount val="3"/>
                <c:pt idx="0" formatCode="0.00">
                  <c:v>4.6483270269794703</c:v>
                </c:pt>
                <c:pt idx="1" formatCode="0.00">
                  <c:v>4.6626112746410904</c:v>
                </c:pt>
                <c:pt idx="2" formatCode="0.00">
                  <c:v>5.0092207710134202</c:v>
                </c:pt>
              </c:numCache>
            </c:numRef>
          </c:val>
          <c:smooth val="0"/>
          <c:extLst>
            <c:ext xmlns:c16="http://schemas.microsoft.com/office/drawing/2014/chart" uri="{C3380CC4-5D6E-409C-BE32-E72D297353CC}">
              <c16:uniqueId val="{00000001-53FC-4036-A66F-5D708B278CFF}"/>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Work-related stress or burnout</a:t>
            </a:r>
          </a:p>
        </c:rich>
      </c:tx>
      <c:overlay val="0"/>
      <c:spPr>
        <a:noFill/>
        <a:ln>
          <a:noFill/>
        </a:ln>
        <a:effectLst/>
      </c:spPr>
    </c:title>
    <c:autoTitleDeleted val="0"/>
    <c:plotArea>
      <c:layout>
        <c:manualLayout>
          <c:layoutTarget val="inner"/>
          <c:xMode val="edge"/>
          <c:yMode val="edge"/>
          <c:x val="7.3130903736251252E-2"/>
          <c:y val="0.16974828375286041"/>
          <c:w val="0.90041088820602178"/>
          <c:h val="0.49601866700300917"/>
        </c:manualLayout>
      </c:layout>
      <c:lineChart>
        <c:grouping val="standard"/>
        <c:varyColors val="0"/>
        <c:ser>
          <c:idx val="0"/>
          <c:order val="0"/>
          <c:tx>
            <c:v>Registered Nurses - Work-related stress</c:v>
          </c:tx>
          <c:spPr>
            <a:ln w="31750">
              <a:solidFill>
                <a:schemeClr val="accent1"/>
              </a:solidFill>
            </a:ln>
          </c:spPr>
          <c:marker>
            <c:symbol val="none"/>
          </c:marker>
          <c:cat>
            <c:numRef>
              <c:f>'NN2'!$C$3:$G$3</c:f>
              <c:numCache>
                <c:formatCode>General</c:formatCode>
                <c:ptCount val="5"/>
                <c:pt idx="0">
                  <c:v>2019</c:v>
                </c:pt>
                <c:pt idx="1">
                  <c:v>2020</c:v>
                </c:pt>
                <c:pt idx="2">
                  <c:v>2021</c:v>
                </c:pt>
                <c:pt idx="3">
                  <c:v>2022</c:v>
                </c:pt>
                <c:pt idx="4">
                  <c:v>2023</c:v>
                </c:pt>
              </c:numCache>
            </c:numRef>
          </c:cat>
          <c:val>
            <c:numRef>
              <c:f>'NN2'!$C$4:$G$4</c:f>
              <c:numCache>
                <c:formatCode>0.00%</c:formatCode>
                <c:ptCount val="5"/>
                <c:pt idx="0">
                  <c:v>0.43954629540956303</c:v>
                </c:pt>
                <c:pt idx="1">
                  <c:v>0.49012298749735095</c:v>
                </c:pt>
                <c:pt idx="2">
                  <c:v>0.52874445250979496</c:v>
                </c:pt>
                <c:pt idx="3">
                  <c:v>0.50344461462206702</c:v>
                </c:pt>
                <c:pt idx="4">
                  <c:v>0.45786774415609799</c:v>
                </c:pt>
              </c:numCache>
            </c:numRef>
          </c:val>
          <c:smooth val="0"/>
          <c:extLst>
            <c:ext xmlns:c16="http://schemas.microsoft.com/office/drawing/2014/chart" uri="{C3380CC4-5D6E-409C-BE32-E72D297353CC}">
              <c16:uniqueId val="{00000000-997E-425B-928D-4309627149C2}"/>
            </c:ext>
          </c:extLst>
        </c:ser>
        <c:ser>
          <c:idx val="2"/>
          <c:order val="1"/>
          <c:tx>
            <c:v>Registered Nurses - Burn-out</c:v>
          </c:tx>
          <c:spPr>
            <a:ln>
              <a:solidFill>
                <a:schemeClr val="accent5"/>
              </a:solidFill>
              <a:prstDash val="sysDash"/>
            </a:ln>
          </c:spPr>
          <c:marker>
            <c:symbol val="none"/>
          </c:marker>
          <c:cat>
            <c:numRef>
              <c:f>'NN2'!$C$3:$G$3</c:f>
              <c:numCache>
                <c:formatCode>General</c:formatCode>
                <c:ptCount val="5"/>
                <c:pt idx="0">
                  <c:v>2019</c:v>
                </c:pt>
                <c:pt idx="1">
                  <c:v>2020</c:v>
                </c:pt>
                <c:pt idx="2">
                  <c:v>2021</c:v>
                </c:pt>
                <c:pt idx="3">
                  <c:v>2022</c:v>
                </c:pt>
                <c:pt idx="4">
                  <c:v>2023</c:v>
                </c:pt>
              </c:numCache>
            </c:numRef>
          </c:cat>
          <c:val>
            <c:numRef>
              <c:f>'NN2'!$C$5:$G$5</c:f>
              <c:numCache>
                <c:formatCode>General</c:formatCode>
                <c:ptCount val="5"/>
                <c:pt idx="2" formatCode="0.00%">
                  <c:v>0.40521237170274599</c:v>
                </c:pt>
                <c:pt idx="3" formatCode="0.00%">
                  <c:v>0.396636628863695</c:v>
                </c:pt>
                <c:pt idx="4" formatCode="0.00%">
                  <c:v>0.34406594639948901</c:v>
                </c:pt>
              </c:numCache>
            </c:numRef>
          </c:val>
          <c:smooth val="0"/>
          <c:extLst>
            <c:ext xmlns:c16="http://schemas.microsoft.com/office/drawing/2014/chart" uri="{C3380CC4-5D6E-409C-BE32-E72D297353CC}">
              <c16:uniqueId val="{00000000-0374-4FC7-A42D-8897E2CBBB28}"/>
            </c:ext>
          </c:extLst>
        </c:ser>
        <c:ser>
          <c:idx val="1"/>
          <c:order val="2"/>
          <c:tx>
            <c:v>Nursing Support - Work-related stress</c:v>
          </c:tx>
          <c:marker>
            <c:symbol val="none"/>
          </c:marker>
          <c:cat>
            <c:numRef>
              <c:f>'NN2'!$C$3:$G$3</c:f>
              <c:numCache>
                <c:formatCode>General</c:formatCode>
                <c:ptCount val="5"/>
                <c:pt idx="0">
                  <c:v>2019</c:v>
                </c:pt>
                <c:pt idx="1">
                  <c:v>2020</c:v>
                </c:pt>
                <c:pt idx="2">
                  <c:v>2021</c:v>
                </c:pt>
                <c:pt idx="3">
                  <c:v>2022</c:v>
                </c:pt>
                <c:pt idx="4">
                  <c:v>2023</c:v>
                </c:pt>
              </c:numCache>
            </c:numRef>
          </c:cat>
          <c:val>
            <c:numRef>
              <c:f>'NN2'!$C$6:$G$6</c:f>
              <c:numCache>
                <c:formatCode>0.00%</c:formatCode>
                <c:ptCount val="5"/>
                <c:pt idx="0">
                  <c:v>0.40012481052492399</c:v>
                </c:pt>
                <c:pt idx="1">
                  <c:v>0.45957451729597004</c:v>
                </c:pt>
                <c:pt idx="2">
                  <c:v>0.49516073449929199</c:v>
                </c:pt>
                <c:pt idx="3">
                  <c:v>0.47390662560318098</c:v>
                </c:pt>
                <c:pt idx="4">
                  <c:v>0.42208950903582493</c:v>
                </c:pt>
              </c:numCache>
            </c:numRef>
          </c:val>
          <c:smooth val="0"/>
          <c:extLst>
            <c:ext xmlns:c16="http://schemas.microsoft.com/office/drawing/2014/chart" uri="{C3380CC4-5D6E-409C-BE32-E72D297353CC}">
              <c16:uniqueId val="{00000001-997E-425B-928D-4309627149C2}"/>
            </c:ext>
          </c:extLst>
        </c:ser>
        <c:ser>
          <c:idx val="3"/>
          <c:order val="3"/>
          <c:tx>
            <c:v>Nursing Support - Burn-out</c:v>
          </c:tx>
          <c:spPr>
            <a:ln>
              <a:solidFill>
                <a:schemeClr val="accent2"/>
              </a:solidFill>
              <a:prstDash val="sysDash"/>
            </a:ln>
          </c:spPr>
          <c:marker>
            <c:symbol val="none"/>
          </c:marker>
          <c:cat>
            <c:numRef>
              <c:f>'NN2'!$C$3:$G$3</c:f>
              <c:numCache>
                <c:formatCode>General</c:formatCode>
                <c:ptCount val="5"/>
                <c:pt idx="0">
                  <c:v>2019</c:v>
                </c:pt>
                <c:pt idx="1">
                  <c:v>2020</c:v>
                </c:pt>
                <c:pt idx="2">
                  <c:v>2021</c:v>
                </c:pt>
                <c:pt idx="3">
                  <c:v>2022</c:v>
                </c:pt>
                <c:pt idx="4">
                  <c:v>2023</c:v>
                </c:pt>
              </c:numCache>
            </c:numRef>
          </c:cat>
          <c:val>
            <c:numRef>
              <c:f>'NN2'!$C$7:$G$7</c:f>
              <c:numCache>
                <c:formatCode>General</c:formatCode>
                <c:ptCount val="5"/>
                <c:pt idx="2" formatCode="0.00%">
                  <c:v>0.37981833118831998</c:v>
                </c:pt>
                <c:pt idx="3" formatCode="0.00%">
                  <c:v>0.374277447669707</c:v>
                </c:pt>
                <c:pt idx="4" formatCode="0.00%">
                  <c:v>0.30857049288114902</c:v>
                </c:pt>
              </c:numCache>
            </c:numRef>
          </c:val>
          <c:smooth val="0"/>
          <c:extLst>
            <c:ext xmlns:c16="http://schemas.microsoft.com/office/drawing/2014/chart" uri="{C3380CC4-5D6E-409C-BE32-E72D297353CC}">
              <c16:uniqueId val="{00000001-0374-4FC7-A42D-8897E2CBBB28}"/>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layout>
        <c:manualLayout>
          <c:xMode val="edge"/>
          <c:yMode val="edge"/>
          <c:x val="1.3083650172110935E-2"/>
          <c:y val="0.78566748950431542"/>
          <c:w val="0.97623780190434706"/>
          <c:h val="0.18687255626227497"/>
        </c:manualLayout>
      </c:layout>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Vacancy Rate | Reg. Nursing and Midwifery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'NN3'!$B$3</c:f>
              <c:strCache>
                <c:ptCount val="1"/>
                <c:pt idx="0">
                  <c:v>Registered Nursing, Midwifery and Health Visiting Staff</c:v>
                </c:pt>
              </c:strCache>
            </c:strRef>
          </c:tx>
          <c:spPr>
            <a:ln w="28575" cap="rnd">
              <a:solidFill>
                <a:schemeClr val="accent1"/>
              </a:solidFill>
              <a:round/>
            </a:ln>
            <a:effectLst/>
          </c:spPr>
          <c:marker>
            <c:symbol val="none"/>
          </c:marker>
          <c:cat>
            <c:numRef>
              <c:f>'NN3'!$A$4:$A$69</c:f>
              <c:numCache>
                <c:formatCode>mmm\-yy</c:formatCode>
                <c:ptCount val="6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43889</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45350</c:v>
                </c:pt>
                <c:pt idx="62">
                  <c:v>45382</c:v>
                </c:pt>
                <c:pt idx="63">
                  <c:v>45412</c:v>
                </c:pt>
                <c:pt idx="64">
                  <c:v>45443</c:v>
                </c:pt>
                <c:pt idx="65">
                  <c:v>45473</c:v>
                </c:pt>
              </c:numCache>
            </c:numRef>
          </c:cat>
          <c:val>
            <c:numRef>
              <c:f>'NN3'!$B$4:$B$69</c:f>
              <c:numCache>
                <c:formatCode>0.0%</c:formatCode>
                <c:ptCount val="66"/>
                <c:pt idx="0">
                  <c:v>0.11211701494818729</c:v>
                </c:pt>
                <c:pt idx="1">
                  <c:v>0.11051272474775366</c:v>
                </c:pt>
                <c:pt idx="2">
                  <c:v>0.11097909438411192</c:v>
                </c:pt>
                <c:pt idx="3">
                  <c:v>0.11856854973424406</c:v>
                </c:pt>
                <c:pt idx="4">
                  <c:v>0.11972826679516341</c:v>
                </c:pt>
                <c:pt idx="5">
                  <c:v>0.12285306982652418</c:v>
                </c:pt>
                <c:pt idx="6">
                  <c:v>0.12406748045295982</c:v>
                </c:pt>
                <c:pt idx="7">
                  <c:v>0.12670342847940078</c:v>
                </c:pt>
                <c:pt idx="8">
                  <c:v>0.12081686485671181</c:v>
                </c:pt>
                <c:pt idx="9">
                  <c:v>0.1100937213027036</c:v>
                </c:pt>
                <c:pt idx="10">
                  <c:v>0.10506241419201591</c:v>
                </c:pt>
                <c:pt idx="11">
                  <c:v>0.10695481424137133</c:v>
                </c:pt>
                <c:pt idx="12">
                  <c:v>0.10500245567988317</c:v>
                </c:pt>
                <c:pt idx="13">
                  <c:v>0.1019965264453614</c:v>
                </c:pt>
                <c:pt idx="14">
                  <c:v>9.9367837688576752E-2</c:v>
                </c:pt>
                <c:pt idx="15">
                  <c:v>0.10140701701846098</c:v>
                </c:pt>
                <c:pt idx="16">
                  <c:v>0.10071113280734821</c:v>
                </c:pt>
                <c:pt idx="17">
                  <c:v>0.10259500323908678</c:v>
                </c:pt>
                <c:pt idx="18">
                  <c:v>0.10488590271553468</c:v>
                </c:pt>
                <c:pt idx="19">
                  <c:v>0.10478267337871169</c:v>
                </c:pt>
                <c:pt idx="20">
                  <c:v>0.10080107737002923</c:v>
                </c:pt>
                <c:pt idx="21">
                  <c:v>9.6304560205816583E-2</c:v>
                </c:pt>
                <c:pt idx="22">
                  <c:v>9.4308367076133146E-2</c:v>
                </c:pt>
                <c:pt idx="23">
                  <c:v>9.732836578908062E-2</c:v>
                </c:pt>
                <c:pt idx="24">
                  <c:v>9.7364110820397948E-2</c:v>
                </c:pt>
                <c:pt idx="25">
                  <c:v>9.4488609169984403E-2</c:v>
                </c:pt>
                <c:pt idx="26">
                  <c:v>9.247332462712117E-2</c:v>
                </c:pt>
                <c:pt idx="27">
                  <c:v>9.5479103057199893E-2</c:v>
                </c:pt>
                <c:pt idx="28">
                  <c:v>0.10081656627203667</c:v>
                </c:pt>
                <c:pt idx="29">
                  <c:v>0.10251943086403477</c:v>
                </c:pt>
                <c:pt idx="30">
                  <c:v>0.10485972139668333</c:v>
                </c:pt>
                <c:pt idx="31">
                  <c:v>0.1073737932064109</c:v>
                </c:pt>
                <c:pt idx="32">
                  <c:v>0.10457169639680793</c:v>
                </c:pt>
                <c:pt idx="33">
                  <c:v>0.10185789746036485</c:v>
                </c:pt>
                <c:pt idx="34">
                  <c:v>9.9148885259891087E-2</c:v>
                </c:pt>
                <c:pt idx="35">
                  <c:v>0.10239636523967049</c:v>
                </c:pt>
                <c:pt idx="36">
                  <c:v>0.10266062781579066</c:v>
                </c:pt>
                <c:pt idx="37">
                  <c:v>0.10103781395658688</c:v>
                </c:pt>
                <c:pt idx="38">
                  <c:v>9.9973328150922788E-2</c:v>
                </c:pt>
                <c:pt idx="39">
                  <c:v>0.11173731591228686</c:v>
                </c:pt>
                <c:pt idx="40">
                  <c:v>0.11427065999161019</c:v>
                </c:pt>
                <c:pt idx="41">
                  <c:v>0.11708717755916088</c:v>
                </c:pt>
                <c:pt idx="42">
                  <c:v>0.11973226205868988</c:v>
                </c:pt>
                <c:pt idx="43">
                  <c:v>0.12170202195627226</c:v>
                </c:pt>
                <c:pt idx="44">
                  <c:v>0.11722233043761934</c:v>
                </c:pt>
                <c:pt idx="45">
                  <c:v>0.11062416570970038</c:v>
                </c:pt>
                <c:pt idx="46">
                  <c:v>0.10631970646188982</c:v>
                </c:pt>
                <c:pt idx="47">
                  <c:v>0.10748213871357284</c:v>
                </c:pt>
                <c:pt idx="48">
                  <c:v>0.10424750553475384</c:v>
                </c:pt>
                <c:pt idx="49">
                  <c:v>0.10144888347367828</c:v>
                </c:pt>
                <c:pt idx="50">
                  <c:v>9.9221380118331648E-2</c:v>
                </c:pt>
                <c:pt idx="51">
                  <c:v>0.10633854415759532</c:v>
                </c:pt>
                <c:pt idx="52">
                  <c:v>0.10708354360699028</c:v>
                </c:pt>
                <c:pt idx="53">
                  <c:v>0.10657827029208056</c:v>
                </c:pt>
                <c:pt idx="54">
                  <c:v>0.10772687354221319</c:v>
                </c:pt>
                <c:pt idx="55">
                  <c:v>0.10802443956743159</c:v>
                </c:pt>
                <c:pt idx="56">
                  <c:v>0.10239143841902977</c:v>
                </c:pt>
                <c:pt idx="57">
                  <c:v>9.1247315405795212E-2</c:v>
                </c:pt>
                <c:pt idx="58">
                  <c:v>8.480185765568074E-2</c:v>
                </c:pt>
                <c:pt idx="59">
                  <c:v>8.3018310477865315E-2</c:v>
                </c:pt>
                <c:pt idx="60">
                  <c:v>8.0599993249406282E-2</c:v>
                </c:pt>
                <c:pt idx="61">
                  <c:v>7.709926265532635E-2</c:v>
                </c:pt>
                <c:pt idx="62">
                  <c:v>7.4767960492584634E-2</c:v>
                </c:pt>
                <c:pt idx="63">
                  <c:v>7.693174453109515E-2</c:v>
                </c:pt>
                <c:pt idx="64">
                  <c:v>7.7779677421238355E-2</c:v>
                </c:pt>
                <c:pt idx="65">
                  <c:v>7.7840545640853659E-2</c:v>
                </c:pt>
              </c:numCache>
            </c:numRef>
          </c:val>
          <c:smooth val="0"/>
          <c:extLst>
            <c:ext xmlns:c16="http://schemas.microsoft.com/office/drawing/2014/chart" uri="{C3380CC4-5D6E-409C-BE32-E72D297353CC}">
              <c16:uniqueId val="{00000000-9F0D-42E0-A706-F6F83B5AAEC0}"/>
            </c:ext>
          </c:extLst>
        </c:ser>
        <c:ser>
          <c:idx val="1"/>
          <c:order val="1"/>
          <c:tx>
            <c:strRef>
              <c:f>'NN3'!$C$3</c:f>
              <c:strCache>
                <c:ptCount val="1"/>
                <c:pt idx="0">
                  <c:v>Registered Nursing and Health Visiting Staff</c:v>
                </c:pt>
              </c:strCache>
            </c:strRef>
          </c:tx>
          <c:spPr>
            <a:ln w="28575" cap="rnd">
              <a:solidFill>
                <a:schemeClr val="accent2"/>
              </a:solidFill>
              <a:round/>
            </a:ln>
            <a:effectLst/>
          </c:spPr>
          <c:marker>
            <c:symbol val="none"/>
          </c:marker>
          <c:cat>
            <c:numRef>
              <c:f>'NN3'!$A$4:$A$69</c:f>
              <c:numCache>
                <c:formatCode>mmm\-yy</c:formatCode>
                <c:ptCount val="6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43889</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45350</c:v>
                </c:pt>
                <c:pt idx="62">
                  <c:v>45382</c:v>
                </c:pt>
                <c:pt idx="63">
                  <c:v>45412</c:v>
                </c:pt>
                <c:pt idx="64">
                  <c:v>45443</c:v>
                </c:pt>
                <c:pt idx="65">
                  <c:v>45473</c:v>
                </c:pt>
              </c:numCache>
            </c:numRef>
          </c:cat>
          <c:val>
            <c:numRef>
              <c:f>'NN3'!$C$4:$C$69</c:f>
              <c:numCache>
                <c:formatCode>0.0%</c:formatCode>
                <c:ptCount val="66"/>
                <c:pt idx="0">
                  <c:v>0.11713966331749451</c:v>
                </c:pt>
                <c:pt idx="1">
                  <c:v>0.1155857391947171</c:v>
                </c:pt>
                <c:pt idx="2">
                  <c:v>0.11594571082109513</c:v>
                </c:pt>
                <c:pt idx="3">
                  <c:v>0.12371021225248503</c:v>
                </c:pt>
                <c:pt idx="4">
                  <c:v>0.12488360469135795</c:v>
                </c:pt>
                <c:pt idx="5">
                  <c:v>0.12767926810893446</c:v>
                </c:pt>
                <c:pt idx="6">
                  <c:v>0.1288221810195774</c:v>
                </c:pt>
                <c:pt idx="7">
                  <c:v>0.13136514801074678</c:v>
                </c:pt>
                <c:pt idx="8">
                  <c:v>0.1250627803805828</c:v>
                </c:pt>
                <c:pt idx="9">
                  <c:v>0.1150345006755125</c:v>
                </c:pt>
                <c:pt idx="10">
                  <c:v>0.11008579754153232</c:v>
                </c:pt>
                <c:pt idx="11">
                  <c:v>0.11175268328328662</c:v>
                </c:pt>
                <c:pt idx="12">
                  <c:v>0.10989086913302373</c:v>
                </c:pt>
                <c:pt idx="13">
                  <c:v>0.10675382091007912</c:v>
                </c:pt>
                <c:pt idx="14">
                  <c:v>0.1040372361971543</c:v>
                </c:pt>
                <c:pt idx="15">
                  <c:v>0.10605020367844326</c:v>
                </c:pt>
                <c:pt idx="16">
                  <c:v>0.10531694079805906</c:v>
                </c:pt>
                <c:pt idx="17">
                  <c:v>0.10735925656014127</c:v>
                </c:pt>
                <c:pt idx="18">
                  <c:v>0.10953747173973866</c:v>
                </c:pt>
                <c:pt idx="19">
                  <c:v>0.10927014439370469</c:v>
                </c:pt>
                <c:pt idx="20">
                  <c:v>0.10523534558710351</c:v>
                </c:pt>
                <c:pt idx="21">
                  <c:v>0.10139455903064019</c:v>
                </c:pt>
                <c:pt idx="22">
                  <c:v>9.9487428283325949E-2</c:v>
                </c:pt>
                <c:pt idx="23">
                  <c:v>0.10235519813788006</c:v>
                </c:pt>
                <c:pt idx="24">
                  <c:v>0.10220198041521446</c:v>
                </c:pt>
                <c:pt idx="25">
                  <c:v>9.9215416334019466E-2</c:v>
                </c:pt>
                <c:pt idx="26">
                  <c:v>9.7268010257798798E-2</c:v>
                </c:pt>
                <c:pt idx="27">
                  <c:v>9.9499381585004348E-2</c:v>
                </c:pt>
                <c:pt idx="28">
                  <c:v>0.10475995365023712</c:v>
                </c:pt>
                <c:pt idx="29">
                  <c:v>0.10609689926755095</c:v>
                </c:pt>
                <c:pt idx="30">
                  <c:v>0.1082155853025431</c:v>
                </c:pt>
                <c:pt idx="31">
                  <c:v>0.11021960667752582</c:v>
                </c:pt>
                <c:pt idx="32">
                  <c:v>0.10663758726656859</c:v>
                </c:pt>
                <c:pt idx="33">
                  <c:v>0.10440181891461124</c:v>
                </c:pt>
                <c:pt idx="34">
                  <c:v>0.10146057235515936</c:v>
                </c:pt>
                <c:pt idx="35">
                  <c:v>0.104292201147622</c:v>
                </c:pt>
                <c:pt idx="36">
                  <c:v>0.10447591260237114</c:v>
                </c:pt>
                <c:pt idx="37">
                  <c:v>0.10261135145819546</c:v>
                </c:pt>
                <c:pt idx="38">
                  <c:v>0.10131109741326691</c:v>
                </c:pt>
                <c:pt idx="39">
                  <c:v>0.11209482001586908</c:v>
                </c:pt>
                <c:pt idx="40">
                  <c:v>0.11438401944876299</c:v>
                </c:pt>
                <c:pt idx="41">
                  <c:v>0.11715886292305107</c:v>
                </c:pt>
                <c:pt idx="42">
                  <c:v>0.11951090498547448</c:v>
                </c:pt>
                <c:pt idx="43">
                  <c:v>0.12107763002714983</c:v>
                </c:pt>
                <c:pt idx="44">
                  <c:v>0.1164731167766065</c:v>
                </c:pt>
                <c:pt idx="45">
                  <c:v>0.11065150302191092</c:v>
                </c:pt>
                <c:pt idx="46">
                  <c:v>0.10659306436595169</c:v>
                </c:pt>
                <c:pt idx="47">
                  <c:v>0.10764923877134823</c:v>
                </c:pt>
                <c:pt idx="48">
                  <c:v>0.10427058663049663</c:v>
                </c:pt>
                <c:pt idx="49">
                  <c:v>0.1016801879609267</c:v>
                </c:pt>
                <c:pt idx="50">
                  <c:v>9.9098210700938175E-2</c:v>
                </c:pt>
                <c:pt idx="51">
                  <c:v>0.10635881125293928</c:v>
                </c:pt>
                <c:pt idx="52">
                  <c:v>0.10686131057225864</c:v>
                </c:pt>
                <c:pt idx="53">
                  <c:v>0.10623885029468502</c:v>
                </c:pt>
                <c:pt idx="54">
                  <c:v>0.10763124186932846</c:v>
                </c:pt>
                <c:pt idx="55">
                  <c:v>0.10745376472821214</c:v>
                </c:pt>
                <c:pt idx="56">
                  <c:v>0.10190270283300269</c:v>
                </c:pt>
                <c:pt idx="57">
                  <c:v>9.1730704799731153E-2</c:v>
                </c:pt>
                <c:pt idx="58">
                  <c:v>8.5829189249731333E-2</c:v>
                </c:pt>
                <c:pt idx="59">
                  <c:v>8.3885264001411594E-2</c:v>
                </c:pt>
                <c:pt idx="60">
                  <c:v>8.1594267037776141E-2</c:v>
                </c:pt>
                <c:pt idx="61">
                  <c:v>7.7863392117189539E-2</c:v>
                </c:pt>
                <c:pt idx="62">
                  <c:v>7.5632114364620376E-2</c:v>
                </c:pt>
                <c:pt idx="63">
                  <c:v>7.7863527137948724E-2</c:v>
                </c:pt>
                <c:pt idx="64">
                  <c:v>7.8724049646903743E-2</c:v>
                </c:pt>
                <c:pt idx="65">
                  <c:v>7.8620424590958013E-2</c:v>
                </c:pt>
              </c:numCache>
            </c:numRef>
          </c:val>
          <c:smooth val="0"/>
          <c:extLst>
            <c:ext xmlns:c16="http://schemas.microsoft.com/office/drawing/2014/chart" uri="{C3380CC4-5D6E-409C-BE32-E72D297353CC}">
              <c16:uniqueId val="{00000001-9F0D-42E0-A706-F6F83B5AAEC0}"/>
            </c:ext>
          </c:extLst>
        </c:ser>
        <c:ser>
          <c:idx val="2"/>
          <c:order val="2"/>
          <c:tx>
            <c:strRef>
              <c:f>'NN3'!$D$3</c:f>
              <c:strCache>
                <c:ptCount val="1"/>
                <c:pt idx="0">
                  <c:v>Registered Midwifery Staff</c:v>
                </c:pt>
              </c:strCache>
            </c:strRef>
          </c:tx>
          <c:spPr>
            <a:ln w="28575" cap="rnd">
              <a:solidFill>
                <a:schemeClr val="accent3"/>
              </a:solidFill>
              <a:round/>
            </a:ln>
            <a:effectLst/>
          </c:spPr>
          <c:marker>
            <c:symbol val="none"/>
          </c:marker>
          <c:cat>
            <c:numRef>
              <c:f>'NN3'!$A$4:$A$69</c:f>
              <c:numCache>
                <c:formatCode>mmm\-yy</c:formatCode>
                <c:ptCount val="6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43889</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45350</c:v>
                </c:pt>
                <c:pt idx="62">
                  <c:v>45382</c:v>
                </c:pt>
                <c:pt idx="63">
                  <c:v>45412</c:v>
                </c:pt>
                <c:pt idx="64">
                  <c:v>45443</c:v>
                </c:pt>
                <c:pt idx="65">
                  <c:v>45473</c:v>
                </c:pt>
              </c:numCache>
            </c:numRef>
          </c:cat>
          <c:val>
            <c:numRef>
              <c:f>'NN3'!$D$4:$D$69</c:f>
              <c:numCache>
                <c:formatCode>0.0%</c:formatCode>
                <c:ptCount val="66"/>
                <c:pt idx="0">
                  <c:v>3.6747273353363849E-2</c:v>
                </c:pt>
                <c:pt idx="1">
                  <c:v>3.5533972656200848E-2</c:v>
                </c:pt>
                <c:pt idx="2">
                  <c:v>3.7951302510768024E-2</c:v>
                </c:pt>
                <c:pt idx="3">
                  <c:v>4.2664693318797547E-2</c:v>
                </c:pt>
                <c:pt idx="4">
                  <c:v>4.4098618455848615E-2</c:v>
                </c:pt>
                <c:pt idx="5">
                  <c:v>5.2837768169429783E-2</c:v>
                </c:pt>
                <c:pt idx="6">
                  <c:v>5.4692716903010183E-2</c:v>
                </c:pt>
                <c:pt idx="7">
                  <c:v>5.8605870173232467E-2</c:v>
                </c:pt>
                <c:pt idx="8">
                  <c:v>5.8595840123241864E-2</c:v>
                </c:pt>
                <c:pt idx="9">
                  <c:v>3.8219290953675593E-2</c:v>
                </c:pt>
                <c:pt idx="10">
                  <c:v>3.1581589330416278E-2</c:v>
                </c:pt>
                <c:pt idx="11">
                  <c:v>3.6483278826423368E-2</c:v>
                </c:pt>
                <c:pt idx="12">
                  <c:v>3.2595974652620638E-2</c:v>
                </c:pt>
                <c:pt idx="13">
                  <c:v>3.2533177024138368E-2</c:v>
                </c:pt>
                <c:pt idx="14">
                  <c:v>3.1503454778242311E-2</c:v>
                </c:pt>
                <c:pt idx="15">
                  <c:v>3.3932979708980598E-2</c:v>
                </c:pt>
                <c:pt idx="16">
                  <c:v>3.3678717639474082E-2</c:v>
                </c:pt>
                <c:pt idx="17">
                  <c:v>3.4232174791744729E-2</c:v>
                </c:pt>
                <c:pt idx="18">
                  <c:v>3.7400462634739826E-2</c:v>
                </c:pt>
                <c:pt idx="19">
                  <c:v>3.9839798597617493E-2</c:v>
                </c:pt>
                <c:pt idx="20">
                  <c:v>3.6641919920215968E-2</c:v>
                </c:pt>
                <c:pt idx="21">
                  <c:v>2.2092326860130761E-2</c:v>
                </c:pt>
                <c:pt idx="22">
                  <c:v>1.8849640212833817E-2</c:v>
                </c:pt>
                <c:pt idx="23">
                  <c:v>2.4427186632791621E-2</c:v>
                </c:pt>
                <c:pt idx="24">
                  <c:v>2.6938118933426024E-2</c:v>
                </c:pt>
                <c:pt idx="25">
                  <c:v>2.6352018550677467E-2</c:v>
                </c:pt>
                <c:pt idx="26">
                  <c:v>2.3827658753292593E-2</c:v>
                </c:pt>
                <c:pt idx="27">
                  <c:v>3.8904726795182379E-2</c:v>
                </c:pt>
                <c:pt idx="28">
                  <c:v>4.5869246961403563E-2</c:v>
                </c:pt>
                <c:pt idx="29">
                  <c:v>5.2350993844215286E-2</c:v>
                </c:pt>
                <c:pt idx="30">
                  <c:v>5.7464842702233426E-2</c:v>
                </c:pt>
                <c:pt idx="31">
                  <c:v>6.7809343964642554E-2</c:v>
                </c:pt>
                <c:pt idx="32">
                  <c:v>7.6319555919524731E-2</c:v>
                </c:pt>
                <c:pt idx="33">
                  <c:v>6.6840931951787405E-2</c:v>
                </c:pt>
                <c:pt idx="34">
                  <c:v>6.7539142739446556E-2</c:v>
                </c:pt>
                <c:pt idx="35">
                  <c:v>7.68166120615138E-2</c:v>
                </c:pt>
                <c:pt idx="36">
                  <c:v>7.9471321316753593E-2</c:v>
                </c:pt>
                <c:pt idx="37">
                  <c:v>7.9863440877641939E-2</c:v>
                </c:pt>
                <c:pt idx="38">
                  <c:v>8.2377053294917305E-2</c:v>
                </c:pt>
                <c:pt idx="39">
                  <c:v>0.10671796758207522</c:v>
                </c:pt>
                <c:pt idx="40">
                  <c:v>0.11266286388315022</c:v>
                </c:pt>
                <c:pt idx="41">
                  <c:v>0.11606720886632833</c:v>
                </c:pt>
                <c:pt idx="42">
                  <c:v>0.12329170336203174</c:v>
                </c:pt>
                <c:pt idx="43">
                  <c:v>0.13124845515645031</c:v>
                </c:pt>
                <c:pt idx="44">
                  <c:v>0.12806598085829482</c:v>
                </c:pt>
                <c:pt idx="45">
                  <c:v>0.11155285291223925</c:v>
                </c:pt>
                <c:pt idx="46">
                  <c:v>0.10321413163981594</c:v>
                </c:pt>
                <c:pt idx="47">
                  <c:v>0.10603440588935625</c:v>
                </c:pt>
                <c:pt idx="48">
                  <c:v>0.10464961484903366</c:v>
                </c:pt>
                <c:pt idx="49">
                  <c:v>0.10012825890304651</c:v>
                </c:pt>
                <c:pt idx="50">
                  <c:v>0.10268778862052282</c:v>
                </c:pt>
                <c:pt idx="51">
                  <c:v>0.10872096909720418</c:v>
                </c:pt>
                <c:pt idx="52">
                  <c:v>0.11277075442274292</c:v>
                </c:pt>
                <c:pt idx="53">
                  <c:v>0.11292429448648904</c:v>
                </c:pt>
                <c:pt idx="54">
                  <c:v>0.11159344837326073</c:v>
                </c:pt>
                <c:pt idx="55">
                  <c:v>0.11831809210067182</c:v>
                </c:pt>
                <c:pt idx="56">
                  <c:v>0.11183612243302944</c:v>
                </c:pt>
                <c:pt idx="57">
                  <c:v>8.6701043722104007E-2</c:v>
                </c:pt>
                <c:pt idx="58">
                  <c:v>7.2127418439123625E-2</c:v>
                </c:pt>
                <c:pt idx="59">
                  <c:v>7.3460090540659856E-2</c:v>
                </c:pt>
                <c:pt idx="60">
                  <c:v>6.7719487023141844E-2</c:v>
                </c:pt>
                <c:pt idx="61">
                  <c:v>6.683830156834511E-2</c:v>
                </c:pt>
                <c:pt idx="62">
                  <c:v>6.3319826165878876E-2</c:v>
                </c:pt>
                <c:pt idx="63">
                  <c:v>6.4923597747343784E-2</c:v>
                </c:pt>
                <c:pt idx="64">
                  <c:v>6.561177290786728E-2</c:v>
                </c:pt>
                <c:pt idx="65">
                  <c:v>6.7807047375925369E-2</c:v>
                </c:pt>
              </c:numCache>
            </c:numRef>
          </c:val>
          <c:smooth val="0"/>
          <c:extLst>
            <c:ext xmlns:c16="http://schemas.microsoft.com/office/drawing/2014/chart" uri="{C3380CC4-5D6E-409C-BE32-E72D297353CC}">
              <c16:uniqueId val="{00000002-9F0D-42E0-A706-F6F83B5AAEC0}"/>
            </c:ext>
          </c:extLst>
        </c:ser>
        <c:dLbls>
          <c:showLegendKey val="0"/>
          <c:showVal val="0"/>
          <c:showCatName val="0"/>
          <c:showSerName val="0"/>
          <c:showPercent val="0"/>
          <c:showBubbleSize val="0"/>
        </c:dLbls>
        <c:smooth val="0"/>
        <c:axId val="1713155391"/>
        <c:axId val="1713159711"/>
      </c:lineChart>
      <c:dateAx>
        <c:axId val="1713155391"/>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3159711"/>
        <c:crosses val="autoZero"/>
        <c:auto val="1"/>
        <c:lblOffset val="100"/>
        <c:baseTimeUnit val="months"/>
      </c:dateAx>
      <c:valAx>
        <c:axId val="171315971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3155391"/>
        <c:crosses val="autoZero"/>
        <c:crossBetween val="between"/>
      </c:valAx>
      <c:spPr>
        <a:noFill/>
        <a:ln>
          <a:noFill/>
        </a:ln>
        <a:effectLst/>
      </c:spPr>
    </c:plotArea>
    <c:legend>
      <c:legendPos val="b"/>
      <c:layout>
        <c:manualLayout>
          <c:xMode val="edge"/>
          <c:yMode val="edge"/>
          <c:x val="9.68308713476924E-4"/>
          <c:y val="0.75742418336321826"/>
          <c:w val="0.98484024207717835"/>
          <c:h val="0.2161731763727553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Vacancy Rate | Reg. Nursing and Midwifery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'NN3'!$G$3</c:f>
              <c:strCache>
                <c:ptCount val="1"/>
                <c:pt idx="0">
                  <c:v>Registered Midwifery Staff</c:v>
                </c:pt>
              </c:strCache>
            </c:strRef>
          </c:tx>
          <c:spPr>
            <a:ln w="28575" cap="rnd">
              <a:solidFill>
                <a:schemeClr val="accent1"/>
              </a:solidFill>
              <a:round/>
            </a:ln>
            <a:effectLst/>
          </c:spPr>
          <c:marker>
            <c:symbol val="none"/>
          </c:marker>
          <c:cat>
            <c:numRef>
              <c:f>'NN3'!$A$4:$A$69</c:f>
              <c:numCache>
                <c:formatCode>mmm\-yy</c:formatCode>
                <c:ptCount val="6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43889</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45350</c:v>
                </c:pt>
                <c:pt idx="62">
                  <c:v>45382</c:v>
                </c:pt>
                <c:pt idx="63">
                  <c:v>45412</c:v>
                </c:pt>
                <c:pt idx="64">
                  <c:v>45443</c:v>
                </c:pt>
                <c:pt idx="65">
                  <c:v>45473</c:v>
                </c:pt>
              </c:numCache>
            </c:numRef>
          </c:cat>
          <c:val>
            <c:numRef>
              <c:f>'NN3'!$G$4:$G$69</c:f>
              <c:numCache>
                <c:formatCode>_-* #,##0_-;\-* #,##0_-;_-* "-"??_-;_-@_-</c:formatCode>
                <c:ptCount val="66"/>
                <c:pt idx="0">
                  <c:v>816.88403999999991</c:v>
                </c:pt>
                <c:pt idx="1">
                  <c:v>797.45764999999994</c:v>
                </c:pt>
                <c:pt idx="2">
                  <c:v>852.50139999999908</c:v>
                </c:pt>
                <c:pt idx="3">
                  <c:v>972.40940999999918</c:v>
                </c:pt>
                <c:pt idx="4">
                  <c:v>1010.4476000000026</c:v>
                </c:pt>
                <c:pt idx="5">
                  <c:v>1223.8815200000038</c:v>
                </c:pt>
                <c:pt idx="6">
                  <c:v>1261.7473900000039</c:v>
                </c:pt>
                <c:pt idx="7">
                  <c:v>1352.1047900000026</c:v>
                </c:pt>
                <c:pt idx="8">
                  <c:v>1346.2198400000034</c:v>
                </c:pt>
                <c:pt idx="9">
                  <c:v>877.26381000000356</c:v>
                </c:pt>
                <c:pt idx="10">
                  <c:v>727.18854000000351</c:v>
                </c:pt>
                <c:pt idx="11">
                  <c:v>837.55145000000323</c:v>
                </c:pt>
                <c:pt idx="12">
                  <c:v>742.77438000000382</c:v>
                </c:pt>
                <c:pt idx="13">
                  <c:v>737.38973000000362</c:v>
                </c:pt>
                <c:pt idx="14">
                  <c:v>718.21368289763859</c:v>
                </c:pt>
                <c:pt idx="15">
                  <c:v>797.41911000000039</c:v>
                </c:pt>
                <c:pt idx="16">
                  <c:v>792.27586000000042</c:v>
                </c:pt>
                <c:pt idx="17">
                  <c:v>808.32744000000014</c:v>
                </c:pt>
                <c:pt idx="18">
                  <c:v>884.23074999999994</c:v>
                </c:pt>
                <c:pt idx="19">
                  <c:v>940.55658999999991</c:v>
                </c:pt>
                <c:pt idx="20">
                  <c:v>865.19723999999985</c:v>
                </c:pt>
                <c:pt idx="21">
                  <c:v>523.62588999999991</c:v>
                </c:pt>
                <c:pt idx="22">
                  <c:v>448.21577000000013</c:v>
                </c:pt>
                <c:pt idx="23">
                  <c:v>582.42376000000002</c:v>
                </c:pt>
                <c:pt idx="24">
                  <c:v>642.31333000000006</c:v>
                </c:pt>
                <c:pt idx="25">
                  <c:v>629.30589457761357</c:v>
                </c:pt>
                <c:pt idx="26">
                  <c:v>575.38867659387972</c:v>
                </c:pt>
                <c:pt idx="27">
                  <c:v>965.64301999999952</c:v>
                </c:pt>
                <c:pt idx="28">
                  <c:v>1137.8877800000002</c:v>
                </c:pt>
                <c:pt idx="29">
                  <c:v>1306.6111899999994</c:v>
                </c:pt>
                <c:pt idx="30">
                  <c:v>1432.8469600000003</c:v>
                </c:pt>
                <c:pt idx="31">
                  <c:v>1700.8080499999994</c:v>
                </c:pt>
                <c:pt idx="32">
                  <c:v>1925.2302999999999</c:v>
                </c:pt>
                <c:pt idx="33">
                  <c:v>1706.4548500000003</c:v>
                </c:pt>
                <c:pt idx="34">
                  <c:v>1735.1787100000001</c:v>
                </c:pt>
                <c:pt idx="35">
                  <c:v>1985.2456100000002</c:v>
                </c:pt>
                <c:pt idx="36">
                  <c:v>2054.3703400000004</c:v>
                </c:pt>
                <c:pt idx="37">
                  <c:v>2061.8578100000004</c:v>
                </c:pt>
                <c:pt idx="38">
                  <c:v>2128.6246455830333</c:v>
                </c:pt>
                <c:pt idx="39">
                  <c:v>2770.2336199999986</c:v>
                </c:pt>
                <c:pt idx="40">
                  <c:v>2922.1461000000004</c:v>
                </c:pt>
                <c:pt idx="41">
                  <c:v>3010.0233399999997</c:v>
                </c:pt>
                <c:pt idx="42">
                  <c:v>3217.3707399999989</c:v>
                </c:pt>
                <c:pt idx="43">
                  <c:v>3432.0220999999992</c:v>
                </c:pt>
                <c:pt idx="44">
                  <c:v>3356.4100300000009</c:v>
                </c:pt>
                <c:pt idx="45">
                  <c:v>2941.7227599999987</c:v>
                </c:pt>
                <c:pt idx="46">
                  <c:v>2727.5075900000006</c:v>
                </c:pt>
                <c:pt idx="47">
                  <c:v>2801.5625199999999</c:v>
                </c:pt>
                <c:pt idx="48">
                  <c:v>2772.7360100000005</c:v>
                </c:pt>
                <c:pt idx="49">
                  <c:v>2652.6559269692989</c:v>
                </c:pt>
                <c:pt idx="50">
                  <c:v>2724.5302999999994</c:v>
                </c:pt>
                <c:pt idx="51">
                  <c:v>2880.9908999999971</c:v>
                </c:pt>
                <c:pt idx="52">
                  <c:v>2990.503999999999</c:v>
                </c:pt>
                <c:pt idx="53">
                  <c:v>2997.4316399999993</c:v>
                </c:pt>
                <c:pt idx="54">
                  <c:v>2950.3062300000001</c:v>
                </c:pt>
                <c:pt idx="55">
                  <c:v>3138.9482999999977</c:v>
                </c:pt>
                <c:pt idx="56">
                  <c:v>2977.7888199999998</c:v>
                </c:pt>
                <c:pt idx="57">
                  <c:v>2322.548330000001</c:v>
                </c:pt>
                <c:pt idx="58">
                  <c:v>1931.7542000000012</c:v>
                </c:pt>
                <c:pt idx="59">
                  <c:v>1969.0235799999996</c:v>
                </c:pt>
                <c:pt idx="60">
                  <c:v>1815.3696699999994</c:v>
                </c:pt>
                <c:pt idx="61">
                  <c:v>1796.5373132833313</c:v>
                </c:pt>
                <c:pt idx="62">
                  <c:v>1699.4825669462191</c:v>
                </c:pt>
                <c:pt idx="63">
                  <c:v>1760.9235499999984</c:v>
                </c:pt>
                <c:pt idx="64">
                  <c:v>1779.7850699999992</c:v>
                </c:pt>
                <c:pt idx="65">
                  <c:v>1841.9238199999991</c:v>
                </c:pt>
              </c:numCache>
            </c:numRef>
          </c:val>
          <c:smooth val="0"/>
          <c:extLst>
            <c:ext xmlns:c16="http://schemas.microsoft.com/office/drawing/2014/chart" uri="{C3380CC4-5D6E-409C-BE32-E72D297353CC}">
              <c16:uniqueId val="{00000000-2838-4A0E-9227-1A558DC17D91}"/>
            </c:ext>
          </c:extLst>
        </c:ser>
        <c:ser>
          <c:idx val="1"/>
          <c:order val="1"/>
          <c:tx>
            <c:strRef>
              <c:f>'NN3'!$E$3</c:f>
              <c:strCache>
                <c:ptCount val="1"/>
                <c:pt idx="0">
                  <c:v>Registered Nursing, Midwifery and Health Visiting Staff</c:v>
                </c:pt>
              </c:strCache>
            </c:strRef>
          </c:tx>
          <c:spPr>
            <a:ln w="28575" cap="rnd">
              <a:solidFill>
                <a:schemeClr val="accent2"/>
              </a:solidFill>
              <a:round/>
            </a:ln>
            <a:effectLst/>
          </c:spPr>
          <c:marker>
            <c:symbol val="none"/>
          </c:marker>
          <c:cat>
            <c:numRef>
              <c:f>'NN3'!$A$4:$A$69</c:f>
              <c:numCache>
                <c:formatCode>mmm\-yy</c:formatCode>
                <c:ptCount val="6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43889</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45350</c:v>
                </c:pt>
                <c:pt idx="62">
                  <c:v>45382</c:v>
                </c:pt>
                <c:pt idx="63">
                  <c:v>45412</c:v>
                </c:pt>
                <c:pt idx="64">
                  <c:v>45443</c:v>
                </c:pt>
                <c:pt idx="65">
                  <c:v>45473</c:v>
                </c:pt>
              </c:numCache>
            </c:numRef>
          </c:cat>
          <c:val>
            <c:numRef>
              <c:f>'NN3'!$E$4:$E$69</c:f>
              <c:numCache>
                <c:formatCode>_-* #,##0_-;\-* #,##0_-;_-* "-"??_-;_-@_-</c:formatCode>
                <c:ptCount val="66"/>
                <c:pt idx="0">
                  <c:v>39933.706319999968</c:v>
                </c:pt>
                <c:pt idx="1">
                  <c:v>39420.139309999984</c:v>
                </c:pt>
                <c:pt idx="2">
                  <c:v>39542.587489139667</c:v>
                </c:pt>
                <c:pt idx="3">
                  <c:v>42596.652630000011</c:v>
                </c:pt>
                <c:pt idx="4">
                  <c:v>42989.166840000013</c:v>
                </c:pt>
                <c:pt idx="5">
                  <c:v>44198.022680000016</c:v>
                </c:pt>
                <c:pt idx="6">
                  <c:v>44624.799789999975</c:v>
                </c:pt>
                <c:pt idx="7">
                  <c:v>45624.680709999986</c:v>
                </c:pt>
                <c:pt idx="8">
                  <c:v>43452.133060000022</c:v>
                </c:pt>
                <c:pt idx="9">
                  <c:v>39809.134369999985</c:v>
                </c:pt>
                <c:pt idx="10">
                  <c:v>38005.919659999992</c:v>
                </c:pt>
                <c:pt idx="11">
                  <c:v>38746.888319999969</c:v>
                </c:pt>
                <c:pt idx="12">
                  <c:v>38038.811119999991</c:v>
                </c:pt>
                <c:pt idx="13">
                  <c:v>37045.018410000011</c:v>
                </c:pt>
                <c:pt idx="14">
                  <c:v>36130.240482065456</c:v>
                </c:pt>
                <c:pt idx="15">
                  <c:v>37190.019403112165</c:v>
                </c:pt>
                <c:pt idx="16">
                  <c:v>37011.20243217385</c:v>
                </c:pt>
                <c:pt idx="17">
                  <c:v>37790.203576401815</c:v>
                </c:pt>
                <c:pt idx="18">
                  <c:v>38693.794247101687</c:v>
                </c:pt>
                <c:pt idx="19">
                  <c:v>38584.07199302852</c:v>
                </c:pt>
                <c:pt idx="20">
                  <c:v>37159.8592489355</c:v>
                </c:pt>
                <c:pt idx="21">
                  <c:v>35673.551547768082</c:v>
                </c:pt>
                <c:pt idx="22">
                  <c:v>35053.058258248595</c:v>
                </c:pt>
                <c:pt idx="23">
                  <c:v>36294.179053132546</c:v>
                </c:pt>
                <c:pt idx="24">
                  <c:v>36373.980946114112</c:v>
                </c:pt>
                <c:pt idx="25">
                  <c:v>35426.714066661218</c:v>
                </c:pt>
                <c:pt idx="26">
                  <c:v>34705.108778058246</c:v>
                </c:pt>
                <c:pt idx="27">
                  <c:v>35951.489149999979</c:v>
                </c:pt>
                <c:pt idx="28">
                  <c:v>38156.859089999962</c:v>
                </c:pt>
                <c:pt idx="29">
                  <c:v>38828.228640366302</c:v>
                </c:pt>
                <c:pt idx="30">
                  <c:v>39818.383743099417</c:v>
                </c:pt>
                <c:pt idx="31">
                  <c:v>40932.371790000034</c:v>
                </c:pt>
                <c:pt idx="32">
                  <c:v>39958.443880000013</c:v>
                </c:pt>
                <c:pt idx="33">
                  <c:v>39254.713900000024</c:v>
                </c:pt>
                <c:pt idx="34">
                  <c:v>38315.14633000001</c:v>
                </c:pt>
                <c:pt idx="35">
                  <c:v>39749.571129999997</c:v>
                </c:pt>
                <c:pt idx="36">
                  <c:v>39960.822229999991</c:v>
                </c:pt>
                <c:pt idx="37">
                  <c:v>39376.838660000001</c:v>
                </c:pt>
                <c:pt idx="38">
                  <c:v>39007.683686976852</c:v>
                </c:pt>
                <c:pt idx="39">
                  <c:v>43903.626310000014</c:v>
                </c:pt>
                <c:pt idx="40">
                  <c:v>45000.593619999992</c:v>
                </c:pt>
                <c:pt idx="41">
                  <c:v>46240.678549999997</c:v>
                </c:pt>
                <c:pt idx="42">
                  <c:v>47401.999050000013</c:v>
                </c:pt>
                <c:pt idx="43">
                  <c:v>48301.111010000037</c:v>
                </c:pt>
                <c:pt idx="44">
                  <c:v>46613.378519999984</c:v>
                </c:pt>
                <c:pt idx="45">
                  <c:v>44267.240419999987</c:v>
                </c:pt>
                <c:pt idx="46">
                  <c:v>42688.009660000011</c:v>
                </c:pt>
                <c:pt idx="47">
                  <c:v>43278.541180000044</c:v>
                </c:pt>
                <c:pt idx="48">
                  <c:v>42020.166830000016</c:v>
                </c:pt>
                <c:pt idx="49">
                  <c:v>40990.688355499442</c:v>
                </c:pt>
                <c:pt idx="50">
                  <c:v>40146.585199240231</c:v>
                </c:pt>
                <c:pt idx="51">
                  <c:v>43382.55549999998</c:v>
                </c:pt>
                <c:pt idx="52">
                  <c:v>43823.873209999998</c:v>
                </c:pt>
                <c:pt idx="53">
                  <c:v>43671.244130000006</c:v>
                </c:pt>
                <c:pt idx="54">
                  <c:v>44305.518610000006</c:v>
                </c:pt>
                <c:pt idx="55">
                  <c:v>44520.261680000011</c:v>
                </c:pt>
                <c:pt idx="56">
                  <c:v>42347.567050000005</c:v>
                </c:pt>
                <c:pt idx="57">
                  <c:v>37887.624039999988</c:v>
                </c:pt>
                <c:pt idx="58">
                  <c:v>35287.100824785426</c:v>
                </c:pt>
                <c:pt idx="59">
                  <c:v>34605.962310000003</c:v>
                </c:pt>
                <c:pt idx="60">
                  <c:v>33657.241869999998</c:v>
                </c:pt>
                <c:pt idx="61">
                  <c:v>32261.436960422063</c:v>
                </c:pt>
                <c:pt idx="62">
                  <c:v>31327.692098370408</c:v>
                </c:pt>
                <c:pt idx="63">
                  <c:v>32365.282560000021</c:v>
                </c:pt>
                <c:pt idx="64">
                  <c:v>32748.070950000016</c:v>
                </c:pt>
                <c:pt idx="65">
                  <c:v>32890.754800000046</c:v>
                </c:pt>
              </c:numCache>
            </c:numRef>
          </c:val>
          <c:smooth val="0"/>
          <c:extLst>
            <c:ext xmlns:c16="http://schemas.microsoft.com/office/drawing/2014/chart" uri="{C3380CC4-5D6E-409C-BE32-E72D297353CC}">
              <c16:uniqueId val="{00000001-2838-4A0E-9227-1A558DC17D91}"/>
            </c:ext>
          </c:extLst>
        </c:ser>
        <c:ser>
          <c:idx val="2"/>
          <c:order val="2"/>
          <c:tx>
            <c:strRef>
              <c:f>'NN3'!$F$3</c:f>
              <c:strCache>
                <c:ptCount val="1"/>
                <c:pt idx="0">
                  <c:v>Registered Nursing and Health Visiting Staff</c:v>
                </c:pt>
              </c:strCache>
            </c:strRef>
          </c:tx>
          <c:spPr>
            <a:ln w="28575" cap="rnd">
              <a:solidFill>
                <a:schemeClr val="accent3"/>
              </a:solidFill>
              <a:round/>
            </a:ln>
            <a:effectLst/>
          </c:spPr>
          <c:marker>
            <c:symbol val="none"/>
          </c:marker>
          <c:val>
            <c:numRef>
              <c:f>'NN3'!$F$4:$F$69</c:f>
              <c:numCache>
                <c:formatCode>_-* #,##0_-;\-* #,##0_-;_-* "-"??_-;_-@_-</c:formatCode>
                <c:ptCount val="66"/>
                <c:pt idx="0">
                  <c:v>39116.822279999971</c:v>
                </c:pt>
                <c:pt idx="1">
                  <c:v>38622.681659999987</c:v>
                </c:pt>
                <c:pt idx="2">
                  <c:v>38690.086089139666</c:v>
                </c:pt>
                <c:pt idx="3">
                  <c:v>41624.243220000011</c:v>
                </c:pt>
                <c:pt idx="4">
                  <c:v>41978.719240000013</c:v>
                </c:pt>
                <c:pt idx="5">
                  <c:v>42974.141160000014</c:v>
                </c:pt>
                <c:pt idx="6">
                  <c:v>43363.052399999971</c:v>
                </c:pt>
                <c:pt idx="7">
                  <c:v>44272.575919999981</c:v>
                </c:pt>
                <c:pt idx="8">
                  <c:v>42105.913220000017</c:v>
                </c:pt>
                <c:pt idx="9">
                  <c:v>38931.870559999981</c:v>
                </c:pt>
                <c:pt idx="10">
                  <c:v>37278.731119999989</c:v>
                </c:pt>
                <c:pt idx="11">
                  <c:v>37909.336869999963</c:v>
                </c:pt>
                <c:pt idx="12">
                  <c:v>37296.036739999989</c:v>
                </c:pt>
                <c:pt idx="13">
                  <c:v>36307.628680000009</c:v>
                </c:pt>
                <c:pt idx="14">
                  <c:v>35412.026799167819</c:v>
                </c:pt>
                <c:pt idx="15">
                  <c:v>36392.600293112162</c:v>
                </c:pt>
                <c:pt idx="16">
                  <c:v>36218.926572173848</c:v>
                </c:pt>
                <c:pt idx="17">
                  <c:v>36981.876136401814</c:v>
                </c:pt>
                <c:pt idx="18">
                  <c:v>37809.563497101684</c:v>
                </c:pt>
                <c:pt idx="19">
                  <c:v>37643.515403028519</c:v>
                </c:pt>
                <c:pt idx="20">
                  <c:v>36294.662008935498</c:v>
                </c:pt>
                <c:pt idx="21">
                  <c:v>35149.925657768079</c:v>
                </c:pt>
                <c:pt idx="22">
                  <c:v>34604.842488248592</c:v>
                </c:pt>
                <c:pt idx="23">
                  <c:v>35711.755293132548</c:v>
                </c:pt>
                <c:pt idx="24">
                  <c:v>35731.667616114115</c:v>
                </c:pt>
                <c:pt idx="25">
                  <c:v>34797.408172083604</c:v>
                </c:pt>
                <c:pt idx="26">
                  <c:v>34129.720101464365</c:v>
                </c:pt>
                <c:pt idx="27">
                  <c:v>34985.846129999984</c:v>
                </c:pt>
                <c:pt idx="28">
                  <c:v>37018.971309999964</c:v>
                </c:pt>
                <c:pt idx="29">
                  <c:v>37521.617450366306</c:v>
                </c:pt>
                <c:pt idx="30">
                  <c:v>38385.536783099415</c:v>
                </c:pt>
                <c:pt idx="31">
                  <c:v>39231.563740000034</c:v>
                </c:pt>
                <c:pt idx="32">
                  <c:v>38033.213580000011</c:v>
                </c:pt>
                <c:pt idx="33">
                  <c:v>37548.259050000022</c:v>
                </c:pt>
                <c:pt idx="34">
                  <c:v>36579.96762000001</c:v>
                </c:pt>
                <c:pt idx="35">
                  <c:v>37764.325519999999</c:v>
                </c:pt>
                <c:pt idx="36">
                  <c:v>37906.451889999989</c:v>
                </c:pt>
                <c:pt idx="37">
                  <c:v>37314.98085</c:v>
                </c:pt>
                <c:pt idx="38">
                  <c:v>36879.059041393819</c:v>
                </c:pt>
                <c:pt idx="39">
                  <c:v>41133.392690000015</c:v>
                </c:pt>
                <c:pt idx="40">
                  <c:v>42078.447519999994</c:v>
                </c:pt>
                <c:pt idx="41">
                  <c:v>43230.655209999997</c:v>
                </c:pt>
                <c:pt idx="42">
                  <c:v>44184.628310000015</c:v>
                </c:pt>
                <c:pt idx="43">
                  <c:v>44869.088910000035</c:v>
                </c:pt>
                <c:pt idx="44">
                  <c:v>43256.968489999985</c:v>
                </c:pt>
                <c:pt idx="45">
                  <c:v>41325.51765999999</c:v>
                </c:pt>
                <c:pt idx="46">
                  <c:v>39960.50207000001</c:v>
                </c:pt>
                <c:pt idx="47">
                  <c:v>40476.978660000044</c:v>
                </c:pt>
                <c:pt idx="48">
                  <c:v>39247.430820000016</c:v>
                </c:pt>
                <c:pt idx="49">
                  <c:v>38338.032428530147</c:v>
                </c:pt>
                <c:pt idx="50">
                  <c:v>37422.054899240233</c:v>
                </c:pt>
                <c:pt idx="51">
                  <c:v>40501.564599999983</c:v>
                </c:pt>
                <c:pt idx="52">
                  <c:v>40833.369209999997</c:v>
                </c:pt>
                <c:pt idx="53">
                  <c:v>40673.812490000004</c:v>
                </c:pt>
                <c:pt idx="54">
                  <c:v>41355.212380000004</c:v>
                </c:pt>
                <c:pt idx="55">
                  <c:v>41381.313380000014</c:v>
                </c:pt>
                <c:pt idx="56">
                  <c:v>39369.778230000004</c:v>
                </c:pt>
                <c:pt idx="57">
                  <c:v>35565.07570999999</c:v>
                </c:pt>
                <c:pt idx="58">
                  <c:v>33355.346624785423</c:v>
                </c:pt>
                <c:pt idx="59">
                  <c:v>32636.938730000002</c:v>
                </c:pt>
                <c:pt idx="60">
                  <c:v>31841.872199999998</c:v>
                </c:pt>
                <c:pt idx="61">
                  <c:v>30464.899647138733</c:v>
                </c:pt>
                <c:pt idx="62">
                  <c:v>29628.209531424189</c:v>
                </c:pt>
                <c:pt idx="63">
                  <c:v>30604.359010000022</c:v>
                </c:pt>
                <c:pt idx="64">
                  <c:v>30968.285880000018</c:v>
                </c:pt>
                <c:pt idx="65">
                  <c:v>31048.830980000046</c:v>
                </c:pt>
              </c:numCache>
            </c:numRef>
          </c:val>
          <c:smooth val="0"/>
          <c:extLst>
            <c:ext xmlns:c16="http://schemas.microsoft.com/office/drawing/2014/chart" uri="{C3380CC4-5D6E-409C-BE32-E72D297353CC}">
              <c16:uniqueId val="{00000002-2838-4A0E-9227-1A558DC17D91}"/>
            </c:ext>
          </c:extLst>
        </c:ser>
        <c:dLbls>
          <c:showLegendKey val="0"/>
          <c:showVal val="0"/>
          <c:showCatName val="0"/>
          <c:showSerName val="0"/>
          <c:showPercent val="0"/>
          <c:showBubbleSize val="0"/>
        </c:dLbls>
        <c:smooth val="0"/>
        <c:axId val="2140697023"/>
        <c:axId val="2140698463"/>
      </c:lineChart>
      <c:dateAx>
        <c:axId val="2140697023"/>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698463"/>
        <c:crosses val="autoZero"/>
        <c:auto val="1"/>
        <c:lblOffset val="100"/>
        <c:baseTimeUnit val="months"/>
      </c:dateAx>
      <c:valAx>
        <c:axId val="21406984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6970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AfC Staff | Regions</a:t>
            </a:r>
          </a:p>
        </c:rich>
      </c:tx>
      <c:layout>
        <c:manualLayout>
          <c:xMode val="edge"/>
          <c:yMode val="edge"/>
          <c:x val="0.35909520400858985"/>
          <c:y val="2.07612456747404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'NI3'!$C$3</c:f>
              <c:strCache>
                <c:ptCount val="1"/>
                <c:pt idx="0">
                  <c:v>EAST OF ENGLAND</c:v>
                </c:pt>
              </c:strCache>
            </c:strRef>
          </c:tx>
          <c:spPr>
            <a:ln w="28575" cap="rnd">
              <a:solidFill>
                <a:schemeClr val="accent1"/>
              </a:solidFill>
              <a:round/>
            </a:ln>
            <a:effectLst/>
          </c:spPr>
          <c:marker>
            <c:symbol val="none"/>
          </c:marker>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'NI3'!$C$4:$C$66</c:f>
              <c:numCache>
                <c:formatCode>0.0%</c:formatCode>
                <c:ptCount val="63"/>
                <c:pt idx="0">
                  <c:v>8.7289326882269785E-2</c:v>
                </c:pt>
                <c:pt idx="1">
                  <c:v>8.8043171188310163E-2</c:v>
                </c:pt>
                <c:pt idx="2">
                  <c:v>8.6900021881330239E-2</c:v>
                </c:pt>
                <c:pt idx="3">
                  <c:v>8.7355966641540064E-2</c:v>
                </c:pt>
                <c:pt idx="4">
                  <c:v>8.7857337415108622E-2</c:v>
                </c:pt>
                <c:pt idx="5">
                  <c:v>8.538867706115956E-2</c:v>
                </c:pt>
                <c:pt idx="6">
                  <c:v>8.4844326610653761E-2</c:v>
                </c:pt>
                <c:pt idx="7">
                  <c:v>8.4987492636599951E-2</c:v>
                </c:pt>
                <c:pt idx="8">
                  <c:v>8.4706324138347652E-2</c:v>
                </c:pt>
                <c:pt idx="9">
                  <c:v>8.3689286217116882E-2</c:v>
                </c:pt>
                <c:pt idx="10">
                  <c:v>8.4540717724342615E-2</c:v>
                </c:pt>
                <c:pt idx="11">
                  <c:v>8.2964140803705511E-2</c:v>
                </c:pt>
                <c:pt idx="12">
                  <c:v>8.0362052449455157E-2</c:v>
                </c:pt>
                <c:pt idx="13">
                  <c:v>7.8429467109125531E-2</c:v>
                </c:pt>
                <c:pt idx="14">
                  <c:v>7.5352706851837911E-2</c:v>
                </c:pt>
                <c:pt idx="15">
                  <c:v>7.2389892907876133E-2</c:v>
                </c:pt>
                <c:pt idx="16">
                  <c:v>7.0857364214317431E-2</c:v>
                </c:pt>
                <c:pt idx="17">
                  <c:v>6.9374471536110927E-2</c:v>
                </c:pt>
                <c:pt idx="18">
                  <c:v>6.9254203379321214E-2</c:v>
                </c:pt>
                <c:pt idx="19">
                  <c:v>6.7220082514266588E-2</c:v>
                </c:pt>
                <c:pt idx="20">
                  <c:v>6.7607029757282389E-2</c:v>
                </c:pt>
                <c:pt idx="21">
                  <c:v>6.7754642119127947E-2</c:v>
                </c:pt>
                <c:pt idx="22">
                  <c:v>6.6152356001925414E-2</c:v>
                </c:pt>
                <c:pt idx="23">
                  <c:v>6.4244170425568237E-2</c:v>
                </c:pt>
                <c:pt idx="24">
                  <c:v>6.5484009926061293E-2</c:v>
                </c:pt>
                <c:pt idx="25">
                  <c:v>6.8577842211000217E-2</c:v>
                </c:pt>
                <c:pt idx="26">
                  <c:v>7.3418798663351048E-2</c:v>
                </c:pt>
                <c:pt idx="27">
                  <c:v>7.9024973499750364E-2</c:v>
                </c:pt>
                <c:pt idx="28">
                  <c:v>7.6133228183647053E-2</c:v>
                </c:pt>
                <c:pt idx="29">
                  <c:v>7.7140741736328539E-2</c:v>
                </c:pt>
                <c:pt idx="30">
                  <c:v>7.9130945029569605E-2</c:v>
                </c:pt>
                <c:pt idx="31">
                  <c:v>8.1397308520627071E-2</c:v>
                </c:pt>
                <c:pt idx="32">
                  <c:v>8.4547817768111322E-2</c:v>
                </c:pt>
                <c:pt idx="33">
                  <c:v>8.5842327312933203E-2</c:v>
                </c:pt>
                <c:pt idx="34">
                  <c:v>8.8295131750121714E-2</c:v>
                </c:pt>
                <c:pt idx="35">
                  <c:v>9.2964140096823786E-2</c:v>
                </c:pt>
                <c:pt idx="36">
                  <c:v>9.9218546223371645E-2</c:v>
                </c:pt>
                <c:pt idx="37">
                  <c:v>9.760950190314141E-2</c:v>
                </c:pt>
                <c:pt idx="38">
                  <c:v>9.9123432115768087E-2</c:v>
                </c:pt>
                <c:pt idx="39">
                  <c:v>9.993298259017061E-2</c:v>
                </c:pt>
                <c:pt idx="40">
                  <c:v>9.953598732149635E-2</c:v>
                </c:pt>
                <c:pt idx="41">
                  <c:v>9.8113937639677351E-2</c:v>
                </c:pt>
                <c:pt idx="42">
                  <c:v>9.7322318440720257E-2</c:v>
                </c:pt>
                <c:pt idx="43">
                  <c:v>9.6429750262855649E-2</c:v>
                </c:pt>
                <c:pt idx="44">
                  <c:v>9.5926913334838007E-2</c:v>
                </c:pt>
                <c:pt idx="45">
                  <c:v>9.4740293172856524E-2</c:v>
                </c:pt>
                <c:pt idx="46">
                  <c:v>9.3802871976668603E-2</c:v>
                </c:pt>
                <c:pt idx="47">
                  <c:v>9.241213297050177E-2</c:v>
                </c:pt>
                <c:pt idx="48">
                  <c:v>9.2514918231550641E-2</c:v>
                </c:pt>
                <c:pt idx="49">
                  <c:v>8.7453862343501984E-2</c:v>
                </c:pt>
                <c:pt idx="50">
                  <c:v>8.5891856256284288E-2</c:v>
                </c:pt>
                <c:pt idx="51">
                  <c:v>8.3707512410072321E-2</c:v>
                </c:pt>
                <c:pt idx="52">
                  <c:v>8.1220799619418596E-2</c:v>
                </c:pt>
                <c:pt idx="53">
                  <c:v>8.0129301106698053E-2</c:v>
                </c:pt>
                <c:pt idx="54">
                  <c:v>7.7620404153952244E-2</c:v>
                </c:pt>
                <c:pt idx="55">
                  <c:v>7.5980526573572182E-2</c:v>
                </c:pt>
                <c:pt idx="56">
                  <c:v>7.6238531271954693E-2</c:v>
                </c:pt>
                <c:pt idx="57">
                  <c:v>7.4738522655845643E-2</c:v>
                </c:pt>
                <c:pt idx="58">
                  <c:v>7.4178895577104734E-2</c:v>
                </c:pt>
                <c:pt idx="59">
                  <c:v>7.490789143350482E-2</c:v>
                </c:pt>
                <c:pt idx="60">
                  <c:v>7.3984636765177733E-2</c:v>
                </c:pt>
                <c:pt idx="61">
                  <c:v>7.345664598569096E-2</c:v>
                </c:pt>
                <c:pt idx="62">
                  <c:v>7.347461081953699E-2</c:v>
                </c:pt>
              </c:numCache>
            </c:numRef>
          </c:val>
          <c:smooth val="0"/>
          <c:extLst>
            <c:ext xmlns:c16="http://schemas.microsoft.com/office/drawing/2014/chart" uri="{C3380CC4-5D6E-409C-BE32-E72D297353CC}">
              <c16:uniqueId val="{00000000-D4D3-4C88-94CB-599FECE21995}"/>
            </c:ext>
          </c:extLst>
        </c:ser>
        <c:ser>
          <c:idx val="1"/>
          <c:order val="1"/>
          <c:tx>
            <c:strRef>
              <c:f>'NI3'!$D$3</c:f>
              <c:strCache>
                <c:ptCount val="1"/>
                <c:pt idx="0">
                  <c:v>LONDON</c:v>
                </c:pt>
              </c:strCache>
            </c:strRef>
          </c:tx>
          <c:spPr>
            <a:ln w="28575" cap="rnd">
              <a:solidFill>
                <a:schemeClr val="accent2"/>
              </a:solidFill>
              <a:round/>
            </a:ln>
            <a:effectLst/>
          </c:spPr>
          <c:marker>
            <c:symbol val="none"/>
          </c:marker>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'NI3'!$D$4:$D$66</c:f>
              <c:numCache>
                <c:formatCode>0.0%</c:formatCode>
                <c:ptCount val="63"/>
                <c:pt idx="0">
                  <c:v>8.8481694081761361E-2</c:v>
                </c:pt>
                <c:pt idx="1">
                  <c:v>8.7919723401547051E-2</c:v>
                </c:pt>
                <c:pt idx="2">
                  <c:v>8.7277506392194462E-2</c:v>
                </c:pt>
                <c:pt idx="3">
                  <c:v>8.7117107517052289E-2</c:v>
                </c:pt>
                <c:pt idx="4">
                  <c:v>8.8071931507750625E-2</c:v>
                </c:pt>
                <c:pt idx="5">
                  <c:v>8.5672953545091524E-2</c:v>
                </c:pt>
                <c:pt idx="6">
                  <c:v>8.4869684937074419E-2</c:v>
                </c:pt>
                <c:pt idx="7">
                  <c:v>8.5462203512586876E-2</c:v>
                </c:pt>
                <c:pt idx="8">
                  <c:v>8.5294507785120849E-2</c:v>
                </c:pt>
                <c:pt idx="9">
                  <c:v>8.4428811864964926E-2</c:v>
                </c:pt>
                <c:pt idx="10">
                  <c:v>8.4747859511354481E-2</c:v>
                </c:pt>
                <c:pt idx="11">
                  <c:v>8.2749482568827831E-2</c:v>
                </c:pt>
                <c:pt idx="12">
                  <c:v>8.1881376464483374E-2</c:v>
                </c:pt>
                <c:pt idx="13">
                  <c:v>8.0490675687778859E-2</c:v>
                </c:pt>
                <c:pt idx="14">
                  <c:v>7.6728826453182589E-2</c:v>
                </c:pt>
                <c:pt idx="15">
                  <c:v>7.4732643460309209E-2</c:v>
                </c:pt>
                <c:pt idx="16">
                  <c:v>7.3508858205580688E-2</c:v>
                </c:pt>
                <c:pt idx="17">
                  <c:v>7.0961703110680799E-2</c:v>
                </c:pt>
                <c:pt idx="18">
                  <c:v>7.0271909249437478E-2</c:v>
                </c:pt>
                <c:pt idx="19">
                  <c:v>6.7589931015816063E-2</c:v>
                </c:pt>
                <c:pt idx="20">
                  <c:v>6.7793411482530944E-2</c:v>
                </c:pt>
                <c:pt idx="21">
                  <c:v>6.6932061392688785E-2</c:v>
                </c:pt>
                <c:pt idx="22">
                  <c:v>6.5017901611682069E-2</c:v>
                </c:pt>
                <c:pt idx="23">
                  <c:v>6.4153831488632782E-2</c:v>
                </c:pt>
                <c:pt idx="24">
                  <c:v>6.5760810920690999E-2</c:v>
                </c:pt>
                <c:pt idx="25">
                  <c:v>7.0761904148599702E-2</c:v>
                </c:pt>
                <c:pt idx="26">
                  <c:v>7.634069248769916E-2</c:v>
                </c:pt>
                <c:pt idx="27">
                  <c:v>8.0485867668470892E-2</c:v>
                </c:pt>
                <c:pt idx="28">
                  <c:v>7.7130517730525289E-2</c:v>
                </c:pt>
                <c:pt idx="29">
                  <c:v>7.4748419221825971E-2</c:v>
                </c:pt>
                <c:pt idx="30">
                  <c:v>7.5360670266916743E-2</c:v>
                </c:pt>
                <c:pt idx="31">
                  <c:v>7.6223350052923994E-2</c:v>
                </c:pt>
                <c:pt idx="32">
                  <c:v>7.9109397424361183E-2</c:v>
                </c:pt>
                <c:pt idx="33">
                  <c:v>8.0165429901597043E-2</c:v>
                </c:pt>
                <c:pt idx="34">
                  <c:v>8.1787013632329153E-2</c:v>
                </c:pt>
                <c:pt idx="35">
                  <c:v>8.4628784137233876E-2</c:v>
                </c:pt>
                <c:pt idx="36">
                  <c:v>9.3225741166211226E-2</c:v>
                </c:pt>
                <c:pt idx="37">
                  <c:v>8.9429303575099248E-2</c:v>
                </c:pt>
                <c:pt idx="38">
                  <c:v>9.0477520048848209E-2</c:v>
                </c:pt>
                <c:pt idx="39">
                  <c:v>9.2559748436582628E-2</c:v>
                </c:pt>
                <c:pt idx="40">
                  <c:v>9.2815368662804154E-2</c:v>
                </c:pt>
                <c:pt idx="41">
                  <c:v>9.1526600017195869E-2</c:v>
                </c:pt>
                <c:pt idx="42">
                  <c:v>9.1269453085237831E-2</c:v>
                </c:pt>
                <c:pt idx="43">
                  <c:v>9.0691586382902742E-2</c:v>
                </c:pt>
                <c:pt idx="44">
                  <c:v>9.1414224410294814E-2</c:v>
                </c:pt>
                <c:pt idx="45">
                  <c:v>8.9612761572847088E-2</c:v>
                </c:pt>
                <c:pt idx="46">
                  <c:v>8.8923730511345084E-2</c:v>
                </c:pt>
                <c:pt idx="47">
                  <c:v>8.8489000174709787E-2</c:v>
                </c:pt>
                <c:pt idx="48">
                  <c:v>9.0378983456496892E-2</c:v>
                </c:pt>
                <c:pt idx="49">
                  <c:v>8.492726698506782E-2</c:v>
                </c:pt>
                <c:pt idx="50">
                  <c:v>8.3725242948774592E-2</c:v>
                </c:pt>
                <c:pt idx="51">
                  <c:v>8.2520522230498106E-2</c:v>
                </c:pt>
                <c:pt idx="52">
                  <c:v>8.2216043567409969E-2</c:v>
                </c:pt>
                <c:pt idx="53">
                  <c:v>8.0883668426672009E-2</c:v>
                </c:pt>
                <c:pt idx="54">
                  <c:v>7.8018365836440548E-2</c:v>
                </c:pt>
                <c:pt idx="55">
                  <c:v>7.6933913644964089E-2</c:v>
                </c:pt>
                <c:pt idx="56">
                  <c:v>7.7133345110288298E-2</c:v>
                </c:pt>
                <c:pt idx="57">
                  <c:v>7.5405490236978831E-2</c:v>
                </c:pt>
                <c:pt idx="58">
                  <c:v>7.4866949322683118E-2</c:v>
                </c:pt>
                <c:pt idx="59">
                  <c:v>7.5250262808430182E-2</c:v>
                </c:pt>
                <c:pt idx="60">
                  <c:v>7.4160381715859036E-2</c:v>
                </c:pt>
                <c:pt idx="61">
                  <c:v>7.3019545761832977E-2</c:v>
                </c:pt>
                <c:pt idx="62">
                  <c:v>7.2641151520950548E-2</c:v>
                </c:pt>
              </c:numCache>
            </c:numRef>
          </c:val>
          <c:smooth val="0"/>
          <c:extLst>
            <c:ext xmlns:c16="http://schemas.microsoft.com/office/drawing/2014/chart" uri="{C3380CC4-5D6E-409C-BE32-E72D297353CC}">
              <c16:uniqueId val="{00000001-D4D3-4C88-94CB-599FECE21995}"/>
            </c:ext>
          </c:extLst>
        </c:ser>
        <c:ser>
          <c:idx val="2"/>
          <c:order val="2"/>
          <c:tx>
            <c:strRef>
              <c:f>'NI3'!$E$3</c:f>
              <c:strCache>
                <c:ptCount val="1"/>
                <c:pt idx="0">
                  <c:v>MIDLANDS</c:v>
                </c:pt>
              </c:strCache>
            </c:strRef>
          </c:tx>
          <c:spPr>
            <a:ln w="28575" cap="rnd">
              <a:solidFill>
                <a:schemeClr val="accent3"/>
              </a:solidFill>
              <a:round/>
            </a:ln>
            <a:effectLst/>
          </c:spPr>
          <c:marker>
            <c:symbol val="none"/>
          </c:marker>
          <c:dLbls>
            <c:dLbl>
              <c:idx val="62"/>
              <c:layout>
                <c:manualLayout>
                  <c:x val="-2.2305604402579121E-3"/>
                  <c:y val="4.96745871367848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4D3-4C88-94CB-599FECE21995}"/>
                </c:ext>
              </c:extLst>
            </c:dLbl>
            <c:spPr>
              <a:solidFill>
                <a:schemeClr val="accent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'NI3'!$E$4:$E$66</c:f>
              <c:numCache>
                <c:formatCode>0.0%</c:formatCode>
                <c:ptCount val="63"/>
                <c:pt idx="0">
                  <c:v>6.9130527184101967E-2</c:v>
                </c:pt>
                <c:pt idx="1">
                  <c:v>6.9041002814401439E-2</c:v>
                </c:pt>
                <c:pt idx="2">
                  <c:v>6.8789832688693653E-2</c:v>
                </c:pt>
                <c:pt idx="3">
                  <c:v>6.8158272225821076E-2</c:v>
                </c:pt>
                <c:pt idx="4">
                  <c:v>6.9008051588906674E-2</c:v>
                </c:pt>
                <c:pt idx="5">
                  <c:v>6.6931844616244338E-2</c:v>
                </c:pt>
                <c:pt idx="6">
                  <c:v>6.5463951265356576E-2</c:v>
                </c:pt>
                <c:pt idx="7">
                  <c:v>6.5868333763593398E-2</c:v>
                </c:pt>
                <c:pt idx="8">
                  <c:v>6.6573499061541419E-2</c:v>
                </c:pt>
                <c:pt idx="9">
                  <c:v>6.5997555550468892E-2</c:v>
                </c:pt>
                <c:pt idx="10">
                  <c:v>6.5896472531721303E-2</c:v>
                </c:pt>
                <c:pt idx="11">
                  <c:v>6.5541267894584671E-2</c:v>
                </c:pt>
                <c:pt idx="12">
                  <c:v>6.4503975697149815E-2</c:v>
                </c:pt>
                <c:pt idx="13">
                  <c:v>6.3193998379422786E-2</c:v>
                </c:pt>
                <c:pt idx="14">
                  <c:v>6.1966459445119526E-2</c:v>
                </c:pt>
                <c:pt idx="15">
                  <c:v>6.0923338138830385E-2</c:v>
                </c:pt>
                <c:pt idx="16">
                  <c:v>6.0069722489566435E-2</c:v>
                </c:pt>
                <c:pt idx="17">
                  <c:v>5.9103252409604186E-2</c:v>
                </c:pt>
                <c:pt idx="18">
                  <c:v>5.9286645514921056E-2</c:v>
                </c:pt>
                <c:pt idx="19">
                  <c:v>5.8198176142434943E-2</c:v>
                </c:pt>
                <c:pt idx="20">
                  <c:v>5.7663527859487133E-2</c:v>
                </c:pt>
                <c:pt idx="21">
                  <c:v>5.7048690572942116E-2</c:v>
                </c:pt>
                <c:pt idx="22">
                  <c:v>5.6085256674919287E-2</c:v>
                </c:pt>
                <c:pt idx="23">
                  <c:v>5.5311436112345819E-2</c:v>
                </c:pt>
                <c:pt idx="24">
                  <c:v>5.9460668030932438E-2</c:v>
                </c:pt>
                <c:pt idx="25">
                  <c:v>6.307696987457459E-2</c:v>
                </c:pt>
                <c:pt idx="26">
                  <c:v>6.5577486279734087E-2</c:v>
                </c:pt>
                <c:pt idx="27">
                  <c:v>6.7836963122342733E-2</c:v>
                </c:pt>
                <c:pt idx="28">
                  <c:v>6.615916015292464E-2</c:v>
                </c:pt>
                <c:pt idx="29">
                  <c:v>6.6215848876676184E-2</c:v>
                </c:pt>
                <c:pt idx="30">
                  <c:v>6.8232758266147511E-2</c:v>
                </c:pt>
                <c:pt idx="31">
                  <c:v>6.9849171777784297E-2</c:v>
                </c:pt>
                <c:pt idx="32">
                  <c:v>7.2779682393634207E-2</c:v>
                </c:pt>
                <c:pt idx="33">
                  <c:v>7.4188341382314088E-2</c:v>
                </c:pt>
                <c:pt idx="34">
                  <c:v>7.6658320112187026E-2</c:v>
                </c:pt>
                <c:pt idx="35">
                  <c:v>7.9418967235642027E-2</c:v>
                </c:pt>
                <c:pt idx="36">
                  <c:v>8.4539211006463666E-2</c:v>
                </c:pt>
                <c:pt idx="37">
                  <c:v>8.1455155542054292E-2</c:v>
                </c:pt>
                <c:pt idx="38">
                  <c:v>8.2230346895640849E-2</c:v>
                </c:pt>
                <c:pt idx="39">
                  <c:v>8.3103598608871107E-2</c:v>
                </c:pt>
                <c:pt idx="40">
                  <c:v>8.333530423645738E-2</c:v>
                </c:pt>
                <c:pt idx="41">
                  <c:v>8.2488913237491066E-2</c:v>
                </c:pt>
                <c:pt idx="42">
                  <c:v>8.2001371897088601E-2</c:v>
                </c:pt>
                <c:pt idx="43">
                  <c:v>8.1275177024437623E-2</c:v>
                </c:pt>
                <c:pt idx="44">
                  <c:v>8.1707803617392355E-2</c:v>
                </c:pt>
                <c:pt idx="45">
                  <c:v>8.0003239012903044E-2</c:v>
                </c:pt>
                <c:pt idx="46">
                  <c:v>7.8819070423193471E-2</c:v>
                </c:pt>
                <c:pt idx="47">
                  <c:v>7.9314144223103636E-2</c:v>
                </c:pt>
                <c:pt idx="48">
                  <c:v>8.0223555328793411E-2</c:v>
                </c:pt>
                <c:pt idx="49">
                  <c:v>7.5823127464636764E-2</c:v>
                </c:pt>
                <c:pt idx="50">
                  <c:v>7.4009983044948172E-2</c:v>
                </c:pt>
                <c:pt idx="51">
                  <c:v>7.2453791024581909E-2</c:v>
                </c:pt>
                <c:pt idx="52">
                  <c:v>7.0310984495195364E-2</c:v>
                </c:pt>
                <c:pt idx="53">
                  <c:v>6.9135950593342418E-2</c:v>
                </c:pt>
                <c:pt idx="54">
                  <c:v>6.7087484217352319E-2</c:v>
                </c:pt>
                <c:pt idx="55">
                  <c:v>6.6019309848671992E-2</c:v>
                </c:pt>
                <c:pt idx="56">
                  <c:v>6.5834320005018931E-2</c:v>
                </c:pt>
                <c:pt idx="57">
                  <c:v>6.4773179269019293E-2</c:v>
                </c:pt>
                <c:pt idx="58">
                  <c:v>6.4637405789157734E-2</c:v>
                </c:pt>
                <c:pt idx="59">
                  <c:v>6.366785062299353E-2</c:v>
                </c:pt>
                <c:pt idx="60">
                  <c:v>6.3293606919360285E-2</c:v>
                </c:pt>
                <c:pt idx="61">
                  <c:v>6.3170094804162885E-2</c:v>
                </c:pt>
                <c:pt idx="62">
                  <c:v>6.3500758162925788E-2</c:v>
                </c:pt>
              </c:numCache>
            </c:numRef>
          </c:val>
          <c:smooth val="0"/>
          <c:extLst>
            <c:ext xmlns:c16="http://schemas.microsoft.com/office/drawing/2014/chart" uri="{C3380CC4-5D6E-409C-BE32-E72D297353CC}">
              <c16:uniqueId val="{00000002-D4D3-4C88-94CB-599FECE21995}"/>
            </c:ext>
          </c:extLst>
        </c:ser>
        <c:ser>
          <c:idx val="3"/>
          <c:order val="3"/>
          <c:tx>
            <c:strRef>
              <c:f>'NI3'!$F$3</c:f>
              <c:strCache>
                <c:ptCount val="1"/>
                <c:pt idx="0">
                  <c:v>NORTH EAST AND YORKSHIRE</c:v>
                </c:pt>
              </c:strCache>
            </c:strRef>
          </c:tx>
          <c:spPr>
            <a:ln w="28575" cap="rnd">
              <a:solidFill>
                <a:schemeClr val="accent4"/>
              </a:solidFill>
              <a:round/>
            </a:ln>
            <a:effectLst/>
          </c:spPr>
          <c:marker>
            <c:symbol val="none"/>
          </c:marker>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'NI3'!$F$4:$F$66</c:f>
              <c:numCache>
                <c:formatCode>0.0%</c:formatCode>
                <c:ptCount val="63"/>
                <c:pt idx="0">
                  <c:v>6.4815122875850187E-2</c:v>
                </c:pt>
                <c:pt idx="1">
                  <c:v>6.4687009238488691E-2</c:v>
                </c:pt>
                <c:pt idx="2">
                  <c:v>6.4231287563601067E-2</c:v>
                </c:pt>
                <c:pt idx="3">
                  <c:v>6.4370872790230446E-2</c:v>
                </c:pt>
                <c:pt idx="4">
                  <c:v>6.4967650340051156E-2</c:v>
                </c:pt>
                <c:pt idx="5">
                  <c:v>6.468173012947967E-2</c:v>
                </c:pt>
                <c:pt idx="6">
                  <c:v>6.3860500095623537E-2</c:v>
                </c:pt>
                <c:pt idx="7">
                  <c:v>6.3817028849849911E-2</c:v>
                </c:pt>
                <c:pt idx="8">
                  <c:v>6.4184258912103997E-2</c:v>
                </c:pt>
                <c:pt idx="9">
                  <c:v>6.3501516928727367E-2</c:v>
                </c:pt>
                <c:pt idx="10">
                  <c:v>6.3055963274270169E-2</c:v>
                </c:pt>
                <c:pt idx="11">
                  <c:v>6.2728758294838274E-2</c:v>
                </c:pt>
                <c:pt idx="12">
                  <c:v>6.0876772629733109E-2</c:v>
                </c:pt>
                <c:pt idx="13">
                  <c:v>5.9333079894101165E-2</c:v>
                </c:pt>
                <c:pt idx="14">
                  <c:v>5.793800233070949E-2</c:v>
                </c:pt>
                <c:pt idx="15">
                  <c:v>5.6008054254087475E-2</c:v>
                </c:pt>
                <c:pt idx="16">
                  <c:v>5.5520394682505463E-2</c:v>
                </c:pt>
                <c:pt idx="17">
                  <c:v>5.4140814774311763E-2</c:v>
                </c:pt>
                <c:pt idx="18">
                  <c:v>5.4198884145257586E-2</c:v>
                </c:pt>
                <c:pt idx="19">
                  <c:v>5.3987427188316936E-2</c:v>
                </c:pt>
                <c:pt idx="20">
                  <c:v>5.4185860626192892E-2</c:v>
                </c:pt>
                <c:pt idx="21">
                  <c:v>5.3373411512333532E-2</c:v>
                </c:pt>
                <c:pt idx="22">
                  <c:v>5.3124673557155687E-2</c:v>
                </c:pt>
                <c:pt idx="23">
                  <c:v>5.2978225110736889E-2</c:v>
                </c:pt>
                <c:pt idx="24">
                  <c:v>5.5121966034291425E-2</c:v>
                </c:pt>
                <c:pt idx="25">
                  <c:v>6.1514732952947515E-2</c:v>
                </c:pt>
                <c:pt idx="26">
                  <c:v>6.5450867904919025E-2</c:v>
                </c:pt>
                <c:pt idx="27">
                  <c:v>6.8579581868592504E-2</c:v>
                </c:pt>
                <c:pt idx="28">
                  <c:v>6.4145349842950214E-2</c:v>
                </c:pt>
                <c:pt idx="29">
                  <c:v>6.3811863618360748E-2</c:v>
                </c:pt>
                <c:pt idx="30">
                  <c:v>6.7983509452711949E-2</c:v>
                </c:pt>
                <c:pt idx="31">
                  <c:v>6.9162225583281556E-2</c:v>
                </c:pt>
                <c:pt idx="32">
                  <c:v>7.1344957815700535E-2</c:v>
                </c:pt>
                <c:pt idx="33">
                  <c:v>7.3537214847686036E-2</c:v>
                </c:pt>
                <c:pt idx="34">
                  <c:v>7.6036063150052485E-2</c:v>
                </c:pt>
                <c:pt idx="35">
                  <c:v>7.8812020172899316E-2</c:v>
                </c:pt>
                <c:pt idx="36">
                  <c:v>8.4545177051132306E-2</c:v>
                </c:pt>
                <c:pt idx="37">
                  <c:v>8.4307597717792629E-2</c:v>
                </c:pt>
                <c:pt idx="38">
                  <c:v>8.4792805491990822E-2</c:v>
                </c:pt>
                <c:pt idx="39">
                  <c:v>8.5643508371592098E-2</c:v>
                </c:pt>
                <c:pt idx="40">
                  <c:v>8.5516066615282577E-2</c:v>
                </c:pt>
                <c:pt idx="41">
                  <c:v>8.4366367090749961E-2</c:v>
                </c:pt>
                <c:pt idx="42">
                  <c:v>8.1242299057865827E-2</c:v>
                </c:pt>
                <c:pt idx="43">
                  <c:v>8.0745298489969239E-2</c:v>
                </c:pt>
                <c:pt idx="44">
                  <c:v>8.0780045507557449E-2</c:v>
                </c:pt>
                <c:pt idx="45">
                  <c:v>7.9843619723023909E-2</c:v>
                </c:pt>
                <c:pt idx="46">
                  <c:v>7.9180314417705649E-2</c:v>
                </c:pt>
                <c:pt idx="47">
                  <c:v>7.8917916509742378E-2</c:v>
                </c:pt>
                <c:pt idx="48">
                  <c:v>7.9023266036623158E-2</c:v>
                </c:pt>
                <c:pt idx="49">
                  <c:v>7.5327432774666941E-2</c:v>
                </c:pt>
                <c:pt idx="50">
                  <c:v>7.4126335148597622E-2</c:v>
                </c:pt>
                <c:pt idx="51">
                  <c:v>7.3638106678964102E-2</c:v>
                </c:pt>
                <c:pt idx="52">
                  <c:v>7.257264931607714E-2</c:v>
                </c:pt>
                <c:pt idx="53">
                  <c:v>7.1037436485476488E-2</c:v>
                </c:pt>
                <c:pt idx="54">
                  <c:v>6.9490915339015469E-2</c:v>
                </c:pt>
                <c:pt idx="55">
                  <c:v>6.8531036655665664E-2</c:v>
                </c:pt>
                <c:pt idx="56">
                  <c:v>6.9129471549927768E-2</c:v>
                </c:pt>
                <c:pt idx="57">
                  <c:v>6.8233889805150272E-2</c:v>
                </c:pt>
                <c:pt idx="58">
                  <c:v>6.7382637595378145E-2</c:v>
                </c:pt>
                <c:pt idx="59">
                  <c:v>6.6614531570210134E-2</c:v>
                </c:pt>
                <c:pt idx="60">
                  <c:v>6.6890335710477991E-2</c:v>
                </c:pt>
                <c:pt idx="61">
                  <c:v>6.6120681086864655E-2</c:v>
                </c:pt>
                <c:pt idx="62">
                  <c:v>6.64085308989847E-2</c:v>
                </c:pt>
              </c:numCache>
            </c:numRef>
          </c:val>
          <c:smooth val="0"/>
          <c:extLst>
            <c:ext xmlns:c16="http://schemas.microsoft.com/office/drawing/2014/chart" uri="{C3380CC4-5D6E-409C-BE32-E72D297353CC}">
              <c16:uniqueId val="{00000003-D4D3-4C88-94CB-599FECE21995}"/>
            </c:ext>
          </c:extLst>
        </c:ser>
        <c:ser>
          <c:idx val="4"/>
          <c:order val="4"/>
          <c:tx>
            <c:strRef>
              <c:f>'NI3'!$G$3</c:f>
              <c:strCache>
                <c:ptCount val="1"/>
                <c:pt idx="0">
                  <c:v>NORTH WEST</c:v>
                </c:pt>
              </c:strCache>
            </c:strRef>
          </c:tx>
          <c:spPr>
            <a:ln w="28575" cap="rnd">
              <a:solidFill>
                <a:schemeClr val="accent5"/>
              </a:solidFill>
              <a:round/>
            </a:ln>
            <a:effectLst/>
          </c:spPr>
          <c:marker>
            <c:symbol val="none"/>
          </c:marker>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'NI3'!$G$4:$G$66</c:f>
              <c:numCache>
                <c:formatCode>0.0%</c:formatCode>
                <c:ptCount val="63"/>
                <c:pt idx="0">
                  <c:v>6.7595363061438679E-2</c:v>
                </c:pt>
                <c:pt idx="1">
                  <c:v>6.724612108049477E-2</c:v>
                </c:pt>
                <c:pt idx="2">
                  <c:v>6.7164002285559299E-2</c:v>
                </c:pt>
                <c:pt idx="3">
                  <c:v>6.7387500452427238E-2</c:v>
                </c:pt>
                <c:pt idx="4">
                  <c:v>6.7583390053623307E-2</c:v>
                </c:pt>
                <c:pt idx="5">
                  <c:v>6.6369397602308963E-2</c:v>
                </c:pt>
                <c:pt idx="6">
                  <c:v>6.5358292646876814E-2</c:v>
                </c:pt>
                <c:pt idx="7">
                  <c:v>6.5400158065857888E-2</c:v>
                </c:pt>
                <c:pt idx="8">
                  <c:v>6.6246015379895606E-2</c:v>
                </c:pt>
                <c:pt idx="9">
                  <c:v>6.566845208724055E-2</c:v>
                </c:pt>
                <c:pt idx="10">
                  <c:v>6.6271652296258102E-2</c:v>
                </c:pt>
                <c:pt idx="11">
                  <c:v>6.6006257939677238E-2</c:v>
                </c:pt>
                <c:pt idx="12">
                  <c:v>6.1360237997579649E-2</c:v>
                </c:pt>
                <c:pt idx="13">
                  <c:v>6.0353931547656989E-2</c:v>
                </c:pt>
                <c:pt idx="14">
                  <c:v>5.963313236006404E-2</c:v>
                </c:pt>
                <c:pt idx="15">
                  <c:v>5.83355193185284E-2</c:v>
                </c:pt>
                <c:pt idx="16">
                  <c:v>5.7898894083973355E-2</c:v>
                </c:pt>
                <c:pt idx="17">
                  <c:v>5.6572542132829362E-2</c:v>
                </c:pt>
                <c:pt idx="18">
                  <c:v>5.6938285835574511E-2</c:v>
                </c:pt>
                <c:pt idx="19">
                  <c:v>5.6338793919940747E-2</c:v>
                </c:pt>
                <c:pt idx="20">
                  <c:v>5.6601937487677251E-2</c:v>
                </c:pt>
                <c:pt idx="21">
                  <c:v>5.6153835922877614E-2</c:v>
                </c:pt>
                <c:pt idx="22">
                  <c:v>5.5245003153868953E-2</c:v>
                </c:pt>
                <c:pt idx="23">
                  <c:v>5.5058269394836101E-2</c:v>
                </c:pt>
                <c:pt idx="24">
                  <c:v>5.9441487543710064E-2</c:v>
                </c:pt>
                <c:pt idx="25">
                  <c:v>6.6109811498096985E-2</c:v>
                </c:pt>
                <c:pt idx="26">
                  <c:v>6.955611478294188E-2</c:v>
                </c:pt>
                <c:pt idx="27">
                  <c:v>7.1108786778477026E-2</c:v>
                </c:pt>
                <c:pt idx="28">
                  <c:v>6.5751607368546766E-2</c:v>
                </c:pt>
                <c:pt idx="29">
                  <c:v>6.5516676820741027E-2</c:v>
                </c:pt>
                <c:pt idx="30">
                  <c:v>6.7128740241187229E-2</c:v>
                </c:pt>
                <c:pt idx="31">
                  <c:v>6.8776770529975023E-2</c:v>
                </c:pt>
                <c:pt idx="32">
                  <c:v>7.1322094354996507E-2</c:v>
                </c:pt>
                <c:pt idx="33">
                  <c:v>7.3907405927394657E-2</c:v>
                </c:pt>
                <c:pt idx="34">
                  <c:v>7.7253441970155545E-2</c:v>
                </c:pt>
                <c:pt idx="35">
                  <c:v>7.9302174465625999E-2</c:v>
                </c:pt>
                <c:pt idx="36">
                  <c:v>8.5323827976980154E-2</c:v>
                </c:pt>
                <c:pt idx="37">
                  <c:v>8.3001913086769158E-2</c:v>
                </c:pt>
                <c:pt idx="38">
                  <c:v>8.3536890124616167E-2</c:v>
                </c:pt>
                <c:pt idx="39">
                  <c:v>8.4084783084799594E-2</c:v>
                </c:pt>
                <c:pt idx="40">
                  <c:v>8.3785354139170543E-2</c:v>
                </c:pt>
                <c:pt idx="41">
                  <c:v>8.3120354777804439E-2</c:v>
                </c:pt>
                <c:pt idx="42">
                  <c:v>8.266927850352275E-2</c:v>
                </c:pt>
                <c:pt idx="43">
                  <c:v>8.1902876215776202E-2</c:v>
                </c:pt>
                <c:pt idx="44">
                  <c:v>8.324774255402359E-2</c:v>
                </c:pt>
                <c:pt idx="45">
                  <c:v>8.1285042979788835E-2</c:v>
                </c:pt>
                <c:pt idx="46">
                  <c:v>8.0449741656724458E-2</c:v>
                </c:pt>
                <c:pt idx="47">
                  <c:v>8.0466549101588E-2</c:v>
                </c:pt>
                <c:pt idx="48">
                  <c:v>8.1447008713832272E-2</c:v>
                </c:pt>
                <c:pt idx="49">
                  <c:v>7.6615993540577812E-2</c:v>
                </c:pt>
                <c:pt idx="50">
                  <c:v>7.550394264582895E-2</c:v>
                </c:pt>
                <c:pt idx="51">
                  <c:v>7.5857125328831335E-2</c:v>
                </c:pt>
                <c:pt idx="52">
                  <c:v>7.4332601773658288E-2</c:v>
                </c:pt>
                <c:pt idx="53">
                  <c:v>7.2939198705465239E-2</c:v>
                </c:pt>
                <c:pt idx="54">
                  <c:v>7.1211672259091113E-2</c:v>
                </c:pt>
                <c:pt idx="55">
                  <c:v>7.024409157431985E-2</c:v>
                </c:pt>
                <c:pt idx="56">
                  <c:v>6.9556882626475136E-2</c:v>
                </c:pt>
                <c:pt idx="57">
                  <c:v>6.8664392455536946E-2</c:v>
                </c:pt>
                <c:pt idx="58">
                  <c:v>6.8780028524069226E-2</c:v>
                </c:pt>
                <c:pt idx="59">
                  <c:v>6.9062412618996497E-2</c:v>
                </c:pt>
                <c:pt idx="60">
                  <c:v>6.9238060583792491E-2</c:v>
                </c:pt>
                <c:pt idx="61">
                  <c:v>6.9194477335531357E-2</c:v>
                </c:pt>
                <c:pt idx="62">
                  <c:v>6.9646215381890905E-2</c:v>
                </c:pt>
              </c:numCache>
            </c:numRef>
          </c:val>
          <c:smooth val="0"/>
          <c:extLst>
            <c:ext xmlns:c16="http://schemas.microsoft.com/office/drawing/2014/chart" uri="{C3380CC4-5D6E-409C-BE32-E72D297353CC}">
              <c16:uniqueId val="{00000004-D4D3-4C88-94CB-599FECE21995}"/>
            </c:ext>
          </c:extLst>
        </c:ser>
        <c:ser>
          <c:idx val="5"/>
          <c:order val="5"/>
          <c:tx>
            <c:strRef>
              <c:f>'NI3'!$H$3</c:f>
              <c:strCache>
                <c:ptCount val="1"/>
                <c:pt idx="0">
                  <c:v>SOUTH EAST</c:v>
                </c:pt>
              </c:strCache>
            </c:strRef>
          </c:tx>
          <c:spPr>
            <a:ln w="28575" cap="rnd">
              <a:solidFill>
                <a:schemeClr val="accent6"/>
              </a:solidFill>
              <a:round/>
            </a:ln>
            <a:effectLst/>
          </c:spPr>
          <c:marker>
            <c:symbol val="none"/>
          </c:marker>
          <c:dLbls>
            <c:dLbl>
              <c:idx val="62"/>
              <c:layout>
                <c:manualLayout>
                  <c:x val="-5.6936973787368762E-3"/>
                  <c:y val="-3.701065144634698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4D3-4C88-94CB-599FECE21995}"/>
                </c:ext>
              </c:extLst>
            </c:dLbl>
            <c:spPr>
              <a:solidFill>
                <a:schemeClr val="accent6">
                  <a:lumMod val="60000"/>
                  <a:lumOff val="4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'NI3'!$H$4:$H$66</c:f>
              <c:numCache>
                <c:formatCode>0.0%</c:formatCode>
                <c:ptCount val="63"/>
                <c:pt idx="0">
                  <c:v>8.9130579708141242E-2</c:v>
                </c:pt>
                <c:pt idx="1">
                  <c:v>8.8782780539133979E-2</c:v>
                </c:pt>
                <c:pt idx="2">
                  <c:v>8.7903067793610248E-2</c:v>
                </c:pt>
                <c:pt idx="3">
                  <c:v>8.8146156007430088E-2</c:v>
                </c:pt>
                <c:pt idx="4">
                  <c:v>8.8644583631292143E-2</c:v>
                </c:pt>
                <c:pt idx="5">
                  <c:v>8.5987832262624367E-2</c:v>
                </c:pt>
                <c:pt idx="6">
                  <c:v>8.5228650791716293E-2</c:v>
                </c:pt>
                <c:pt idx="7">
                  <c:v>8.5320534953506333E-2</c:v>
                </c:pt>
                <c:pt idx="8">
                  <c:v>8.5332791731948465E-2</c:v>
                </c:pt>
                <c:pt idx="9">
                  <c:v>8.4914264585862501E-2</c:v>
                </c:pt>
                <c:pt idx="10">
                  <c:v>8.5676567304875009E-2</c:v>
                </c:pt>
                <c:pt idx="11">
                  <c:v>8.5080241969224465E-2</c:v>
                </c:pt>
                <c:pt idx="12">
                  <c:v>8.4506215080199176E-2</c:v>
                </c:pt>
                <c:pt idx="13">
                  <c:v>8.2645176212851584E-2</c:v>
                </c:pt>
                <c:pt idx="14">
                  <c:v>8.020044164023285E-2</c:v>
                </c:pt>
                <c:pt idx="15">
                  <c:v>7.7923720668837876E-2</c:v>
                </c:pt>
                <c:pt idx="16">
                  <c:v>7.6344437526355322E-2</c:v>
                </c:pt>
                <c:pt idx="17">
                  <c:v>7.4526964911995258E-2</c:v>
                </c:pt>
                <c:pt idx="18">
                  <c:v>7.4551035085122425E-2</c:v>
                </c:pt>
                <c:pt idx="19">
                  <c:v>7.3071938779376081E-2</c:v>
                </c:pt>
                <c:pt idx="20">
                  <c:v>7.2810430134091775E-2</c:v>
                </c:pt>
                <c:pt idx="21">
                  <c:v>7.1751314134620339E-2</c:v>
                </c:pt>
                <c:pt idx="22">
                  <c:v>6.9664932822175049E-2</c:v>
                </c:pt>
                <c:pt idx="23">
                  <c:v>6.7859750525013598E-2</c:v>
                </c:pt>
                <c:pt idx="24">
                  <c:v>6.9477840103826335E-2</c:v>
                </c:pt>
                <c:pt idx="25">
                  <c:v>7.3929184756539021E-2</c:v>
                </c:pt>
                <c:pt idx="26">
                  <c:v>7.948961568416904E-2</c:v>
                </c:pt>
                <c:pt idx="27">
                  <c:v>8.2969774463905813E-2</c:v>
                </c:pt>
                <c:pt idx="28">
                  <c:v>8.0411988074343063E-2</c:v>
                </c:pt>
                <c:pt idx="29">
                  <c:v>8.0011750220378708E-2</c:v>
                </c:pt>
                <c:pt idx="30">
                  <c:v>8.3142819844620075E-2</c:v>
                </c:pt>
                <c:pt idx="31">
                  <c:v>8.4667340773319735E-2</c:v>
                </c:pt>
                <c:pt idx="32">
                  <c:v>8.709647410485323E-2</c:v>
                </c:pt>
                <c:pt idx="33">
                  <c:v>8.9717061196002215E-2</c:v>
                </c:pt>
                <c:pt idx="34">
                  <c:v>9.2378206830507625E-2</c:v>
                </c:pt>
                <c:pt idx="35">
                  <c:v>9.5853253404470942E-2</c:v>
                </c:pt>
                <c:pt idx="36">
                  <c:v>0.10408741060543131</c:v>
                </c:pt>
                <c:pt idx="37">
                  <c:v>0.10070305908648439</c:v>
                </c:pt>
                <c:pt idx="38">
                  <c:v>0.10096039398391178</c:v>
                </c:pt>
                <c:pt idx="39">
                  <c:v>0.1017884400088435</c:v>
                </c:pt>
                <c:pt idx="40">
                  <c:v>0.101726378856971</c:v>
                </c:pt>
                <c:pt idx="41">
                  <c:v>0.10032259323954204</c:v>
                </c:pt>
                <c:pt idx="42">
                  <c:v>9.8752054378785578E-2</c:v>
                </c:pt>
                <c:pt idx="43">
                  <c:v>9.7833120311015168E-2</c:v>
                </c:pt>
                <c:pt idx="44">
                  <c:v>9.8219740570966094E-2</c:v>
                </c:pt>
                <c:pt idx="45">
                  <c:v>9.7007366484066146E-2</c:v>
                </c:pt>
                <c:pt idx="46">
                  <c:v>9.5542570881724312E-2</c:v>
                </c:pt>
                <c:pt idx="47">
                  <c:v>9.4798509127192149E-2</c:v>
                </c:pt>
                <c:pt idx="48">
                  <c:v>9.4515174058320259E-2</c:v>
                </c:pt>
                <c:pt idx="49">
                  <c:v>8.8770452742822442E-2</c:v>
                </c:pt>
                <c:pt idx="50">
                  <c:v>8.6961997137183722E-2</c:v>
                </c:pt>
                <c:pt idx="51">
                  <c:v>8.5051231111577932E-2</c:v>
                </c:pt>
                <c:pt idx="52">
                  <c:v>8.2676882697082871E-2</c:v>
                </c:pt>
                <c:pt idx="53">
                  <c:v>8.081161439306471E-2</c:v>
                </c:pt>
                <c:pt idx="54">
                  <c:v>7.8890156504274361E-2</c:v>
                </c:pt>
                <c:pt idx="55">
                  <c:v>7.8104939726073561E-2</c:v>
                </c:pt>
                <c:pt idx="56">
                  <c:v>7.7822445190739512E-2</c:v>
                </c:pt>
                <c:pt idx="57">
                  <c:v>7.7499410543260178E-2</c:v>
                </c:pt>
                <c:pt idx="58">
                  <c:v>7.7277063371653992E-2</c:v>
                </c:pt>
                <c:pt idx="59">
                  <c:v>7.6911323050876459E-2</c:v>
                </c:pt>
                <c:pt idx="60">
                  <c:v>7.6590502138628017E-2</c:v>
                </c:pt>
                <c:pt idx="61">
                  <c:v>7.6813756924620114E-2</c:v>
                </c:pt>
                <c:pt idx="62">
                  <c:v>7.6939912521835463E-2</c:v>
                </c:pt>
              </c:numCache>
            </c:numRef>
          </c:val>
          <c:smooth val="0"/>
          <c:extLst>
            <c:ext xmlns:c16="http://schemas.microsoft.com/office/drawing/2014/chart" uri="{C3380CC4-5D6E-409C-BE32-E72D297353CC}">
              <c16:uniqueId val="{00000005-D4D3-4C88-94CB-599FECE21995}"/>
            </c:ext>
          </c:extLst>
        </c:ser>
        <c:ser>
          <c:idx val="6"/>
          <c:order val="6"/>
          <c:tx>
            <c:strRef>
              <c:f>'NI3'!$I$3</c:f>
              <c:strCache>
                <c:ptCount val="1"/>
                <c:pt idx="0">
                  <c:v>SOUTH WEST</c:v>
                </c:pt>
              </c:strCache>
            </c:strRef>
          </c:tx>
          <c:spPr>
            <a:ln w="28575" cap="rnd">
              <a:solidFill>
                <a:schemeClr val="accent1">
                  <a:lumMod val="60000"/>
                </a:schemeClr>
              </a:solidFill>
              <a:round/>
            </a:ln>
            <a:effectLst/>
          </c:spPr>
          <c:marker>
            <c:symbol val="none"/>
          </c:marker>
          <c:cat>
            <c:numRef>
              <c:f>'NI3'!$A$4:$A$66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'NI3'!$I$4:$I$66</c:f>
              <c:numCache>
                <c:formatCode>0.0%</c:formatCode>
                <c:ptCount val="63"/>
                <c:pt idx="0">
                  <c:v>8.7522049732127474E-2</c:v>
                </c:pt>
                <c:pt idx="1">
                  <c:v>8.7349847532449412E-2</c:v>
                </c:pt>
                <c:pt idx="2">
                  <c:v>8.7175476256616369E-2</c:v>
                </c:pt>
                <c:pt idx="3">
                  <c:v>8.6780292272504139E-2</c:v>
                </c:pt>
                <c:pt idx="4">
                  <c:v>8.7383464850611728E-2</c:v>
                </c:pt>
                <c:pt idx="5">
                  <c:v>8.7137548246403254E-2</c:v>
                </c:pt>
                <c:pt idx="6">
                  <c:v>8.6064131502379085E-2</c:v>
                </c:pt>
                <c:pt idx="7">
                  <c:v>8.664948599044954E-2</c:v>
                </c:pt>
                <c:pt idx="8">
                  <c:v>8.7866661995754047E-2</c:v>
                </c:pt>
                <c:pt idx="9">
                  <c:v>8.4943859795422835E-2</c:v>
                </c:pt>
                <c:pt idx="10">
                  <c:v>8.4680365471697883E-2</c:v>
                </c:pt>
                <c:pt idx="11">
                  <c:v>8.4344018751525182E-2</c:v>
                </c:pt>
                <c:pt idx="12">
                  <c:v>8.0797773946904516E-2</c:v>
                </c:pt>
                <c:pt idx="13">
                  <c:v>7.8737405387530282E-2</c:v>
                </c:pt>
                <c:pt idx="14">
                  <c:v>7.684040277594803E-2</c:v>
                </c:pt>
                <c:pt idx="15">
                  <c:v>7.4945406164642028E-2</c:v>
                </c:pt>
                <c:pt idx="16">
                  <c:v>7.3903579914200143E-2</c:v>
                </c:pt>
                <c:pt idx="17">
                  <c:v>7.1251608371130579E-2</c:v>
                </c:pt>
                <c:pt idx="18">
                  <c:v>7.0491205660432751E-2</c:v>
                </c:pt>
                <c:pt idx="19">
                  <c:v>6.9997248471468834E-2</c:v>
                </c:pt>
                <c:pt idx="20">
                  <c:v>6.9271027732171891E-2</c:v>
                </c:pt>
                <c:pt idx="21">
                  <c:v>6.8703968406863089E-2</c:v>
                </c:pt>
                <c:pt idx="22">
                  <c:v>6.779542081140201E-2</c:v>
                </c:pt>
                <c:pt idx="23">
                  <c:v>6.6747872277624742E-2</c:v>
                </c:pt>
                <c:pt idx="24">
                  <c:v>6.8083525888010213E-2</c:v>
                </c:pt>
                <c:pt idx="25">
                  <c:v>7.2560688394678219E-2</c:v>
                </c:pt>
                <c:pt idx="26">
                  <c:v>7.8823745682241361E-2</c:v>
                </c:pt>
                <c:pt idx="27">
                  <c:v>8.018897585662485E-2</c:v>
                </c:pt>
                <c:pt idx="28">
                  <c:v>7.8190003190368812E-2</c:v>
                </c:pt>
                <c:pt idx="29">
                  <c:v>7.8989547995562487E-2</c:v>
                </c:pt>
                <c:pt idx="30">
                  <c:v>8.167879256031027E-2</c:v>
                </c:pt>
                <c:pt idx="31">
                  <c:v>8.3500025557850202E-2</c:v>
                </c:pt>
                <c:pt idx="32">
                  <c:v>8.6609577418868003E-2</c:v>
                </c:pt>
                <c:pt idx="33">
                  <c:v>8.8738757013813924E-2</c:v>
                </c:pt>
                <c:pt idx="34">
                  <c:v>9.2304116540586817E-2</c:v>
                </c:pt>
                <c:pt idx="35">
                  <c:v>9.5242416451812195E-2</c:v>
                </c:pt>
                <c:pt idx="36">
                  <c:v>0.10069372365397239</c:v>
                </c:pt>
                <c:pt idx="37">
                  <c:v>9.8744188682571149E-2</c:v>
                </c:pt>
                <c:pt idx="38">
                  <c:v>9.8866842949444173E-2</c:v>
                </c:pt>
                <c:pt idx="39">
                  <c:v>9.8727476569108255E-2</c:v>
                </c:pt>
                <c:pt idx="40">
                  <c:v>9.8209564263703725E-2</c:v>
                </c:pt>
                <c:pt idx="41">
                  <c:v>9.7334408998802968E-2</c:v>
                </c:pt>
                <c:pt idx="42">
                  <c:v>9.5920701170239778E-2</c:v>
                </c:pt>
                <c:pt idx="43">
                  <c:v>9.5417730290622282E-2</c:v>
                </c:pt>
                <c:pt idx="44">
                  <c:v>9.5648502254372839E-2</c:v>
                </c:pt>
                <c:pt idx="45">
                  <c:v>9.3579817903404347E-2</c:v>
                </c:pt>
                <c:pt idx="46">
                  <c:v>9.2764931080221255E-2</c:v>
                </c:pt>
                <c:pt idx="47">
                  <c:v>9.2151297846481628E-2</c:v>
                </c:pt>
                <c:pt idx="48">
                  <c:v>9.2856681408310465E-2</c:v>
                </c:pt>
                <c:pt idx="49">
                  <c:v>8.8304674128949129E-2</c:v>
                </c:pt>
                <c:pt idx="50">
                  <c:v>8.6614905524198066E-2</c:v>
                </c:pt>
                <c:pt idx="51">
                  <c:v>8.4835374402935676E-2</c:v>
                </c:pt>
                <c:pt idx="52">
                  <c:v>8.2614513118376934E-2</c:v>
                </c:pt>
                <c:pt idx="53">
                  <c:v>8.137535847132793E-2</c:v>
                </c:pt>
                <c:pt idx="54">
                  <c:v>7.9170387436461362E-2</c:v>
                </c:pt>
                <c:pt idx="55">
                  <c:v>7.7869177576387449E-2</c:v>
                </c:pt>
                <c:pt idx="56">
                  <c:v>7.7567364016153911E-2</c:v>
                </c:pt>
                <c:pt idx="57">
                  <c:v>7.6809577577164667E-2</c:v>
                </c:pt>
                <c:pt idx="58">
                  <c:v>7.6040344458852147E-2</c:v>
                </c:pt>
                <c:pt idx="59">
                  <c:v>7.618391267081652E-2</c:v>
                </c:pt>
                <c:pt idx="60">
                  <c:v>7.5668244624337383E-2</c:v>
                </c:pt>
                <c:pt idx="61">
                  <c:v>7.5566952288564609E-2</c:v>
                </c:pt>
                <c:pt idx="62">
                  <c:v>7.5732630891260422E-2</c:v>
                </c:pt>
              </c:numCache>
            </c:numRef>
          </c:val>
          <c:smooth val="0"/>
          <c:extLst>
            <c:ext xmlns:c16="http://schemas.microsoft.com/office/drawing/2014/chart" uri="{C3380CC4-5D6E-409C-BE32-E72D297353CC}">
              <c16:uniqueId val="{00000006-D4D3-4C88-94CB-599FECE21995}"/>
            </c:ext>
          </c:extLst>
        </c:ser>
        <c:dLbls>
          <c:showLegendKey val="0"/>
          <c:showVal val="0"/>
          <c:showCatName val="0"/>
          <c:showSerName val="0"/>
          <c:showPercent val="0"/>
          <c:showBubbleSize val="0"/>
        </c:dLbls>
        <c:smooth val="0"/>
        <c:axId val="660875727"/>
        <c:axId val="660873807"/>
      </c:lineChart>
      <c:dateAx>
        <c:axId val="66087572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0873807"/>
        <c:crosses val="autoZero"/>
        <c:auto val="1"/>
        <c:lblOffset val="100"/>
        <c:baseTimeUnit val="months"/>
      </c:dateAx>
      <c:valAx>
        <c:axId val="660873807"/>
        <c:scaling>
          <c:orientation val="minMax"/>
          <c:min val="4.0000000000000008E-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0875727"/>
        <c:crosses val="autoZero"/>
        <c:crossBetween val="between"/>
      </c:valAx>
      <c:spPr>
        <a:noFill/>
        <a:ln>
          <a:noFill/>
        </a:ln>
        <a:effectLst/>
      </c:spPr>
    </c:plotArea>
    <c:legend>
      <c:legendPos val="b"/>
      <c:layout>
        <c:manualLayout>
          <c:xMode val="edge"/>
          <c:yMode val="edge"/>
          <c:x val="4.8129563917151542E-2"/>
          <c:y val="0.84122081125401493"/>
          <c:w val="0.93850835980133795"/>
          <c:h val="0.1243557808286012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chemeClr val="tx1"/>
                </a:solidFill>
              </a:rPr>
              <a:t>Leaver rate| Midwives| 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D6-4B8A-AE49-AE8EEF3D888B}"/>
                </c:ext>
              </c:extLst>
            </c:dLbl>
            <c:dLbl>
              <c:idx val="36"/>
              <c:layout>
                <c:manualLayout>
                  <c:x val="-3.6313897739969375E-2"/>
                  <c:y val="-3.92658518512487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72F-4E1F-A921-ED5B61AC04AA}"/>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5D6-4B8A-AE49-AE8EEF3D888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'NW1'!$B$4:$B$66</c:f>
              <c:numCache>
                <c:formatCode>0.0%</c:formatCode>
                <c:ptCount val="63"/>
                <c:pt idx="0">
                  <c:v>5.9097356722661691E-2</c:v>
                </c:pt>
                <c:pt idx="1">
                  <c:v>5.8204622060669071E-2</c:v>
                </c:pt>
                <c:pt idx="2">
                  <c:v>5.8346099411066193E-2</c:v>
                </c:pt>
                <c:pt idx="3">
                  <c:v>5.7061324495522786E-2</c:v>
                </c:pt>
                <c:pt idx="4">
                  <c:v>5.6430578324229319E-2</c:v>
                </c:pt>
                <c:pt idx="5">
                  <c:v>5.5575267275171973E-2</c:v>
                </c:pt>
                <c:pt idx="6">
                  <c:v>5.3536520603780419E-2</c:v>
                </c:pt>
                <c:pt idx="7">
                  <c:v>5.301989399685364E-2</c:v>
                </c:pt>
                <c:pt idx="8">
                  <c:v>5.5857984220611834E-2</c:v>
                </c:pt>
                <c:pt idx="9">
                  <c:v>5.2487937571148259E-2</c:v>
                </c:pt>
                <c:pt idx="10">
                  <c:v>5.3029896959116446E-2</c:v>
                </c:pt>
                <c:pt idx="11">
                  <c:v>5.3225803202421623E-2</c:v>
                </c:pt>
                <c:pt idx="12">
                  <c:v>5.1957810730828294E-2</c:v>
                </c:pt>
                <c:pt idx="13">
                  <c:v>5.1320398677456677E-2</c:v>
                </c:pt>
                <c:pt idx="14">
                  <c:v>4.9832839497594351E-2</c:v>
                </c:pt>
                <c:pt idx="15">
                  <c:v>4.9502913882899104E-2</c:v>
                </c:pt>
                <c:pt idx="16">
                  <c:v>5.0410900644030372E-2</c:v>
                </c:pt>
                <c:pt idx="17">
                  <c:v>4.8189673590170304E-2</c:v>
                </c:pt>
                <c:pt idx="18">
                  <c:v>4.7839494827125073E-2</c:v>
                </c:pt>
                <c:pt idx="19">
                  <c:v>4.8530705478985831E-2</c:v>
                </c:pt>
                <c:pt idx="20">
                  <c:v>5.0362485334274482E-2</c:v>
                </c:pt>
                <c:pt idx="21">
                  <c:v>4.8509923850825233E-2</c:v>
                </c:pt>
                <c:pt idx="22">
                  <c:v>4.7685885725102573E-2</c:v>
                </c:pt>
                <c:pt idx="23">
                  <c:v>4.6772450619491639E-2</c:v>
                </c:pt>
                <c:pt idx="24">
                  <c:v>4.8192911512394222E-2</c:v>
                </c:pt>
                <c:pt idx="25">
                  <c:v>5.198292796607358E-2</c:v>
                </c:pt>
                <c:pt idx="26">
                  <c:v>5.3566083228104348E-2</c:v>
                </c:pt>
                <c:pt idx="27">
                  <c:v>5.4525455425853721E-2</c:v>
                </c:pt>
                <c:pt idx="28">
                  <c:v>5.7950057888861123E-2</c:v>
                </c:pt>
                <c:pt idx="29">
                  <c:v>5.8712560016673382E-2</c:v>
                </c:pt>
                <c:pt idx="30">
                  <c:v>5.9866754900391492E-2</c:v>
                </c:pt>
                <c:pt idx="31">
                  <c:v>6.0508774357720514E-2</c:v>
                </c:pt>
                <c:pt idx="32">
                  <c:v>6.4928739154230503E-2</c:v>
                </c:pt>
                <c:pt idx="33">
                  <c:v>6.4238731370217184E-2</c:v>
                </c:pt>
                <c:pt idx="34">
                  <c:v>6.5371421721523826E-2</c:v>
                </c:pt>
                <c:pt idx="35">
                  <c:v>6.6753652180549378E-2</c:v>
                </c:pt>
                <c:pt idx="36">
                  <c:v>7.4760417296320408E-2</c:v>
                </c:pt>
                <c:pt idx="37">
                  <c:v>7.0399540913032438E-2</c:v>
                </c:pt>
                <c:pt idx="38">
                  <c:v>7.1323052959357203E-2</c:v>
                </c:pt>
                <c:pt idx="39">
                  <c:v>7.1607008515581244E-2</c:v>
                </c:pt>
                <c:pt idx="40">
                  <c:v>7.2588824852116526E-2</c:v>
                </c:pt>
                <c:pt idx="41">
                  <c:v>6.9388004947944157E-2</c:v>
                </c:pt>
                <c:pt idx="42">
                  <c:v>6.8419151521224839E-2</c:v>
                </c:pt>
                <c:pt idx="43">
                  <c:v>6.6577193833771725E-2</c:v>
                </c:pt>
                <c:pt idx="44">
                  <c:v>6.8149927350287312E-2</c:v>
                </c:pt>
                <c:pt idx="45">
                  <c:v>6.4122901825817868E-2</c:v>
                </c:pt>
                <c:pt idx="46">
                  <c:v>6.3361132087091529E-2</c:v>
                </c:pt>
                <c:pt idx="47">
                  <c:v>6.2202961265681304E-2</c:v>
                </c:pt>
                <c:pt idx="48">
                  <c:v>6.2018507833109568E-2</c:v>
                </c:pt>
                <c:pt idx="49">
                  <c:v>5.7764788195384213E-2</c:v>
                </c:pt>
                <c:pt idx="50">
                  <c:v>5.6736363389529768E-2</c:v>
                </c:pt>
                <c:pt idx="51">
                  <c:v>5.5356233316992617E-2</c:v>
                </c:pt>
                <c:pt idx="52">
                  <c:v>5.5034436102880481E-2</c:v>
                </c:pt>
                <c:pt idx="53">
                  <c:v>5.3357698696525097E-2</c:v>
                </c:pt>
                <c:pt idx="54">
                  <c:v>5.1804719399555901E-2</c:v>
                </c:pt>
                <c:pt idx="55">
                  <c:v>5.186045719083484E-2</c:v>
                </c:pt>
                <c:pt idx="56">
                  <c:v>5.2991354601048875E-2</c:v>
                </c:pt>
                <c:pt idx="57">
                  <c:v>5.0673463488330447E-2</c:v>
                </c:pt>
                <c:pt idx="58">
                  <c:v>4.9073154388726017E-2</c:v>
                </c:pt>
                <c:pt idx="59">
                  <c:v>4.8239273306718441E-2</c:v>
                </c:pt>
                <c:pt idx="60">
                  <c:v>4.8102563769276449E-2</c:v>
                </c:pt>
                <c:pt idx="61">
                  <c:v>4.7278635635812284E-2</c:v>
                </c:pt>
                <c:pt idx="62">
                  <c:v>4.6408795862260405E-2</c:v>
                </c:pt>
              </c:numCache>
            </c:numRef>
          </c:val>
          <c:smooth val="0"/>
          <c:extLst>
            <c:ext xmlns:c16="http://schemas.microsoft.com/office/drawing/2014/chart" uri="{C3380CC4-5D6E-409C-BE32-E72D297353CC}">
              <c16:uniqueId val="{00000000-D5D6-4B8A-AE49-AE8EEF3D888B}"/>
            </c:ext>
          </c:extLst>
        </c:ser>
        <c:dLbls>
          <c:showLegendKey val="0"/>
          <c:showVal val="0"/>
          <c:showCatName val="0"/>
          <c:showSerName val="0"/>
          <c:showPercent val="0"/>
          <c:showBubbleSize val="0"/>
        </c:dLbls>
        <c:smooth val="0"/>
        <c:axId val="312640463"/>
        <c:axId val="312612623"/>
      </c:lineChart>
      <c:dateAx>
        <c:axId val="3126404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Date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12612623"/>
        <c:crosses val="autoZero"/>
        <c:auto val="1"/>
        <c:lblOffset val="100"/>
        <c:baseTimeUnit val="months"/>
      </c:dateAx>
      <c:valAx>
        <c:axId val="312612623"/>
        <c:scaling>
          <c:orientation val="minMax"/>
          <c:min val="0"/>
        </c:scaling>
        <c:delete val="0"/>
        <c:axPos val="l"/>
        <c:majorGridlines>
          <c:spPr>
            <a:ln w="0" cap="flat" cmpd="sng" algn="ctr">
              <a:solidFill>
                <a:schemeClr val="bg1">
                  <a:lumMod val="9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GB">
                    <a:solidFill>
                      <a:schemeClr val="tx1"/>
                    </a:solidFill>
                  </a:rPr>
                  <a:t>Leaver rate(%)</a:t>
                </a:r>
              </a:p>
            </c:rich>
          </c:tx>
          <c:layout>
            <c:manualLayout>
              <c:xMode val="edge"/>
              <c:yMode val="edge"/>
              <c:x val="8.3333319663169338E-3"/>
              <c:y val="0.2956259796147389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12640463"/>
        <c:crosses val="autoZero"/>
        <c:crossBetween val="between"/>
        <c:majorUnit val="1.0000000000000002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Midwives| Regions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'NW1'!$C$3</c:f>
              <c:strCache>
                <c:ptCount val="1"/>
                <c:pt idx="0">
                  <c:v>EAST OF ENGLAND</c:v>
                </c:pt>
              </c:strCache>
            </c:strRef>
          </c:tx>
          <c:spPr>
            <a:ln w="28575" cap="rnd">
              <a:solidFill>
                <a:schemeClr val="accent1"/>
              </a:solidFill>
              <a:round/>
            </a:ln>
            <a:effectLst/>
          </c:spPr>
          <c:marker>
            <c:symbol val="none"/>
          </c:marker>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'NW1'!$C$4:$C$66</c:f>
              <c:numCache>
                <c:formatCode>0.0%</c:formatCode>
                <c:ptCount val="63"/>
                <c:pt idx="0">
                  <c:v>6.2209330286614524E-2</c:v>
                </c:pt>
                <c:pt idx="1">
                  <c:v>6.4027050925742734E-2</c:v>
                </c:pt>
                <c:pt idx="2">
                  <c:v>6.1102510810649734E-2</c:v>
                </c:pt>
                <c:pt idx="3">
                  <c:v>5.927878313193409E-2</c:v>
                </c:pt>
                <c:pt idx="4">
                  <c:v>5.8572887200045144E-2</c:v>
                </c:pt>
                <c:pt idx="5">
                  <c:v>5.9921776499862682E-2</c:v>
                </c:pt>
                <c:pt idx="6">
                  <c:v>5.664274875549577E-2</c:v>
                </c:pt>
                <c:pt idx="7">
                  <c:v>5.7510936019399876E-2</c:v>
                </c:pt>
                <c:pt idx="8">
                  <c:v>6.1636557504739169E-2</c:v>
                </c:pt>
                <c:pt idx="9">
                  <c:v>6.043923340600954E-2</c:v>
                </c:pt>
                <c:pt idx="10">
                  <c:v>6.3755259324988114E-2</c:v>
                </c:pt>
                <c:pt idx="11">
                  <c:v>6.2533439905023622E-2</c:v>
                </c:pt>
                <c:pt idx="12">
                  <c:v>6.0481373050953614E-2</c:v>
                </c:pt>
                <c:pt idx="13">
                  <c:v>6.0007732126086177E-2</c:v>
                </c:pt>
                <c:pt idx="14">
                  <c:v>5.723841777290424E-2</c:v>
                </c:pt>
                <c:pt idx="15">
                  <c:v>5.8305313745803895E-2</c:v>
                </c:pt>
                <c:pt idx="16">
                  <c:v>5.8295824454154925E-2</c:v>
                </c:pt>
                <c:pt idx="17">
                  <c:v>5.7231246123502028E-2</c:v>
                </c:pt>
                <c:pt idx="18">
                  <c:v>5.8954505791965692E-2</c:v>
                </c:pt>
                <c:pt idx="19">
                  <c:v>5.8037472168091395E-2</c:v>
                </c:pt>
                <c:pt idx="20">
                  <c:v>5.9910519832201491E-2</c:v>
                </c:pt>
                <c:pt idx="21">
                  <c:v>6.1176022176889944E-2</c:v>
                </c:pt>
                <c:pt idx="22">
                  <c:v>5.8823472968927544E-2</c:v>
                </c:pt>
                <c:pt idx="23">
                  <c:v>6.049740408705763E-2</c:v>
                </c:pt>
                <c:pt idx="24">
                  <c:v>6.1244598407328793E-2</c:v>
                </c:pt>
                <c:pt idx="25">
                  <c:v>6.4992949304891065E-2</c:v>
                </c:pt>
                <c:pt idx="26">
                  <c:v>6.6787155182637378E-2</c:v>
                </c:pt>
                <c:pt idx="27">
                  <c:v>6.9942594497462485E-2</c:v>
                </c:pt>
                <c:pt idx="28">
                  <c:v>7.0795161518221114E-2</c:v>
                </c:pt>
                <c:pt idx="29">
                  <c:v>7.0125971224253056E-2</c:v>
                </c:pt>
                <c:pt idx="30">
                  <c:v>6.9012751370502293E-2</c:v>
                </c:pt>
                <c:pt idx="31">
                  <c:v>7.2031545297749078E-2</c:v>
                </c:pt>
                <c:pt idx="32">
                  <c:v>7.5446935155549469E-2</c:v>
                </c:pt>
                <c:pt idx="33">
                  <c:v>7.037996237762216E-2</c:v>
                </c:pt>
                <c:pt idx="34">
                  <c:v>7.3509164861278675E-2</c:v>
                </c:pt>
                <c:pt idx="35">
                  <c:v>7.3635262387290831E-2</c:v>
                </c:pt>
                <c:pt idx="36">
                  <c:v>8.4733288408906843E-2</c:v>
                </c:pt>
                <c:pt idx="37">
                  <c:v>7.8663270999198842E-2</c:v>
                </c:pt>
                <c:pt idx="38">
                  <c:v>7.9028579365974808E-2</c:v>
                </c:pt>
                <c:pt idx="39">
                  <c:v>7.9819640158350982E-2</c:v>
                </c:pt>
                <c:pt idx="40">
                  <c:v>7.7044695166023303E-2</c:v>
                </c:pt>
                <c:pt idx="41">
                  <c:v>7.0817178997290064E-2</c:v>
                </c:pt>
                <c:pt idx="42">
                  <c:v>6.911963617054287E-2</c:v>
                </c:pt>
                <c:pt idx="43">
                  <c:v>6.5809766179832002E-2</c:v>
                </c:pt>
                <c:pt idx="44">
                  <c:v>6.8361013988500308E-2</c:v>
                </c:pt>
                <c:pt idx="45">
                  <c:v>6.2409317219121657E-2</c:v>
                </c:pt>
                <c:pt idx="46">
                  <c:v>6.5323455555797855E-2</c:v>
                </c:pt>
                <c:pt idx="47">
                  <c:v>6.3462564921563713E-2</c:v>
                </c:pt>
                <c:pt idx="48">
                  <c:v>6.3583883286557299E-2</c:v>
                </c:pt>
                <c:pt idx="49">
                  <c:v>5.8513991488937281E-2</c:v>
                </c:pt>
                <c:pt idx="50">
                  <c:v>5.7031518579355039E-2</c:v>
                </c:pt>
                <c:pt idx="51">
                  <c:v>5.6199545873990897E-2</c:v>
                </c:pt>
                <c:pt idx="52">
                  <c:v>5.5235803263330795E-2</c:v>
                </c:pt>
                <c:pt idx="53">
                  <c:v>5.6582689306577803E-2</c:v>
                </c:pt>
                <c:pt idx="54">
                  <c:v>5.5056141151173202E-2</c:v>
                </c:pt>
                <c:pt idx="55">
                  <c:v>5.5516176586449653E-2</c:v>
                </c:pt>
                <c:pt idx="56">
                  <c:v>5.6867747199623099E-2</c:v>
                </c:pt>
                <c:pt idx="57">
                  <c:v>5.4291297365361549E-2</c:v>
                </c:pt>
                <c:pt idx="58">
                  <c:v>5.0608791742832435E-2</c:v>
                </c:pt>
                <c:pt idx="59">
                  <c:v>4.7103333791659048E-2</c:v>
                </c:pt>
                <c:pt idx="60">
                  <c:v>4.5745738822849852E-2</c:v>
                </c:pt>
                <c:pt idx="61">
                  <c:v>4.5077702377062982E-2</c:v>
                </c:pt>
                <c:pt idx="62">
                  <c:v>4.3291227718944031E-2</c:v>
                </c:pt>
              </c:numCache>
            </c:numRef>
          </c:val>
          <c:smooth val="0"/>
          <c:extLst>
            <c:ext xmlns:c16="http://schemas.microsoft.com/office/drawing/2014/chart" uri="{C3380CC4-5D6E-409C-BE32-E72D297353CC}">
              <c16:uniqueId val="{00000000-78ED-4078-B266-43A2F5C582D1}"/>
            </c:ext>
          </c:extLst>
        </c:ser>
        <c:ser>
          <c:idx val="1"/>
          <c:order val="1"/>
          <c:tx>
            <c:strRef>
              <c:f>'NW1'!$D$3</c:f>
              <c:strCache>
                <c:ptCount val="1"/>
                <c:pt idx="0">
                  <c:v>LONDON</c:v>
                </c:pt>
              </c:strCache>
            </c:strRef>
          </c:tx>
          <c:spPr>
            <a:ln w="28575" cap="rnd">
              <a:solidFill>
                <a:schemeClr val="accent2"/>
              </a:solidFill>
              <a:round/>
            </a:ln>
            <a:effectLst/>
          </c:spPr>
          <c:marker>
            <c:symbol val="none"/>
          </c:marker>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'NW1'!$D$4:$D$66</c:f>
              <c:numCache>
                <c:formatCode>0.0%</c:formatCode>
                <c:ptCount val="63"/>
                <c:pt idx="0">
                  <c:v>7.1204995947946839E-2</c:v>
                </c:pt>
                <c:pt idx="1">
                  <c:v>6.7701108593273218E-2</c:v>
                </c:pt>
                <c:pt idx="2">
                  <c:v>6.8531180125841681E-2</c:v>
                </c:pt>
                <c:pt idx="3">
                  <c:v>6.5952435087085357E-2</c:v>
                </c:pt>
                <c:pt idx="4">
                  <c:v>6.5060660812653687E-2</c:v>
                </c:pt>
                <c:pt idx="5">
                  <c:v>6.37036029252461E-2</c:v>
                </c:pt>
                <c:pt idx="6">
                  <c:v>6.5415667505009531E-2</c:v>
                </c:pt>
                <c:pt idx="7">
                  <c:v>6.5086578603958417E-2</c:v>
                </c:pt>
                <c:pt idx="8">
                  <c:v>6.7451687016647222E-2</c:v>
                </c:pt>
                <c:pt idx="9">
                  <c:v>6.2097533239246321E-2</c:v>
                </c:pt>
                <c:pt idx="10">
                  <c:v>6.1264953802116259E-2</c:v>
                </c:pt>
                <c:pt idx="11">
                  <c:v>6.1697823513586492E-2</c:v>
                </c:pt>
                <c:pt idx="12">
                  <c:v>6.4979257230376231E-2</c:v>
                </c:pt>
                <c:pt idx="13">
                  <c:v>6.2044482858497813E-2</c:v>
                </c:pt>
                <c:pt idx="14">
                  <c:v>5.7100303966699989E-2</c:v>
                </c:pt>
                <c:pt idx="15">
                  <c:v>5.8696068487791922E-2</c:v>
                </c:pt>
                <c:pt idx="16">
                  <c:v>5.9375793769945437E-2</c:v>
                </c:pt>
                <c:pt idx="17">
                  <c:v>5.5708756801596787E-2</c:v>
                </c:pt>
                <c:pt idx="18">
                  <c:v>5.27096003488721E-2</c:v>
                </c:pt>
                <c:pt idx="19">
                  <c:v>5.3598809629787705E-2</c:v>
                </c:pt>
                <c:pt idx="20">
                  <c:v>5.7844981654621985E-2</c:v>
                </c:pt>
                <c:pt idx="21">
                  <c:v>5.438112856902249E-2</c:v>
                </c:pt>
                <c:pt idx="22">
                  <c:v>5.3684289779013884E-2</c:v>
                </c:pt>
                <c:pt idx="23">
                  <c:v>5.1815747756993977E-2</c:v>
                </c:pt>
                <c:pt idx="24">
                  <c:v>5.0814495709196272E-2</c:v>
                </c:pt>
                <c:pt idx="25">
                  <c:v>5.4841287748101757E-2</c:v>
                </c:pt>
                <c:pt idx="26">
                  <c:v>5.6195277068647874E-2</c:v>
                </c:pt>
                <c:pt idx="27">
                  <c:v>5.5663590484419059E-2</c:v>
                </c:pt>
                <c:pt idx="28">
                  <c:v>6.0781166891996884E-2</c:v>
                </c:pt>
                <c:pt idx="29">
                  <c:v>6.2256324226705878E-2</c:v>
                </c:pt>
                <c:pt idx="30">
                  <c:v>6.0514795063865992E-2</c:v>
                </c:pt>
                <c:pt idx="31">
                  <c:v>6.1212155347223199E-2</c:v>
                </c:pt>
                <c:pt idx="32">
                  <c:v>6.3875386745619031E-2</c:v>
                </c:pt>
                <c:pt idx="33">
                  <c:v>6.4015997555272722E-2</c:v>
                </c:pt>
                <c:pt idx="34">
                  <c:v>6.2119790956234572E-2</c:v>
                </c:pt>
                <c:pt idx="35">
                  <c:v>6.3135943358294117E-2</c:v>
                </c:pt>
                <c:pt idx="36">
                  <c:v>7.4686603417608202E-2</c:v>
                </c:pt>
                <c:pt idx="37">
                  <c:v>6.8783288979695406E-2</c:v>
                </c:pt>
                <c:pt idx="38">
                  <c:v>7.0277392964455287E-2</c:v>
                </c:pt>
                <c:pt idx="39">
                  <c:v>7.3304062520963456E-2</c:v>
                </c:pt>
                <c:pt idx="40">
                  <c:v>7.5934984517957813E-2</c:v>
                </c:pt>
                <c:pt idx="41">
                  <c:v>7.2057151981219258E-2</c:v>
                </c:pt>
                <c:pt idx="42">
                  <c:v>7.2896638128382416E-2</c:v>
                </c:pt>
                <c:pt idx="43">
                  <c:v>7.1297622361714982E-2</c:v>
                </c:pt>
                <c:pt idx="44">
                  <c:v>7.5542416701333034E-2</c:v>
                </c:pt>
                <c:pt idx="45">
                  <c:v>7.3690903309167929E-2</c:v>
                </c:pt>
                <c:pt idx="46">
                  <c:v>7.0286646633125741E-2</c:v>
                </c:pt>
                <c:pt idx="47">
                  <c:v>7.3284622593843593E-2</c:v>
                </c:pt>
                <c:pt idx="48">
                  <c:v>7.5700350273181283E-2</c:v>
                </c:pt>
                <c:pt idx="49">
                  <c:v>6.9409414071939068E-2</c:v>
                </c:pt>
                <c:pt idx="50">
                  <c:v>6.8510525795651978E-2</c:v>
                </c:pt>
                <c:pt idx="51">
                  <c:v>6.6357572214557237E-2</c:v>
                </c:pt>
                <c:pt idx="52">
                  <c:v>6.7639368704635924E-2</c:v>
                </c:pt>
                <c:pt idx="53">
                  <c:v>6.580755251089937E-2</c:v>
                </c:pt>
                <c:pt idx="54">
                  <c:v>6.1072752706016066E-2</c:v>
                </c:pt>
                <c:pt idx="55">
                  <c:v>6.2548004245409003E-2</c:v>
                </c:pt>
                <c:pt idx="56">
                  <c:v>6.1631296608023863E-2</c:v>
                </c:pt>
                <c:pt idx="57">
                  <c:v>5.7759067337876571E-2</c:v>
                </c:pt>
                <c:pt idx="58">
                  <c:v>5.6580172112294359E-2</c:v>
                </c:pt>
                <c:pt idx="59">
                  <c:v>5.5518526910424158E-2</c:v>
                </c:pt>
                <c:pt idx="60">
                  <c:v>5.7655794428306907E-2</c:v>
                </c:pt>
                <c:pt idx="61">
                  <c:v>5.4739850075808262E-2</c:v>
                </c:pt>
                <c:pt idx="62">
                  <c:v>5.2222673971778426E-2</c:v>
                </c:pt>
              </c:numCache>
            </c:numRef>
          </c:val>
          <c:smooth val="0"/>
          <c:extLst>
            <c:ext xmlns:c16="http://schemas.microsoft.com/office/drawing/2014/chart" uri="{C3380CC4-5D6E-409C-BE32-E72D297353CC}">
              <c16:uniqueId val="{00000001-78ED-4078-B266-43A2F5C582D1}"/>
            </c:ext>
          </c:extLst>
        </c:ser>
        <c:ser>
          <c:idx val="2"/>
          <c:order val="2"/>
          <c:tx>
            <c:strRef>
              <c:f>'NW1'!$E$3</c:f>
              <c:strCache>
                <c:ptCount val="1"/>
                <c:pt idx="0">
                  <c:v>MIDLANDS</c:v>
                </c:pt>
              </c:strCache>
            </c:strRef>
          </c:tx>
          <c:spPr>
            <a:ln w="28575" cap="rnd">
              <a:solidFill>
                <a:schemeClr val="accent3"/>
              </a:solidFill>
              <a:round/>
            </a:ln>
            <a:effectLst/>
          </c:spPr>
          <c:marker>
            <c:symbol val="none"/>
          </c:marker>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'NW1'!$E$4:$E$66</c:f>
              <c:numCache>
                <c:formatCode>0.0%</c:formatCode>
                <c:ptCount val="63"/>
                <c:pt idx="0">
                  <c:v>5.137381118718768E-2</c:v>
                </c:pt>
                <c:pt idx="1">
                  <c:v>5.1561472065070918E-2</c:v>
                </c:pt>
                <c:pt idx="2">
                  <c:v>5.271771538608231E-2</c:v>
                </c:pt>
                <c:pt idx="3">
                  <c:v>5.2224385326358626E-2</c:v>
                </c:pt>
                <c:pt idx="4">
                  <c:v>5.1419395073753198E-2</c:v>
                </c:pt>
                <c:pt idx="5">
                  <c:v>5.0939212106987194E-2</c:v>
                </c:pt>
                <c:pt idx="6">
                  <c:v>4.7096050104910206E-2</c:v>
                </c:pt>
                <c:pt idx="7">
                  <c:v>4.4796082511574895E-2</c:v>
                </c:pt>
                <c:pt idx="8">
                  <c:v>4.6917238504990889E-2</c:v>
                </c:pt>
                <c:pt idx="9">
                  <c:v>4.4643049827327461E-2</c:v>
                </c:pt>
                <c:pt idx="10">
                  <c:v>4.6008207146272691E-2</c:v>
                </c:pt>
                <c:pt idx="11">
                  <c:v>4.6200629108052886E-2</c:v>
                </c:pt>
                <c:pt idx="12">
                  <c:v>4.6450944459965421E-2</c:v>
                </c:pt>
                <c:pt idx="13">
                  <c:v>4.5834121132512673E-2</c:v>
                </c:pt>
                <c:pt idx="14">
                  <c:v>4.4301323967249395E-2</c:v>
                </c:pt>
                <c:pt idx="15">
                  <c:v>4.3743512255965226E-2</c:v>
                </c:pt>
                <c:pt idx="16">
                  <c:v>4.4351454861496102E-2</c:v>
                </c:pt>
                <c:pt idx="17">
                  <c:v>4.212496747492088E-2</c:v>
                </c:pt>
                <c:pt idx="18">
                  <c:v>4.2038891714762432E-2</c:v>
                </c:pt>
                <c:pt idx="19">
                  <c:v>4.4047708768228049E-2</c:v>
                </c:pt>
                <c:pt idx="20">
                  <c:v>4.3536365094335339E-2</c:v>
                </c:pt>
                <c:pt idx="21">
                  <c:v>4.3327713690701687E-2</c:v>
                </c:pt>
                <c:pt idx="22">
                  <c:v>4.1963959101961379E-2</c:v>
                </c:pt>
                <c:pt idx="23">
                  <c:v>4.1138827381652844E-2</c:v>
                </c:pt>
                <c:pt idx="24">
                  <c:v>4.0918844639763523E-2</c:v>
                </c:pt>
                <c:pt idx="25">
                  <c:v>4.2367092428437371E-2</c:v>
                </c:pt>
                <c:pt idx="26">
                  <c:v>4.42551119748162E-2</c:v>
                </c:pt>
                <c:pt idx="27">
                  <c:v>4.5372965853116495E-2</c:v>
                </c:pt>
                <c:pt idx="28">
                  <c:v>4.8531935969036884E-2</c:v>
                </c:pt>
                <c:pt idx="29">
                  <c:v>5.1218970752326856E-2</c:v>
                </c:pt>
                <c:pt idx="30">
                  <c:v>5.4475092189916891E-2</c:v>
                </c:pt>
                <c:pt idx="31">
                  <c:v>5.4414923479800266E-2</c:v>
                </c:pt>
                <c:pt idx="32">
                  <c:v>6.0098268928954916E-2</c:v>
                </c:pt>
                <c:pt idx="33">
                  <c:v>5.885456309484146E-2</c:v>
                </c:pt>
                <c:pt idx="34">
                  <c:v>6.1901521722798732E-2</c:v>
                </c:pt>
                <c:pt idx="35">
                  <c:v>6.3609447641470362E-2</c:v>
                </c:pt>
                <c:pt idx="36">
                  <c:v>7.0603008618964666E-2</c:v>
                </c:pt>
                <c:pt idx="37">
                  <c:v>6.6718206662343668E-2</c:v>
                </c:pt>
                <c:pt idx="38">
                  <c:v>6.7323218366919152E-2</c:v>
                </c:pt>
                <c:pt idx="39">
                  <c:v>6.6437038042306593E-2</c:v>
                </c:pt>
                <c:pt idx="40">
                  <c:v>6.5332712249562663E-2</c:v>
                </c:pt>
                <c:pt idx="41">
                  <c:v>6.1613606118685965E-2</c:v>
                </c:pt>
                <c:pt idx="42">
                  <c:v>5.9512373584270944E-2</c:v>
                </c:pt>
                <c:pt idx="43">
                  <c:v>5.7642847940663405E-2</c:v>
                </c:pt>
                <c:pt idx="44">
                  <c:v>5.7679756316723937E-2</c:v>
                </c:pt>
                <c:pt idx="45">
                  <c:v>5.2849189174748984E-2</c:v>
                </c:pt>
                <c:pt idx="46">
                  <c:v>5.0492810612468804E-2</c:v>
                </c:pt>
                <c:pt idx="47">
                  <c:v>4.9772451175833336E-2</c:v>
                </c:pt>
                <c:pt idx="48">
                  <c:v>5.0340564292488413E-2</c:v>
                </c:pt>
                <c:pt idx="49">
                  <c:v>4.630180695802983E-2</c:v>
                </c:pt>
                <c:pt idx="50">
                  <c:v>4.6202028567136337E-2</c:v>
                </c:pt>
                <c:pt idx="51">
                  <c:v>4.4646021010484163E-2</c:v>
                </c:pt>
                <c:pt idx="52">
                  <c:v>4.4748257233980106E-2</c:v>
                </c:pt>
                <c:pt idx="53">
                  <c:v>4.3434780042117177E-2</c:v>
                </c:pt>
                <c:pt idx="54">
                  <c:v>4.4818546566038515E-2</c:v>
                </c:pt>
                <c:pt idx="55">
                  <c:v>4.3898843303608881E-2</c:v>
                </c:pt>
                <c:pt idx="56">
                  <c:v>4.7104160554981157E-2</c:v>
                </c:pt>
                <c:pt idx="57">
                  <c:v>4.3758337777441252E-2</c:v>
                </c:pt>
                <c:pt idx="58">
                  <c:v>4.3709566092089945E-2</c:v>
                </c:pt>
                <c:pt idx="59">
                  <c:v>4.5189399992728439E-2</c:v>
                </c:pt>
                <c:pt idx="60">
                  <c:v>4.5368949200915915E-2</c:v>
                </c:pt>
                <c:pt idx="61">
                  <c:v>4.5009340453553329E-2</c:v>
                </c:pt>
                <c:pt idx="62">
                  <c:v>4.4967326613701245E-2</c:v>
                </c:pt>
              </c:numCache>
            </c:numRef>
          </c:val>
          <c:smooth val="0"/>
          <c:extLst>
            <c:ext xmlns:c16="http://schemas.microsoft.com/office/drawing/2014/chart" uri="{C3380CC4-5D6E-409C-BE32-E72D297353CC}">
              <c16:uniqueId val="{00000002-78ED-4078-B266-43A2F5C582D1}"/>
            </c:ext>
          </c:extLst>
        </c:ser>
        <c:ser>
          <c:idx val="3"/>
          <c:order val="3"/>
          <c:tx>
            <c:strRef>
              <c:f>'NW1'!$F$3</c:f>
              <c:strCache>
                <c:ptCount val="1"/>
                <c:pt idx="0">
                  <c:v>NORTH EAST AND YORKSHIRE</c:v>
                </c:pt>
              </c:strCache>
            </c:strRef>
          </c:tx>
          <c:spPr>
            <a:ln w="28575" cap="rnd">
              <a:solidFill>
                <a:schemeClr val="accent4"/>
              </a:solidFill>
              <a:round/>
            </a:ln>
            <a:effectLst/>
          </c:spPr>
          <c:marker>
            <c:symbol val="none"/>
          </c:marker>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'NW1'!$F$4:$F$66</c:f>
              <c:numCache>
                <c:formatCode>0.0%</c:formatCode>
                <c:ptCount val="63"/>
                <c:pt idx="0">
                  <c:v>5.3765435838725457E-2</c:v>
                </c:pt>
                <c:pt idx="1">
                  <c:v>5.3927269471007656E-2</c:v>
                </c:pt>
                <c:pt idx="2">
                  <c:v>5.4958448442125343E-2</c:v>
                </c:pt>
                <c:pt idx="3">
                  <c:v>5.4751132956167507E-2</c:v>
                </c:pt>
                <c:pt idx="4">
                  <c:v>5.4451797836871596E-2</c:v>
                </c:pt>
                <c:pt idx="5">
                  <c:v>5.350823199527166E-2</c:v>
                </c:pt>
                <c:pt idx="6">
                  <c:v>5.1990351462367482E-2</c:v>
                </c:pt>
                <c:pt idx="7">
                  <c:v>4.9927635051079451E-2</c:v>
                </c:pt>
                <c:pt idx="8">
                  <c:v>5.5104853583224145E-2</c:v>
                </c:pt>
                <c:pt idx="9">
                  <c:v>5.108164867459121E-2</c:v>
                </c:pt>
                <c:pt idx="10">
                  <c:v>5.0543531477635524E-2</c:v>
                </c:pt>
                <c:pt idx="11">
                  <c:v>5.1432602664339439E-2</c:v>
                </c:pt>
                <c:pt idx="12">
                  <c:v>4.7760051436814659E-2</c:v>
                </c:pt>
                <c:pt idx="13">
                  <c:v>4.8676899082764548E-2</c:v>
                </c:pt>
                <c:pt idx="14">
                  <c:v>4.805653759251334E-2</c:v>
                </c:pt>
                <c:pt idx="15">
                  <c:v>4.5078331244987835E-2</c:v>
                </c:pt>
                <c:pt idx="16">
                  <c:v>4.4595723807081503E-2</c:v>
                </c:pt>
                <c:pt idx="17">
                  <c:v>4.1477963646298563E-2</c:v>
                </c:pt>
                <c:pt idx="18">
                  <c:v>4.015900962123254E-2</c:v>
                </c:pt>
                <c:pt idx="19">
                  <c:v>4.1904990119012872E-2</c:v>
                </c:pt>
                <c:pt idx="20">
                  <c:v>4.1073605054969889E-2</c:v>
                </c:pt>
                <c:pt idx="21">
                  <c:v>4.1104351243509064E-2</c:v>
                </c:pt>
                <c:pt idx="22">
                  <c:v>4.0694644435861564E-2</c:v>
                </c:pt>
                <c:pt idx="23">
                  <c:v>4.0846292509524068E-2</c:v>
                </c:pt>
                <c:pt idx="24">
                  <c:v>4.2486040634107824E-2</c:v>
                </c:pt>
                <c:pt idx="25">
                  <c:v>4.7399351023592884E-2</c:v>
                </c:pt>
                <c:pt idx="26">
                  <c:v>4.7016807177541038E-2</c:v>
                </c:pt>
                <c:pt idx="27">
                  <c:v>5.0484447857710855E-2</c:v>
                </c:pt>
                <c:pt idx="28">
                  <c:v>5.4340557524774805E-2</c:v>
                </c:pt>
                <c:pt idx="29">
                  <c:v>5.4133757712380513E-2</c:v>
                </c:pt>
                <c:pt idx="30">
                  <c:v>5.4093809544951528E-2</c:v>
                </c:pt>
                <c:pt idx="31">
                  <c:v>5.5156314583098415E-2</c:v>
                </c:pt>
                <c:pt idx="32">
                  <c:v>5.7909057211014976E-2</c:v>
                </c:pt>
                <c:pt idx="33">
                  <c:v>5.9765979270545271E-2</c:v>
                </c:pt>
                <c:pt idx="34">
                  <c:v>6.0106007959334844E-2</c:v>
                </c:pt>
                <c:pt idx="35">
                  <c:v>6.1956875624648321E-2</c:v>
                </c:pt>
                <c:pt idx="36">
                  <c:v>6.8433934711340752E-2</c:v>
                </c:pt>
                <c:pt idx="37">
                  <c:v>6.736808706249342E-2</c:v>
                </c:pt>
                <c:pt idx="38">
                  <c:v>7.0485492858327017E-2</c:v>
                </c:pt>
                <c:pt idx="39">
                  <c:v>6.9683526471333024E-2</c:v>
                </c:pt>
                <c:pt idx="40">
                  <c:v>7.2844641810384775E-2</c:v>
                </c:pt>
                <c:pt idx="41">
                  <c:v>7.4759842310154007E-2</c:v>
                </c:pt>
                <c:pt idx="42">
                  <c:v>7.1943780965437354E-2</c:v>
                </c:pt>
                <c:pt idx="43">
                  <c:v>6.9879752777622095E-2</c:v>
                </c:pt>
                <c:pt idx="44">
                  <c:v>7.0719596728526096E-2</c:v>
                </c:pt>
                <c:pt idx="45">
                  <c:v>6.7078461289306571E-2</c:v>
                </c:pt>
                <c:pt idx="46">
                  <c:v>6.8072552450024651E-2</c:v>
                </c:pt>
                <c:pt idx="47">
                  <c:v>6.3320483470281116E-2</c:v>
                </c:pt>
                <c:pt idx="48">
                  <c:v>5.8932679762761772E-2</c:v>
                </c:pt>
                <c:pt idx="49">
                  <c:v>5.3189104075439496E-2</c:v>
                </c:pt>
                <c:pt idx="50">
                  <c:v>5.0274729484748967E-2</c:v>
                </c:pt>
                <c:pt idx="51">
                  <c:v>4.9056334163576173E-2</c:v>
                </c:pt>
                <c:pt idx="52">
                  <c:v>4.7721849800373056E-2</c:v>
                </c:pt>
                <c:pt idx="53">
                  <c:v>4.3759921481747371E-2</c:v>
                </c:pt>
                <c:pt idx="54">
                  <c:v>4.2345468740078079E-2</c:v>
                </c:pt>
                <c:pt idx="55">
                  <c:v>4.2233770566435798E-2</c:v>
                </c:pt>
                <c:pt idx="56">
                  <c:v>4.4062550081858075E-2</c:v>
                </c:pt>
                <c:pt idx="57">
                  <c:v>4.1715649871541825E-2</c:v>
                </c:pt>
                <c:pt idx="58">
                  <c:v>3.9064750205958045E-2</c:v>
                </c:pt>
                <c:pt idx="59">
                  <c:v>3.8935055223616837E-2</c:v>
                </c:pt>
                <c:pt idx="60">
                  <c:v>3.9116873985041122E-2</c:v>
                </c:pt>
                <c:pt idx="61">
                  <c:v>4.1091796063722492E-2</c:v>
                </c:pt>
                <c:pt idx="62">
                  <c:v>4.0586712078143121E-2</c:v>
                </c:pt>
              </c:numCache>
            </c:numRef>
          </c:val>
          <c:smooth val="0"/>
          <c:extLst>
            <c:ext xmlns:c16="http://schemas.microsoft.com/office/drawing/2014/chart" uri="{C3380CC4-5D6E-409C-BE32-E72D297353CC}">
              <c16:uniqueId val="{00000003-78ED-4078-B266-43A2F5C582D1}"/>
            </c:ext>
          </c:extLst>
        </c:ser>
        <c:ser>
          <c:idx val="4"/>
          <c:order val="4"/>
          <c:tx>
            <c:strRef>
              <c:f>'NW1'!$G$3</c:f>
              <c:strCache>
                <c:ptCount val="1"/>
                <c:pt idx="0">
                  <c:v>NORTH WEST</c:v>
                </c:pt>
              </c:strCache>
            </c:strRef>
          </c:tx>
          <c:spPr>
            <a:ln w="28575" cap="rnd">
              <a:solidFill>
                <a:schemeClr val="accent5"/>
              </a:solidFill>
              <a:round/>
            </a:ln>
            <a:effectLst/>
          </c:spPr>
          <c:marker>
            <c:symbol val="none"/>
          </c:marker>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'NW1'!$G$4:$G$66</c:f>
              <c:numCache>
                <c:formatCode>0.0%</c:formatCode>
                <c:ptCount val="63"/>
                <c:pt idx="0">
                  <c:v>5.0677091758295142E-2</c:v>
                </c:pt>
                <c:pt idx="1">
                  <c:v>5.0210045031822609E-2</c:v>
                </c:pt>
                <c:pt idx="2">
                  <c:v>4.8681406849181943E-2</c:v>
                </c:pt>
                <c:pt idx="3">
                  <c:v>4.7714464277438862E-2</c:v>
                </c:pt>
                <c:pt idx="4">
                  <c:v>4.6727179292435854E-2</c:v>
                </c:pt>
                <c:pt idx="5">
                  <c:v>4.483281908621E-2</c:v>
                </c:pt>
                <c:pt idx="6">
                  <c:v>4.0478141217656104E-2</c:v>
                </c:pt>
                <c:pt idx="7">
                  <c:v>4.02479806287354E-2</c:v>
                </c:pt>
                <c:pt idx="8">
                  <c:v>4.2612157119147905E-2</c:v>
                </c:pt>
                <c:pt idx="9">
                  <c:v>4.2180814787125216E-2</c:v>
                </c:pt>
                <c:pt idx="10">
                  <c:v>4.2261918413689564E-2</c:v>
                </c:pt>
                <c:pt idx="11">
                  <c:v>4.3275951574676993E-2</c:v>
                </c:pt>
                <c:pt idx="12">
                  <c:v>3.8103042905861577E-2</c:v>
                </c:pt>
                <c:pt idx="13">
                  <c:v>3.9637275773871508E-2</c:v>
                </c:pt>
                <c:pt idx="14">
                  <c:v>4.0830903318083436E-2</c:v>
                </c:pt>
                <c:pt idx="15">
                  <c:v>3.8808295888070415E-2</c:v>
                </c:pt>
                <c:pt idx="16">
                  <c:v>4.063408322487648E-2</c:v>
                </c:pt>
                <c:pt idx="17">
                  <c:v>4.2251371128766139E-2</c:v>
                </c:pt>
                <c:pt idx="18">
                  <c:v>4.3071602449102027E-2</c:v>
                </c:pt>
                <c:pt idx="19">
                  <c:v>4.3454627011922028E-2</c:v>
                </c:pt>
                <c:pt idx="20">
                  <c:v>4.6305857467646441E-2</c:v>
                </c:pt>
                <c:pt idx="21">
                  <c:v>4.1287350535604263E-2</c:v>
                </c:pt>
                <c:pt idx="22">
                  <c:v>4.258560410245734E-2</c:v>
                </c:pt>
                <c:pt idx="23">
                  <c:v>4.1046881022593878E-2</c:v>
                </c:pt>
                <c:pt idx="24">
                  <c:v>4.6836213413285158E-2</c:v>
                </c:pt>
                <c:pt idx="25">
                  <c:v>5.0805525999451963E-2</c:v>
                </c:pt>
                <c:pt idx="26">
                  <c:v>5.0839195962262121E-2</c:v>
                </c:pt>
                <c:pt idx="27">
                  <c:v>5.0113122683175415E-2</c:v>
                </c:pt>
                <c:pt idx="28">
                  <c:v>5.3246635197452818E-2</c:v>
                </c:pt>
                <c:pt idx="29">
                  <c:v>5.3060573944313009E-2</c:v>
                </c:pt>
                <c:pt idx="30">
                  <c:v>5.4236126095318839E-2</c:v>
                </c:pt>
                <c:pt idx="31">
                  <c:v>5.5084958457446431E-2</c:v>
                </c:pt>
                <c:pt idx="32">
                  <c:v>6.1513625854489967E-2</c:v>
                </c:pt>
                <c:pt idx="33">
                  <c:v>6.1301184543068259E-2</c:v>
                </c:pt>
                <c:pt idx="34">
                  <c:v>6.3197445299433788E-2</c:v>
                </c:pt>
                <c:pt idx="35">
                  <c:v>6.2885147461808552E-2</c:v>
                </c:pt>
                <c:pt idx="36">
                  <c:v>6.6203437477358934E-2</c:v>
                </c:pt>
                <c:pt idx="37">
                  <c:v>6.249055639757807E-2</c:v>
                </c:pt>
                <c:pt idx="38">
                  <c:v>6.1213679103257118E-2</c:v>
                </c:pt>
                <c:pt idx="39">
                  <c:v>6.2524911967805352E-2</c:v>
                </c:pt>
                <c:pt idx="40">
                  <c:v>6.8698824094764535E-2</c:v>
                </c:pt>
                <c:pt idx="41">
                  <c:v>6.5404196134687287E-2</c:v>
                </c:pt>
                <c:pt idx="42">
                  <c:v>6.7989521836944469E-2</c:v>
                </c:pt>
                <c:pt idx="43">
                  <c:v>6.7459763199340703E-2</c:v>
                </c:pt>
                <c:pt idx="44">
                  <c:v>6.7839702439077623E-2</c:v>
                </c:pt>
                <c:pt idx="45">
                  <c:v>6.0467948070854455E-2</c:v>
                </c:pt>
                <c:pt idx="46">
                  <c:v>6.0884925107358913E-2</c:v>
                </c:pt>
                <c:pt idx="47">
                  <c:v>6.2179164049256053E-2</c:v>
                </c:pt>
                <c:pt idx="48">
                  <c:v>6.3410682703128871E-2</c:v>
                </c:pt>
                <c:pt idx="49">
                  <c:v>6.0981302444182379E-2</c:v>
                </c:pt>
                <c:pt idx="50">
                  <c:v>6.1003535074557247E-2</c:v>
                </c:pt>
                <c:pt idx="51">
                  <c:v>5.7550414473371163E-2</c:v>
                </c:pt>
                <c:pt idx="52">
                  <c:v>5.6361438724985384E-2</c:v>
                </c:pt>
                <c:pt idx="53">
                  <c:v>5.5161649885238875E-2</c:v>
                </c:pt>
                <c:pt idx="54">
                  <c:v>5.3047485375140473E-2</c:v>
                </c:pt>
                <c:pt idx="55">
                  <c:v>5.2909275734939996E-2</c:v>
                </c:pt>
                <c:pt idx="56">
                  <c:v>5.3537646780520441E-2</c:v>
                </c:pt>
                <c:pt idx="57">
                  <c:v>5.5658142257197521E-2</c:v>
                </c:pt>
                <c:pt idx="58">
                  <c:v>5.2612149372714509E-2</c:v>
                </c:pt>
                <c:pt idx="59">
                  <c:v>5.0259238276050201E-2</c:v>
                </c:pt>
                <c:pt idx="60">
                  <c:v>4.9148497437353666E-2</c:v>
                </c:pt>
                <c:pt idx="61">
                  <c:v>4.7927753816768011E-2</c:v>
                </c:pt>
                <c:pt idx="62">
                  <c:v>4.7631295700569114E-2</c:v>
                </c:pt>
              </c:numCache>
            </c:numRef>
          </c:val>
          <c:smooth val="0"/>
          <c:extLst>
            <c:ext xmlns:c16="http://schemas.microsoft.com/office/drawing/2014/chart" uri="{C3380CC4-5D6E-409C-BE32-E72D297353CC}">
              <c16:uniqueId val="{00000004-78ED-4078-B266-43A2F5C582D1}"/>
            </c:ext>
          </c:extLst>
        </c:ser>
        <c:ser>
          <c:idx val="5"/>
          <c:order val="5"/>
          <c:tx>
            <c:strRef>
              <c:f>'NW1'!$H$3</c:f>
              <c:strCache>
                <c:ptCount val="1"/>
                <c:pt idx="0">
                  <c:v>SOUTH EAST</c:v>
                </c:pt>
              </c:strCache>
            </c:strRef>
          </c:tx>
          <c:spPr>
            <a:ln w="28575" cap="rnd">
              <a:solidFill>
                <a:schemeClr val="accent6"/>
              </a:solidFill>
              <a:round/>
            </a:ln>
            <a:effectLst/>
          </c:spPr>
          <c:marker>
            <c:symbol val="none"/>
          </c:marker>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'NW1'!$H$4:$H$66</c:f>
              <c:numCache>
                <c:formatCode>0.0%</c:formatCode>
                <c:ptCount val="63"/>
                <c:pt idx="0">
                  <c:v>6.7259389839982892E-2</c:v>
                </c:pt>
                <c:pt idx="1">
                  <c:v>6.567370981542725E-2</c:v>
                </c:pt>
                <c:pt idx="2">
                  <c:v>6.5782930432598724E-2</c:v>
                </c:pt>
                <c:pt idx="3">
                  <c:v>6.3902750893845534E-2</c:v>
                </c:pt>
                <c:pt idx="4">
                  <c:v>6.4595803986482278E-2</c:v>
                </c:pt>
                <c:pt idx="5">
                  <c:v>6.3256637614064276E-2</c:v>
                </c:pt>
                <c:pt idx="6">
                  <c:v>5.975469456659651E-2</c:v>
                </c:pt>
                <c:pt idx="7">
                  <c:v>6.1310578128464341E-2</c:v>
                </c:pt>
                <c:pt idx="8">
                  <c:v>6.3795673287533758E-2</c:v>
                </c:pt>
                <c:pt idx="9">
                  <c:v>5.7856988131063318E-2</c:v>
                </c:pt>
                <c:pt idx="10">
                  <c:v>5.7977971267069363E-2</c:v>
                </c:pt>
                <c:pt idx="11">
                  <c:v>5.5622402908132765E-2</c:v>
                </c:pt>
                <c:pt idx="12">
                  <c:v>5.438781367211231E-2</c:v>
                </c:pt>
                <c:pt idx="13">
                  <c:v>5.1845760764299989E-2</c:v>
                </c:pt>
                <c:pt idx="14">
                  <c:v>5.1947035929916306E-2</c:v>
                </c:pt>
                <c:pt idx="15">
                  <c:v>5.201000788469675E-2</c:v>
                </c:pt>
                <c:pt idx="16">
                  <c:v>5.2958155596828399E-2</c:v>
                </c:pt>
                <c:pt idx="17">
                  <c:v>4.8692786527918308E-2</c:v>
                </c:pt>
                <c:pt idx="18">
                  <c:v>5.0424039684475237E-2</c:v>
                </c:pt>
                <c:pt idx="19">
                  <c:v>4.8520596671129027E-2</c:v>
                </c:pt>
                <c:pt idx="20">
                  <c:v>5.1412129511437664E-2</c:v>
                </c:pt>
                <c:pt idx="21">
                  <c:v>4.9334210937485017E-2</c:v>
                </c:pt>
                <c:pt idx="22">
                  <c:v>4.7031443141892941E-2</c:v>
                </c:pt>
                <c:pt idx="23">
                  <c:v>4.6294557362285903E-2</c:v>
                </c:pt>
                <c:pt idx="24">
                  <c:v>4.9297274396792948E-2</c:v>
                </c:pt>
                <c:pt idx="25">
                  <c:v>5.6035696381119361E-2</c:v>
                </c:pt>
                <c:pt idx="26">
                  <c:v>5.9283063949481823E-2</c:v>
                </c:pt>
                <c:pt idx="27">
                  <c:v>5.9095414804063578E-2</c:v>
                </c:pt>
                <c:pt idx="28">
                  <c:v>6.3729944783775833E-2</c:v>
                </c:pt>
                <c:pt idx="29">
                  <c:v>6.4935024718755646E-2</c:v>
                </c:pt>
                <c:pt idx="30">
                  <c:v>6.8954809351070206E-2</c:v>
                </c:pt>
                <c:pt idx="31">
                  <c:v>6.8731367752545625E-2</c:v>
                </c:pt>
                <c:pt idx="32">
                  <c:v>7.3882744934329864E-2</c:v>
                </c:pt>
                <c:pt idx="33">
                  <c:v>7.2101709156659699E-2</c:v>
                </c:pt>
                <c:pt idx="34">
                  <c:v>7.2428025347328409E-2</c:v>
                </c:pt>
                <c:pt idx="35">
                  <c:v>7.4208791116347747E-2</c:v>
                </c:pt>
                <c:pt idx="36">
                  <c:v>8.1309456393631518E-2</c:v>
                </c:pt>
                <c:pt idx="37">
                  <c:v>7.6961463823247131E-2</c:v>
                </c:pt>
                <c:pt idx="38">
                  <c:v>7.7619667424927041E-2</c:v>
                </c:pt>
                <c:pt idx="39">
                  <c:v>7.7040027075147982E-2</c:v>
                </c:pt>
                <c:pt idx="40">
                  <c:v>7.5231116275909934E-2</c:v>
                </c:pt>
                <c:pt idx="41">
                  <c:v>6.9736293444183847E-2</c:v>
                </c:pt>
                <c:pt idx="42">
                  <c:v>6.6318690975245051E-2</c:v>
                </c:pt>
                <c:pt idx="43">
                  <c:v>6.5493411982742597E-2</c:v>
                </c:pt>
                <c:pt idx="44">
                  <c:v>6.6493445803790074E-2</c:v>
                </c:pt>
                <c:pt idx="45">
                  <c:v>6.3060595540905984E-2</c:v>
                </c:pt>
                <c:pt idx="46">
                  <c:v>6.447060275560508E-2</c:v>
                </c:pt>
                <c:pt idx="47">
                  <c:v>6.0317324387470381E-2</c:v>
                </c:pt>
                <c:pt idx="48">
                  <c:v>5.7836617735448799E-2</c:v>
                </c:pt>
                <c:pt idx="49">
                  <c:v>5.5258473323044212E-2</c:v>
                </c:pt>
                <c:pt idx="50">
                  <c:v>5.4992884504173035E-2</c:v>
                </c:pt>
                <c:pt idx="51">
                  <c:v>5.3305630828961621E-2</c:v>
                </c:pt>
                <c:pt idx="52">
                  <c:v>5.3000852321586286E-2</c:v>
                </c:pt>
                <c:pt idx="53">
                  <c:v>5.2105661377446537E-2</c:v>
                </c:pt>
                <c:pt idx="54">
                  <c:v>5.0105350271696374E-2</c:v>
                </c:pt>
                <c:pt idx="55">
                  <c:v>5.0220510346522543E-2</c:v>
                </c:pt>
                <c:pt idx="56">
                  <c:v>5.3406486710958066E-2</c:v>
                </c:pt>
                <c:pt idx="57">
                  <c:v>5.163515211948197E-2</c:v>
                </c:pt>
                <c:pt idx="58">
                  <c:v>5.2730547160495321E-2</c:v>
                </c:pt>
                <c:pt idx="59">
                  <c:v>5.0627214055261542E-2</c:v>
                </c:pt>
                <c:pt idx="60">
                  <c:v>4.9792993384738173E-2</c:v>
                </c:pt>
                <c:pt idx="61">
                  <c:v>4.992666930434024E-2</c:v>
                </c:pt>
                <c:pt idx="62">
                  <c:v>4.8572896757430747E-2</c:v>
                </c:pt>
              </c:numCache>
            </c:numRef>
          </c:val>
          <c:smooth val="0"/>
          <c:extLst>
            <c:ext xmlns:c16="http://schemas.microsoft.com/office/drawing/2014/chart" uri="{C3380CC4-5D6E-409C-BE32-E72D297353CC}">
              <c16:uniqueId val="{00000005-78ED-4078-B266-43A2F5C582D1}"/>
            </c:ext>
          </c:extLst>
        </c:ser>
        <c:ser>
          <c:idx val="6"/>
          <c:order val="6"/>
          <c:tx>
            <c:strRef>
              <c:f>'NW1'!$I$3</c:f>
              <c:strCache>
                <c:ptCount val="1"/>
                <c:pt idx="0">
                  <c:v>SOUTH WEST</c:v>
                </c:pt>
              </c:strCache>
            </c:strRef>
          </c:tx>
          <c:spPr>
            <a:ln w="28575" cap="rnd">
              <a:solidFill>
                <a:schemeClr val="accent1">
                  <a:lumMod val="60000"/>
                </a:schemeClr>
              </a:solidFill>
              <a:round/>
            </a:ln>
            <a:effectLst/>
          </c:spPr>
          <c:marker>
            <c:symbol val="none"/>
          </c:marker>
          <c:dLbls>
            <c:dLbl>
              <c:idx val="3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E3E-4AF2-A64B-68010F10FF6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'NW1'!$A$4:$A$66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'NW1'!$I$4:$I$66</c:f>
              <c:numCache>
                <c:formatCode>0.0%</c:formatCode>
                <c:ptCount val="63"/>
                <c:pt idx="0">
                  <c:v>5.4568996156938408E-2</c:v>
                </c:pt>
                <c:pt idx="1">
                  <c:v>5.2470283344075462E-2</c:v>
                </c:pt>
                <c:pt idx="2">
                  <c:v>5.3651336565239217E-2</c:v>
                </c:pt>
                <c:pt idx="3">
                  <c:v>5.2701420647065629E-2</c:v>
                </c:pt>
                <c:pt idx="4">
                  <c:v>5.1148036275221499E-2</c:v>
                </c:pt>
                <c:pt idx="5">
                  <c:v>5.0703487421779922E-2</c:v>
                </c:pt>
                <c:pt idx="6">
                  <c:v>5.0532391051826595E-2</c:v>
                </c:pt>
                <c:pt idx="7">
                  <c:v>5.0585168309581797E-2</c:v>
                </c:pt>
                <c:pt idx="8">
                  <c:v>5.1603946948838762E-2</c:v>
                </c:pt>
                <c:pt idx="9">
                  <c:v>4.8234671993224079E-2</c:v>
                </c:pt>
                <c:pt idx="10">
                  <c:v>5.0008917366587073E-2</c:v>
                </c:pt>
                <c:pt idx="11">
                  <c:v>5.2831589577487494E-2</c:v>
                </c:pt>
                <c:pt idx="12">
                  <c:v>4.9398928198760586E-2</c:v>
                </c:pt>
                <c:pt idx="13">
                  <c:v>5.0605953861904848E-2</c:v>
                </c:pt>
                <c:pt idx="14">
                  <c:v>5.0265758511961432E-2</c:v>
                </c:pt>
                <c:pt idx="15">
                  <c:v>5.1137256522887801E-2</c:v>
                </c:pt>
                <c:pt idx="16">
                  <c:v>5.5099221179496324E-2</c:v>
                </c:pt>
                <c:pt idx="17">
                  <c:v>5.3746129544455963E-2</c:v>
                </c:pt>
                <c:pt idx="18">
                  <c:v>5.2582070853681932E-2</c:v>
                </c:pt>
                <c:pt idx="19">
                  <c:v>5.4809961203094955E-2</c:v>
                </c:pt>
                <c:pt idx="20">
                  <c:v>5.7599222534342437E-2</c:v>
                </c:pt>
                <c:pt idx="21">
                  <c:v>5.4066799241945122E-2</c:v>
                </c:pt>
                <c:pt idx="22">
                  <c:v>5.4102726012216808E-2</c:v>
                </c:pt>
                <c:pt idx="23">
                  <c:v>5.0892695896232402E-2</c:v>
                </c:pt>
                <c:pt idx="24">
                  <c:v>5.2363805872370418E-2</c:v>
                </c:pt>
                <c:pt idx="25">
                  <c:v>5.3750901780339762E-2</c:v>
                </c:pt>
                <c:pt idx="26">
                  <c:v>5.802512329184456E-2</c:v>
                </c:pt>
                <c:pt idx="27">
                  <c:v>5.9428790787698464E-2</c:v>
                </c:pt>
                <c:pt idx="28">
                  <c:v>6.0784845919558905E-2</c:v>
                </c:pt>
                <c:pt idx="29">
                  <c:v>6.0070474020135968E-2</c:v>
                </c:pt>
                <c:pt idx="30">
                  <c:v>6.3167935070581438E-2</c:v>
                </c:pt>
                <c:pt idx="31">
                  <c:v>6.2716120379447723E-2</c:v>
                </c:pt>
                <c:pt idx="32">
                  <c:v>6.8189400560923499E-2</c:v>
                </c:pt>
                <c:pt idx="33">
                  <c:v>6.8607924511841417E-2</c:v>
                </c:pt>
                <c:pt idx="34">
                  <c:v>7.141424498872162E-2</c:v>
                </c:pt>
                <c:pt idx="35">
                  <c:v>7.5455614334346707E-2</c:v>
                </c:pt>
                <c:pt idx="36">
                  <c:v>8.5338549334094446E-2</c:v>
                </c:pt>
                <c:pt idx="37">
                  <c:v>7.8749042346970055E-2</c:v>
                </c:pt>
                <c:pt idx="38">
                  <c:v>7.9665848898618996E-2</c:v>
                </c:pt>
                <c:pt idx="39">
                  <c:v>7.7603295489349383E-2</c:v>
                </c:pt>
                <c:pt idx="40">
                  <c:v>7.6553792558647513E-2</c:v>
                </c:pt>
                <c:pt idx="41">
                  <c:v>7.4457004302020957E-2</c:v>
                </c:pt>
                <c:pt idx="42">
                  <c:v>7.4309197992541792E-2</c:v>
                </c:pt>
                <c:pt idx="43">
                  <c:v>7.0513018487939561E-2</c:v>
                </c:pt>
                <c:pt idx="44">
                  <c:v>7.2323051429191543E-2</c:v>
                </c:pt>
                <c:pt idx="45">
                  <c:v>7.0983051569986549E-2</c:v>
                </c:pt>
                <c:pt idx="46">
                  <c:v>6.6736050564357136E-2</c:v>
                </c:pt>
                <c:pt idx="47">
                  <c:v>6.3444567527720028E-2</c:v>
                </c:pt>
                <c:pt idx="48">
                  <c:v>6.4331309265887204E-2</c:v>
                </c:pt>
                <c:pt idx="49">
                  <c:v>6.201961528280453E-2</c:v>
                </c:pt>
                <c:pt idx="50">
                  <c:v>5.9752282185789533E-2</c:v>
                </c:pt>
                <c:pt idx="51">
                  <c:v>6.2981665226912814E-2</c:v>
                </c:pt>
                <c:pt idx="52">
                  <c:v>6.2027169262812952E-2</c:v>
                </c:pt>
                <c:pt idx="53">
                  <c:v>5.7937425710295365E-2</c:v>
                </c:pt>
                <c:pt idx="54">
                  <c:v>5.8644048020612613E-2</c:v>
                </c:pt>
                <c:pt idx="55">
                  <c:v>5.7838883006328078E-2</c:v>
                </c:pt>
                <c:pt idx="56">
                  <c:v>5.5276906781670007E-2</c:v>
                </c:pt>
                <c:pt idx="57">
                  <c:v>5.1378513584480374E-2</c:v>
                </c:pt>
                <c:pt idx="58">
                  <c:v>4.7916761206349912E-2</c:v>
                </c:pt>
                <c:pt idx="59">
                  <c:v>4.9098526911431233E-2</c:v>
                </c:pt>
                <c:pt idx="60">
                  <c:v>4.7051387570836052E-2</c:v>
                </c:pt>
                <c:pt idx="61">
                  <c:v>4.4140036834143664E-2</c:v>
                </c:pt>
                <c:pt idx="62">
                  <c:v>4.5456513105795023E-2</c:v>
                </c:pt>
              </c:numCache>
            </c:numRef>
          </c:val>
          <c:smooth val="0"/>
          <c:extLst>
            <c:ext xmlns:c16="http://schemas.microsoft.com/office/drawing/2014/chart" uri="{C3380CC4-5D6E-409C-BE32-E72D297353CC}">
              <c16:uniqueId val="{00000006-78ED-4078-B266-43A2F5C582D1}"/>
            </c:ext>
          </c:extLst>
        </c:ser>
        <c:dLbls>
          <c:showLegendKey val="0"/>
          <c:showVal val="0"/>
          <c:showCatName val="0"/>
          <c:showSerName val="0"/>
          <c:showPercent val="0"/>
          <c:showBubbleSize val="0"/>
        </c:dLbls>
        <c:smooth val="0"/>
        <c:axId val="1027834624"/>
        <c:axId val="1027837984"/>
      </c:lineChart>
      <c:dateAx>
        <c:axId val="1027834624"/>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7837984"/>
        <c:crosses val="autoZero"/>
        <c:auto val="1"/>
        <c:lblOffset val="100"/>
        <c:baseTimeUnit val="months"/>
      </c:dateAx>
      <c:valAx>
        <c:axId val="1027837984"/>
        <c:scaling>
          <c:orientation val="minMax"/>
          <c:min val="3.0000000000000006E-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7834624"/>
        <c:crosses val="autoZero"/>
        <c:crossBetween val="between"/>
      </c:valAx>
      <c:spPr>
        <a:noFill/>
        <a:ln>
          <a:noFill/>
        </a:ln>
        <a:effectLst/>
      </c:spPr>
    </c:plotArea>
    <c:legend>
      <c:legendPos val="b"/>
      <c:layout>
        <c:manualLayout>
          <c:xMode val="edge"/>
          <c:yMode val="edge"/>
          <c:x val="3.9502492984224723E-2"/>
          <c:y val="0.80738874714975106"/>
          <c:w val="0.93483584448137769"/>
          <c:h val="0.167830687306964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Work-related stress or burnout</a:t>
            </a:r>
          </a:p>
        </c:rich>
      </c:tx>
      <c:overlay val="0"/>
      <c:spPr>
        <a:noFill/>
        <a:ln>
          <a:noFill/>
        </a:ln>
        <a:effectLst/>
      </c:spPr>
    </c:title>
    <c:autoTitleDeleted val="0"/>
    <c:plotArea>
      <c:layout/>
      <c:lineChart>
        <c:grouping val="standard"/>
        <c:varyColors val="0"/>
        <c:ser>
          <c:idx val="0"/>
          <c:order val="0"/>
          <c:tx>
            <c:v>Work-related stress</c:v>
          </c:tx>
          <c:spPr>
            <a:ln w="31750">
              <a:solidFill>
                <a:schemeClr val="accent1"/>
              </a:solidFill>
            </a:ln>
          </c:spPr>
          <c:marker>
            <c:symbol val="none"/>
          </c:marker>
          <c:cat>
            <c:numRef>
              <c:f>'NW2'!$C$3:$G$3</c:f>
              <c:numCache>
                <c:formatCode>General</c:formatCode>
                <c:ptCount val="5"/>
                <c:pt idx="0">
                  <c:v>2019</c:v>
                </c:pt>
                <c:pt idx="1">
                  <c:v>2020</c:v>
                </c:pt>
                <c:pt idx="2">
                  <c:v>2021</c:v>
                </c:pt>
                <c:pt idx="3">
                  <c:v>2022</c:v>
                </c:pt>
                <c:pt idx="4">
                  <c:v>2023</c:v>
                </c:pt>
              </c:numCache>
            </c:numRef>
          </c:cat>
          <c:val>
            <c:numRef>
              <c:f>'NW2'!$C$4:$G$4</c:f>
              <c:numCache>
                <c:formatCode>0.00%</c:formatCode>
                <c:ptCount val="5"/>
                <c:pt idx="0">
                  <c:v>0.51965095080560197</c:v>
                </c:pt>
                <c:pt idx="1">
                  <c:v>0.54937710427007302</c:v>
                </c:pt>
                <c:pt idx="2">
                  <c:v>0.66344932293907599</c:v>
                </c:pt>
                <c:pt idx="3">
                  <c:v>0.627855099229085</c:v>
                </c:pt>
                <c:pt idx="4">
                  <c:v>0.58098562967605005</c:v>
                </c:pt>
              </c:numCache>
            </c:numRef>
          </c:val>
          <c:smooth val="0"/>
          <c:extLst>
            <c:ext xmlns:c16="http://schemas.microsoft.com/office/drawing/2014/chart" uri="{C3380CC4-5D6E-409C-BE32-E72D297353CC}">
              <c16:uniqueId val="{00000000-E71C-489D-8B93-6410A7E597F3}"/>
            </c:ext>
          </c:extLst>
        </c:ser>
        <c:ser>
          <c:idx val="2"/>
          <c:order val="1"/>
          <c:tx>
            <c:v>Burn-out</c:v>
          </c:tx>
          <c:spPr>
            <a:ln>
              <a:solidFill>
                <a:schemeClr val="accent2"/>
              </a:solidFill>
              <a:prstDash val="solid"/>
            </a:ln>
          </c:spPr>
          <c:marker>
            <c:symbol val="none"/>
          </c:marker>
          <c:cat>
            <c:numRef>
              <c:f>'NW2'!$C$3:$G$3</c:f>
              <c:numCache>
                <c:formatCode>General</c:formatCode>
                <c:ptCount val="5"/>
                <c:pt idx="0">
                  <c:v>2019</c:v>
                </c:pt>
                <c:pt idx="1">
                  <c:v>2020</c:v>
                </c:pt>
                <c:pt idx="2">
                  <c:v>2021</c:v>
                </c:pt>
                <c:pt idx="3">
                  <c:v>2022</c:v>
                </c:pt>
                <c:pt idx="4">
                  <c:v>2023</c:v>
                </c:pt>
              </c:numCache>
            </c:numRef>
          </c:cat>
          <c:val>
            <c:numRef>
              <c:f>'NW2'!$C$5:$G$5</c:f>
              <c:numCache>
                <c:formatCode>General</c:formatCode>
                <c:ptCount val="5"/>
                <c:pt idx="2" formatCode="0.00%">
                  <c:v>0.63089446645136704</c:v>
                </c:pt>
                <c:pt idx="3" formatCode="0.00%">
                  <c:v>0.58287069854295503</c:v>
                </c:pt>
                <c:pt idx="4" formatCode="0.00%">
                  <c:v>0.50433121883258702</c:v>
                </c:pt>
              </c:numCache>
            </c:numRef>
          </c:val>
          <c:smooth val="0"/>
          <c:extLst>
            <c:ext xmlns:c16="http://schemas.microsoft.com/office/drawing/2014/chart" uri="{C3380CC4-5D6E-409C-BE32-E72D297353CC}">
              <c16:uniqueId val="{00000001-E71C-489D-8B93-6410A7E597F3}"/>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Burnout sub-score</a:t>
            </a:r>
          </a:p>
        </c:rich>
      </c:tx>
      <c:overlay val="0"/>
      <c:spPr>
        <a:noFill/>
        <a:ln>
          <a:noFill/>
        </a:ln>
        <a:effectLst/>
      </c:spPr>
    </c:title>
    <c:autoTitleDeleted val="0"/>
    <c:plotArea>
      <c:layout/>
      <c:lineChart>
        <c:grouping val="standard"/>
        <c:varyColors val="0"/>
        <c:ser>
          <c:idx val="0"/>
          <c:order val="0"/>
          <c:tx>
            <c:v>Midwives</c:v>
          </c:tx>
          <c:marker>
            <c:symbol val="none"/>
          </c:marker>
          <c:cat>
            <c:numRef>
              <c:extLst>
                <c:ext xmlns:c15="http://schemas.microsoft.com/office/drawing/2012/chart" uri="{02D57815-91ED-43cb-92C2-25804820EDAC}">
                  <c15:fullRef>
                    <c15:sqref>'NW2'!$C$3:$G$3</c15:sqref>
                  </c15:fullRef>
                </c:ext>
              </c:extLst>
              <c:f>'NW2'!$E$3:$G$3</c:f>
              <c:numCache>
                <c:formatCode>General</c:formatCode>
                <c:ptCount val="3"/>
                <c:pt idx="0">
                  <c:v>2021</c:v>
                </c:pt>
                <c:pt idx="1">
                  <c:v>2022</c:v>
                </c:pt>
                <c:pt idx="2">
                  <c:v>2023</c:v>
                </c:pt>
              </c:numCache>
            </c:numRef>
          </c:cat>
          <c:val>
            <c:numRef>
              <c:extLst>
                <c:ext xmlns:c15="http://schemas.microsoft.com/office/drawing/2012/chart" uri="{02D57815-91ED-43cb-92C2-25804820EDAC}">
                  <c15:fullRef>
                    <c15:sqref>'NW2'!$C$8:$G$8</c15:sqref>
                  </c15:fullRef>
                </c:ext>
              </c:extLst>
              <c:f>'NW2'!$E$8:$G$8</c:f>
              <c:numCache>
                <c:formatCode>0.00%</c:formatCode>
                <c:ptCount val="3"/>
                <c:pt idx="0" formatCode="0.00">
                  <c:v>3.3137478187623404</c:v>
                </c:pt>
                <c:pt idx="1" formatCode="0.00">
                  <c:v>3.5095103063243203</c:v>
                </c:pt>
                <c:pt idx="2" formatCode="0.00">
                  <c:v>3.8882864934287906</c:v>
                </c:pt>
              </c:numCache>
            </c:numRef>
          </c:val>
          <c:smooth val="0"/>
          <c:extLst>
            <c:ext xmlns:c16="http://schemas.microsoft.com/office/drawing/2014/chart" uri="{C3380CC4-5D6E-409C-BE32-E72D297353CC}">
              <c16:uniqueId val="{00000000-909B-4405-B76D-74B09A7AC37C}"/>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a:latin typeface="Arial" panose="020B0604020202020204" pitchFamily="34" charset="0"/>
                <a:cs typeface="Arial" panose="020B0604020202020204" pitchFamily="34" charset="0"/>
              </a:rPr>
              <a:t>Midwives</a:t>
            </a:r>
            <a:r>
              <a:rPr lang="en-US" sz="1100" baseline="0">
                <a:latin typeface="Arial" panose="020B0604020202020204" pitchFamily="34" charset="0"/>
                <a:cs typeface="Arial" panose="020B0604020202020204" pitchFamily="34" charset="0"/>
              </a:rPr>
              <a:t> FTE</a:t>
            </a:r>
            <a:endParaRPr lang="en-US" sz="11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'NW3'!$C$3</c:f>
              <c:strCache>
                <c:ptCount val="1"/>
                <c:pt idx="0">
                  <c:v>FTE</c:v>
                </c:pt>
              </c:strCache>
            </c:strRef>
          </c:tx>
          <c:spPr>
            <a:ln w="28575" cap="rnd">
              <a:solidFill>
                <a:schemeClr val="accent1"/>
              </a:solidFill>
              <a:round/>
            </a:ln>
            <a:effectLst/>
          </c:spPr>
          <c:marker>
            <c:symbol val="none"/>
          </c:marker>
          <c:cat>
            <c:numRef>
              <c:f>'NW3'!$B$4:$B$66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'NW3'!$C$4:$C$66</c:f>
              <c:numCache>
                <c:formatCode>#,##0;\-#,##0;"-"</c:formatCode>
                <c:ptCount val="63"/>
                <c:pt idx="0">
                  <c:v>21778.274219999999</c:v>
                </c:pt>
                <c:pt idx="1">
                  <c:v>21670.227050000001</c:v>
                </c:pt>
                <c:pt idx="2">
                  <c:v>21631.72378</c:v>
                </c:pt>
                <c:pt idx="3">
                  <c:v>21514.73518</c:v>
                </c:pt>
                <c:pt idx="4">
                  <c:v>21414.726439999999</c:v>
                </c:pt>
                <c:pt idx="5">
                  <c:v>21496.87299</c:v>
                </c:pt>
                <c:pt idx="6">
                  <c:v>22079.21444</c:v>
                </c:pt>
                <c:pt idx="7">
                  <c:v>22212.524730000001</c:v>
                </c:pt>
                <c:pt idx="8">
                  <c:v>22061.274310000001</c:v>
                </c:pt>
                <c:pt idx="9">
                  <c:v>22136.990969999999</c:v>
                </c:pt>
                <c:pt idx="10">
                  <c:v>22129.425429999999</c:v>
                </c:pt>
                <c:pt idx="11">
                  <c:v>22127.683000000001</c:v>
                </c:pt>
                <c:pt idx="12">
                  <c:v>22041.667870000001</c:v>
                </c:pt>
                <c:pt idx="13">
                  <c:v>22026.097819999999</c:v>
                </c:pt>
                <c:pt idx="14">
                  <c:v>22010.09506</c:v>
                </c:pt>
                <c:pt idx="15">
                  <c:v>21944.579109999999</c:v>
                </c:pt>
                <c:pt idx="16">
                  <c:v>21918.829239999999</c:v>
                </c:pt>
                <c:pt idx="17">
                  <c:v>22168.70307</c:v>
                </c:pt>
                <c:pt idx="18">
                  <c:v>22579.33653</c:v>
                </c:pt>
                <c:pt idx="19">
                  <c:v>22722.038069999999</c:v>
                </c:pt>
                <c:pt idx="20">
                  <c:v>22529.860949999998</c:v>
                </c:pt>
                <c:pt idx="21">
                  <c:v>22524.639910000002</c:v>
                </c:pt>
                <c:pt idx="22">
                  <c:v>22499.042649999999</c:v>
                </c:pt>
                <c:pt idx="23">
                  <c:v>22523.1957</c:v>
                </c:pt>
                <c:pt idx="24">
                  <c:v>22374.376749999999</c:v>
                </c:pt>
                <c:pt idx="25">
                  <c:v>22235.81885</c:v>
                </c:pt>
                <c:pt idx="26">
                  <c:v>22089.53412</c:v>
                </c:pt>
                <c:pt idx="27">
                  <c:v>21941.934980000002</c:v>
                </c:pt>
                <c:pt idx="28">
                  <c:v>21756.41618</c:v>
                </c:pt>
                <c:pt idx="29">
                  <c:v>21842.331600000001</c:v>
                </c:pt>
                <c:pt idx="30">
                  <c:v>22300.91504</c:v>
                </c:pt>
                <c:pt idx="31">
                  <c:v>22390.801380000001</c:v>
                </c:pt>
                <c:pt idx="32">
                  <c:v>22192.39889</c:v>
                </c:pt>
                <c:pt idx="33">
                  <c:v>22172.318449999999</c:v>
                </c:pt>
                <c:pt idx="34">
                  <c:v>22084.07476</c:v>
                </c:pt>
                <c:pt idx="35">
                  <c:v>22027.06667</c:v>
                </c:pt>
                <c:pt idx="36">
                  <c:v>21741.396199999999</c:v>
                </c:pt>
                <c:pt idx="37">
                  <c:v>21684.88204</c:v>
                </c:pt>
                <c:pt idx="38">
                  <c:v>21541.47898</c:v>
                </c:pt>
                <c:pt idx="39">
                  <c:v>21392.478859999999</c:v>
                </c:pt>
                <c:pt idx="40">
                  <c:v>21230.581150000002</c:v>
                </c:pt>
                <c:pt idx="41">
                  <c:v>21404.285179999999</c:v>
                </c:pt>
                <c:pt idx="42">
                  <c:v>22113.369559999999</c:v>
                </c:pt>
                <c:pt idx="43">
                  <c:v>22229.69326</c:v>
                </c:pt>
                <c:pt idx="44">
                  <c:v>22108.260620000001</c:v>
                </c:pt>
                <c:pt idx="45">
                  <c:v>22322.687679999999</c:v>
                </c:pt>
                <c:pt idx="46">
                  <c:v>22341.768960000001</c:v>
                </c:pt>
                <c:pt idx="47">
                  <c:v>22307.61837</c:v>
                </c:pt>
                <c:pt idx="48">
                  <c:v>22172.497619999998</c:v>
                </c:pt>
                <c:pt idx="49">
                  <c:v>22126.620470000002</c:v>
                </c:pt>
                <c:pt idx="50">
                  <c:v>22148.723529999999</c:v>
                </c:pt>
                <c:pt idx="51">
                  <c:v>22122.237219999999</c:v>
                </c:pt>
                <c:pt idx="52">
                  <c:v>22013.471310000001</c:v>
                </c:pt>
                <c:pt idx="53">
                  <c:v>22211.540499999999</c:v>
                </c:pt>
                <c:pt idx="54">
                  <c:v>23153.99091</c:v>
                </c:pt>
                <c:pt idx="55">
                  <c:v>23395.84388</c:v>
                </c:pt>
                <c:pt idx="56">
                  <c:v>23360.790430000001</c:v>
                </c:pt>
                <c:pt idx="57">
                  <c:v>23555.961630000002</c:v>
                </c:pt>
                <c:pt idx="58">
                  <c:v>23630.880120000002</c:v>
                </c:pt>
                <c:pt idx="59">
                  <c:v>23689.307519999998</c:v>
                </c:pt>
                <c:pt idx="60">
                  <c:v>23628.81335</c:v>
                </c:pt>
                <c:pt idx="61">
                  <c:v>23557.21787</c:v>
                </c:pt>
                <c:pt idx="62">
                  <c:v>23562.253970000002</c:v>
                </c:pt>
              </c:numCache>
            </c:numRef>
          </c:val>
          <c:smooth val="0"/>
          <c:extLst>
            <c:ext xmlns:c16="http://schemas.microsoft.com/office/drawing/2014/chart" uri="{C3380CC4-5D6E-409C-BE32-E72D297353CC}">
              <c16:uniqueId val="{00000000-8C4C-4D1C-9471-27CAA8CE37F5}"/>
            </c:ext>
          </c:extLst>
        </c:ser>
        <c:dLbls>
          <c:showLegendKey val="0"/>
          <c:showVal val="0"/>
          <c:showCatName val="0"/>
          <c:showSerName val="0"/>
          <c:showPercent val="0"/>
          <c:showBubbleSize val="0"/>
        </c:dLbls>
        <c:smooth val="0"/>
        <c:axId val="1266443375"/>
        <c:axId val="1266443855"/>
      </c:lineChart>
      <c:dateAx>
        <c:axId val="126644337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66443855"/>
        <c:crosses val="autoZero"/>
        <c:auto val="1"/>
        <c:lblOffset val="100"/>
        <c:baseTimeUnit val="months"/>
      </c:dateAx>
      <c:valAx>
        <c:axId val="1266443855"/>
        <c:scaling>
          <c:orientation val="minMax"/>
        </c:scaling>
        <c:delete val="0"/>
        <c:axPos val="l"/>
        <c:majorGridlines>
          <c:spPr>
            <a:ln w="9525" cap="flat" cmpd="sng" algn="ctr">
              <a:solidFill>
                <a:schemeClr val="tx1">
                  <a:lumMod val="15000"/>
                  <a:lumOff val="85000"/>
                </a:schemeClr>
              </a:solidFill>
              <a:round/>
            </a:ln>
            <a:effectLst/>
          </c:spPr>
        </c:majorGridlines>
        <c:numFmt formatCode="#,##0;\-#,##0;&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66443375"/>
        <c:crossesAt val="43466"/>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Qualified AHPs and Support to AHP| 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4897868787944147E-2"/>
          <c:y val="0.14049632883172156"/>
          <c:w val="0.88792525398558264"/>
          <c:h val="0.62186522261965671"/>
        </c:manualLayout>
      </c:layout>
      <c:lineChart>
        <c:grouping val="standard"/>
        <c:varyColors val="0"/>
        <c:ser>
          <c:idx val="0"/>
          <c:order val="0"/>
          <c:tx>
            <c:strRef>
              <c:f>NAHP1!$B$4</c:f>
              <c:strCache>
                <c:ptCount val="1"/>
                <c:pt idx="0">
                  <c:v>Qualified AHPs</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F3E-4813-8630-FAF8DB5EEDD5}"/>
                </c:ext>
              </c:extLst>
            </c:dLbl>
            <c:dLbl>
              <c:idx val="3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F3E-4813-8630-FAF8DB5EEDD5}"/>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F3E-4813-8630-FAF8DB5EEDD5}"/>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NAHP1!$A$5:$A$67</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NAHP1!$B$5:$B$67</c:f>
              <c:numCache>
                <c:formatCode>0.0%</c:formatCode>
                <c:ptCount val="63"/>
                <c:pt idx="0">
                  <c:v>6.6335771364278887E-2</c:v>
                </c:pt>
                <c:pt idx="1">
                  <c:v>6.6475581886202229E-2</c:v>
                </c:pt>
                <c:pt idx="2">
                  <c:v>6.6511896481824817E-2</c:v>
                </c:pt>
                <c:pt idx="3">
                  <c:v>6.594947766329573E-2</c:v>
                </c:pt>
                <c:pt idx="4">
                  <c:v>6.7778817428948784E-2</c:v>
                </c:pt>
                <c:pt idx="5">
                  <c:v>6.5565638340216739E-2</c:v>
                </c:pt>
                <c:pt idx="6">
                  <c:v>6.5022816802093264E-2</c:v>
                </c:pt>
                <c:pt idx="7">
                  <c:v>6.5229430113111886E-2</c:v>
                </c:pt>
                <c:pt idx="8">
                  <c:v>6.5846087847075227E-2</c:v>
                </c:pt>
                <c:pt idx="9">
                  <c:v>6.4473824718896663E-2</c:v>
                </c:pt>
                <c:pt idx="10">
                  <c:v>6.4170325683963261E-2</c:v>
                </c:pt>
                <c:pt idx="11">
                  <c:v>6.3241441413555796E-2</c:v>
                </c:pt>
                <c:pt idx="12">
                  <c:v>6.2184220030271367E-2</c:v>
                </c:pt>
                <c:pt idx="13">
                  <c:v>6.1189636566536268E-2</c:v>
                </c:pt>
                <c:pt idx="14">
                  <c:v>5.9634397036739194E-2</c:v>
                </c:pt>
                <c:pt idx="15">
                  <c:v>5.763507902363961E-2</c:v>
                </c:pt>
                <c:pt idx="16">
                  <c:v>5.6203859828823789E-2</c:v>
                </c:pt>
                <c:pt idx="17">
                  <c:v>5.4497406163021289E-2</c:v>
                </c:pt>
                <c:pt idx="18">
                  <c:v>5.4246275756726248E-2</c:v>
                </c:pt>
                <c:pt idx="19">
                  <c:v>5.3841335246927809E-2</c:v>
                </c:pt>
                <c:pt idx="20">
                  <c:v>5.4028160679352372E-2</c:v>
                </c:pt>
                <c:pt idx="21">
                  <c:v>5.3495868710847057E-2</c:v>
                </c:pt>
                <c:pt idx="22">
                  <c:v>5.2366356506658232E-2</c:v>
                </c:pt>
                <c:pt idx="23">
                  <c:v>5.1264927865016859E-2</c:v>
                </c:pt>
                <c:pt idx="24">
                  <c:v>5.2505009233673752E-2</c:v>
                </c:pt>
                <c:pt idx="25">
                  <c:v>5.493480615386466E-2</c:v>
                </c:pt>
                <c:pt idx="26">
                  <c:v>5.7242788516549466E-2</c:v>
                </c:pt>
                <c:pt idx="27">
                  <c:v>6.0206811155626407E-2</c:v>
                </c:pt>
                <c:pt idx="28">
                  <c:v>6.18951136613307E-2</c:v>
                </c:pt>
                <c:pt idx="29">
                  <c:v>6.3854377395489839E-2</c:v>
                </c:pt>
                <c:pt idx="30">
                  <c:v>6.6506242729626339E-2</c:v>
                </c:pt>
                <c:pt idx="31">
                  <c:v>6.6541287886243194E-2</c:v>
                </c:pt>
                <c:pt idx="32">
                  <c:v>6.8540924789385005E-2</c:v>
                </c:pt>
                <c:pt idx="33">
                  <c:v>6.9642773479993328E-2</c:v>
                </c:pt>
                <c:pt idx="34">
                  <c:v>7.0582732043561303E-2</c:v>
                </c:pt>
                <c:pt idx="35">
                  <c:v>7.2106176073720732E-2</c:v>
                </c:pt>
                <c:pt idx="36">
                  <c:v>7.8191775788141932E-2</c:v>
                </c:pt>
                <c:pt idx="37">
                  <c:v>7.5089915571383378E-2</c:v>
                </c:pt>
                <c:pt idx="38">
                  <c:v>7.54455292571512E-2</c:v>
                </c:pt>
                <c:pt idx="39">
                  <c:v>7.5826479373684572E-2</c:v>
                </c:pt>
                <c:pt idx="40">
                  <c:v>7.570554618592773E-2</c:v>
                </c:pt>
                <c:pt idx="41">
                  <c:v>7.4982653045165895E-2</c:v>
                </c:pt>
                <c:pt idx="42">
                  <c:v>7.3510063574746085E-2</c:v>
                </c:pt>
                <c:pt idx="43">
                  <c:v>7.2611105913392301E-2</c:v>
                </c:pt>
                <c:pt idx="44">
                  <c:v>7.3820364502159841E-2</c:v>
                </c:pt>
                <c:pt idx="45">
                  <c:v>7.2259963815018702E-2</c:v>
                </c:pt>
                <c:pt idx="46">
                  <c:v>7.1470003729845549E-2</c:v>
                </c:pt>
                <c:pt idx="47">
                  <c:v>7.1254441125143245E-2</c:v>
                </c:pt>
                <c:pt idx="48">
                  <c:v>7.3726206717439152E-2</c:v>
                </c:pt>
                <c:pt idx="49">
                  <c:v>6.8581702941344871E-2</c:v>
                </c:pt>
                <c:pt idx="50">
                  <c:v>6.7624232646102594E-2</c:v>
                </c:pt>
                <c:pt idx="51">
                  <c:v>6.7094348778578436E-2</c:v>
                </c:pt>
                <c:pt idx="52">
                  <c:v>6.5254452883447847E-2</c:v>
                </c:pt>
                <c:pt idx="53">
                  <c:v>6.5027331738173919E-2</c:v>
                </c:pt>
                <c:pt idx="54">
                  <c:v>6.3308990482529331E-2</c:v>
                </c:pt>
                <c:pt idx="55">
                  <c:v>6.2587949493861691E-2</c:v>
                </c:pt>
                <c:pt idx="56">
                  <c:v>6.2527379107479089E-2</c:v>
                </c:pt>
                <c:pt idx="57">
                  <c:v>6.1394010410512539E-2</c:v>
                </c:pt>
                <c:pt idx="58">
                  <c:v>6.0872962326243937E-2</c:v>
                </c:pt>
                <c:pt idx="59">
                  <c:v>6.1289670534800077E-2</c:v>
                </c:pt>
                <c:pt idx="60">
                  <c:v>6.0349776779598914E-2</c:v>
                </c:pt>
                <c:pt idx="61">
                  <c:v>6.0095589408209339E-2</c:v>
                </c:pt>
                <c:pt idx="62">
                  <c:v>5.9981699891172829E-2</c:v>
                </c:pt>
              </c:numCache>
            </c:numRef>
          </c:val>
          <c:smooth val="0"/>
          <c:extLst>
            <c:ext xmlns:c16="http://schemas.microsoft.com/office/drawing/2014/chart" uri="{C3380CC4-5D6E-409C-BE32-E72D297353CC}">
              <c16:uniqueId val="{00000000-73B6-4F9C-8379-0FA94BA95463}"/>
            </c:ext>
          </c:extLst>
        </c:ser>
        <c:dLbls>
          <c:showLegendKey val="0"/>
          <c:showVal val="0"/>
          <c:showCatName val="0"/>
          <c:showSerName val="0"/>
          <c:showPercent val="0"/>
          <c:showBubbleSize val="0"/>
        </c:dLbls>
        <c:smooth val="0"/>
        <c:axId val="658033327"/>
        <c:axId val="658017967"/>
      </c:lineChart>
      <c:dateAx>
        <c:axId val="65803332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8017967"/>
        <c:crosses val="autoZero"/>
        <c:auto val="1"/>
        <c:lblOffset val="100"/>
        <c:baseTimeUnit val="months"/>
      </c:dateAx>
      <c:valAx>
        <c:axId val="65801796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80333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Burnout sub-score</a:t>
            </a:r>
          </a:p>
        </c:rich>
      </c:tx>
      <c:overlay val="0"/>
      <c:spPr>
        <a:noFill/>
        <a:ln>
          <a:noFill/>
        </a:ln>
        <a:effectLst/>
      </c:spPr>
    </c:title>
    <c:autoTitleDeleted val="0"/>
    <c:plotArea>
      <c:layout/>
      <c:lineChart>
        <c:grouping val="standard"/>
        <c:varyColors val="0"/>
        <c:ser>
          <c:idx val="0"/>
          <c:order val="0"/>
          <c:tx>
            <c:v>AHPs</c:v>
          </c:tx>
          <c:marker>
            <c:symbol val="none"/>
          </c:marker>
          <c:cat>
            <c:numRef>
              <c:extLst>
                <c:ext xmlns:c15="http://schemas.microsoft.com/office/drawing/2012/chart" uri="{02D57815-91ED-43cb-92C2-25804820EDAC}">
                  <c15:fullRef>
                    <c15:sqref>NAHP2!$C$3:$G$3</c15:sqref>
                  </c15:fullRef>
                </c:ext>
              </c:extLst>
              <c:f>NAHP2!$E$3:$G$3</c:f>
              <c:numCache>
                <c:formatCode>General</c:formatCode>
                <c:ptCount val="3"/>
                <c:pt idx="0">
                  <c:v>2021</c:v>
                </c:pt>
                <c:pt idx="1">
                  <c:v>2022</c:v>
                </c:pt>
                <c:pt idx="2">
                  <c:v>2023</c:v>
                </c:pt>
              </c:numCache>
            </c:numRef>
          </c:cat>
          <c:val>
            <c:numRef>
              <c:extLst>
                <c:ext xmlns:c15="http://schemas.microsoft.com/office/drawing/2012/chart" uri="{02D57815-91ED-43cb-92C2-25804820EDAC}">
                  <c15:fullRef>
                    <c15:sqref>NAHP2!$C$10:$G$10</c15:sqref>
                  </c15:fullRef>
                </c:ext>
              </c:extLst>
              <c:f>NAHP2!$E$10:$G$10</c:f>
              <c:numCache>
                <c:formatCode>0.00</c:formatCode>
                <c:ptCount val="3"/>
                <c:pt idx="0">
                  <c:v>4.7538536519048531</c:v>
                </c:pt>
                <c:pt idx="1">
                  <c:v>4.7569610542800405</c:v>
                </c:pt>
                <c:pt idx="2">
                  <c:v>4.914053152637937</c:v>
                </c:pt>
              </c:numCache>
            </c:numRef>
          </c:val>
          <c:smooth val="0"/>
          <c:extLst>
            <c:ext xmlns:c16="http://schemas.microsoft.com/office/drawing/2014/chart" uri="{C3380CC4-5D6E-409C-BE32-E72D297353CC}">
              <c16:uniqueId val="{00000002-419C-4D7F-A330-A5E352C63179}"/>
            </c:ext>
          </c:extLst>
        </c:ser>
        <c:ser>
          <c:idx val="1"/>
          <c:order val="1"/>
          <c:tx>
            <c:v>Support to AHPs</c:v>
          </c:tx>
          <c:marker>
            <c:symbol val="none"/>
          </c:marker>
          <c:cat>
            <c:numRef>
              <c:extLst>
                <c:ext xmlns:c15="http://schemas.microsoft.com/office/drawing/2012/chart" uri="{02D57815-91ED-43cb-92C2-25804820EDAC}">
                  <c15:fullRef>
                    <c15:sqref>NAHP2!$C$3:$G$3</c15:sqref>
                  </c15:fullRef>
                </c:ext>
              </c:extLst>
              <c:f>NAHP2!$E$3:$G$3</c:f>
              <c:numCache>
                <c:formatCode>General</c:formatCode>
                <c:ptCount val="3"/>
                <c:pt idx="0">
                  <c:v>2021</c:v>
                </c:pt>
                <c:pt idx="1">
                  <c:v>2022</c:v>
                </c:pt>
                <c:pt idx="2">
                  <c:v>2023</c:v>
                </c:pt>
              </c:numCache>
            </c:numRef>
          </c:cat>
          <c:val>
            <c:numRef>
              <c:extLst>
                <c:ext xmlns:c15="http://schemas.microsoft.com/office/drawing/2012/chart" uri="{02D57815-91ED-43cb-92C2-25804820EDAC}">
                  <c15:fullRef>
                    <c15:sqref>NAHP2!$C$11:$G$11</c15:sqref>
                  </c15:fullRef>
                </c:ext>
              </c:extLst>
              <c:f>NAHP2!$E$11:$G$11</c:f>
              <c:numCache>
                <c:formatCode>0.00</c:formatCode>
                <c:ptCount val="3"/>
                <c:pt idx="0">
                  <c:v>5.1720790881519498</c:v>
                </c:pt>
                <c:pt idx="1">
                  <c:v>5.2046679815230901</c:v>
                </c:pt>
                <c:pt idx="2">
                  <c:v>5.3545439807150998</c:v>
                </c:pt>
              </c:numCache>
            </c:numRef>
          </c:val>
          <c:smooth val="0"/>
          <c:extLst>
            <c:ext xmlns:c16="http://schemas.microsoft.com/office/drawing/2014/chart" uri="{C3380CC4-5D6E-409C-BE32-E72D297353CC}">
              <c16:uniqueId val="{00000003-419C-4D7F-A330-A5E352C63179}"/>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Work-related stress or burnout</a:t>
            </a:r>
          </a:p>
        </c:rich>
      </c:tx>
      <c:overlay val="0"/>
      <c:spPr>
        <a:noFill/>
        <a:ln>
          <a:noFill/>
        </a:ln>
        <a:effectLst/>
      </c:spPr>
    </c:title>
    <c:autoTitleDeleted val="0"/>
    <c:plotArea>
      <c:layout/>
      <c:lineChart>
        <c:grouping val="standard"/>
        <c:varyColors val="0"/>
        <c:ser>
          <c:idx val="1"/>
          <c:order val="0"/>
          <c:tx>
            <c:v>AHPs - Work-related stress</c:v>
          </c:tx>
          <c:spPr>
            <a:ln>
              <a:solidFill>
                <a:schemeClr val="accent5"/>
              </a:solidFill>
            </a:ln>
          </c:spPr>
          <c:marker>
            <c:symbol val="none"/>
          </c:marker>
          <c:cat>
            <c:numRef>
              <c:f>NAHP2!$C$3:$G$3</c:f>
              <c:numCache>
                <c:formatCode>General</c:formatCode>
                <c:ptCount val="5"/>
                <c:pt idx="0">
                  <c:v>2019</c:v>
                </c:pt>
                <c:pt idx="1">
                  <c:v>2020</c:v>
                </c:pt>
                <c:pt idx="2">
                  <c:v>2021</c:v>
                </c:pt>
                <c:pt idx="3">
                  <c:v>2022</c:v>
                </c:pt>
                <c:pt idx="4">
                  <c:v>2023</c:v>
                </c:pt>
              </c:numCache>
            </c:numRef>
          </c:cat>
          <c:val>
            <c:numRef>
              <c:f>NAHP2!$C$4:$G$4</c:f>
              <c:numCache>
                <c:formatCode>0.00%</c:formatCode>
                <c:ptCount val="5"/>
                <c:pt idx="0">
                  <c:v>0.40228505817985388</c:v>
                </c:pt>
                <c:pt idx="1">
                  <c:v>0.4575370655451228</c:v>
                </c:pt>
                <c:pt idx="2">
                  <c:v>0.48294628768426223</c:v>
                </c:pt>
                <c:pt idx="3">
                  <c:v>0.45323633467883606</c:v>
                </c:pt>
                <c:pt idx="4">
                  <c:v>0.42448541857789895</c:v>
                </c:pt>
              </c:numCache>
            </c:numRef>
          </c:val>
          <c:smooth val="0"/>
          <c:extLst>
            <c:ext xmlns:c16="http://schemas.microsoft.com/office/drawing/2014/chart" uri="{C3380CC4-5D6E-409C-BE32-E72D297353CC}">
              <c16:uniqueId val="{00000005-64EF-4948-8557-FEA996BA332A}"/>
            </c:ext>
          </c:extLst>
        </c:ser>
        <c:ser>
          <c:idx val="2"/>
          <c:order val="1"/>
          <c:tx>
            <c:v>AHPs - Burn-out</c:v>
          </c:tx>
          <c:spPr>
            <a:ln>
              <a:solidFill>
                <a:schemeClr val="accent5"/>
              </a:solidFill>
              <a:prstDash val="sysDash"/>
            </a:ln>
          </c:spPr>
          <c:marker>
            <c:symbol val="none"/>
          </c:marker>
          <c:cat>
            <c:numRef>
              <c:f>NAHP2!$C$3:$G$3</c:f>
              <c:numCache>
                <c:formatCode>General</c:formatCode>
                <c:ptCount val="5"/>
                <c:pt idx="0">
                  <c:v>2019</c:v>
                </c:pt>
                <c:pt idx="1">
                  <c:v>2020</c:v>
                </c:pt>
                <c:pt idx="2">
                  <c:v>2021</c:v>
                </c:pt>
                <c:pt idx="3">
                  <c:v>2022</c:v>
                </c:pt>
                <c:pt idx="4">
                  <c:v>2023</c:v>
                </c:pt>
              </c:numCache>
            </c:numRef>
          </c:cat>
          <c:val>
            <c:numRef>
              <c:f>NAHP2!$C$5:$G$5</c:f>
              <c:numCache>
                <c:formatCode>General</c:formatCode>
                <c:ptCount val="5"/>
                <c:pt idx="2" formatCode="0.00%">
                  <c:v>0.36273775439345385</c:v>
                </c:pt>
                <c:pt idx="3" formatCode="0.00%">
                  <c:v>0.3588133579246639</c:v>
                </c:pt>
                <c:pt idx="4" formatCode="0.00%">
                  <c:v>0.32561194085447143</c:v>
                </c:pt>
              </c:numCache>
            </c:numRef>
          </c:val>
          <c:smooth val="0"/>
          <c:extLst>
            <c:ext xmlns:c16="http://schemas.microsoft.com/office/drawing/2014/chart" uri="{C3380CC4-5D6E-409C-BE32-E72D297353CC}">
              <c16:uniqueId val="{00000006-64EF-4948-8557-FEA996BA332A}"/>
            </c:ext>
          </c:extLst>
        </c:ser>
        <c:ser>
          <c:idx val="3"/>
          <c:order val="2"/>
          <c:tx>
            <c:v>Support to AHPs - Work-related stress</c:v>
          </c:tx>
          <c:spPr>
            <a:ln>
              <a:solidFill>
                <a:schemeClr val="accent2"/>
              </a:solidFill>
            </a:ln>
          </c:spPr>
          <c:marker>
            <c:symbol val="none"/>
          </c:marker>
          <c:cat>
            <c:numRef>
              <c:f>NAHP2!$C$3:$G$3</c:f>
              <c:numCache>
                <c:formatCode>General</c:formatCode>
                <c:ptCount val="5"/>
                <c:pt idx="0">
                  <c:v>2019</c:v>
                </c:pt>
                <c:pt idx="1">
                  <c:v>2020</c:v>
                </c:pt>
                <c:pt idx="2">
                  <c:v>2021</c:v>
                </c:pt>
                <c:pt idx="3">
                  <c:v>2022</c:v>
                </c:pt>
                <c:pt idx="4">
                  <c:v>2023</c:v>
                </c:pt>
              </c:numCache>
            </c:numRef>
          </c:cat>
          <c:val>
            <c:numRef>
              <c:f>NAHP2!$C$6:$G$6</c:f>
              <c:numCache>
                <c:formatCode>0.00%</c:formatCode>
                <c:ptCount val="5"/>
                <c:pt idx="0">
                  <c:v>0.37356952435591301</c:v>
                </c:pt>
                <c:pt idx="1">
                  <c:v>0.41978213105796303</c:v>
                </c:pt>
                <c:pt idx="2">
                  <c:v>0.43375145467252202</c:v>
                </c:pt>
                <c:pt idx="3">
                  <c:v>0.410093056314073</c:v>
                </c:pt>
                <c:pt idx="4">
                  <c:v>0.38086906734347298</c:v>
                </c:pt>
              </c:numCache>
            </c:numRef>
          </c:val>
          <c:smooth val="0"/>
          <c:extLst>
            <c:ext xmlns:c16="http://schemas.microsoft.com/office/drawing/2014/chart" uri="{C3380CC4-5D6E-409C-BE32-E72D297353CC}">
              <c16:uniqueId val="{00000007-64EF-4948-8557-FEA996BA332A}"/>
            </c:ext>
          </c:extLst>
        </c:ser>
        <c:ser>
          <c:idx val="4"/>
          <c:order val="3"/>
          <c:tx>
            <c:v>Support to AHPs - Burn-out</c:v>
          </c:tx>
          <c:spPr>
            <a:ln>
              <a:solidFill>
                <a:schemeClr val="accent2"/>
              </a:solidFill>
              <a:prstDash val="sysDash"/>
            </a:ln>
          </c:spPr>
          <c:marker>
            <c:symbol val="none"/>
          </c:marker>
          <c:cat>
            <c:numRef>
              <c:f>NAHP2!$C$3:$G$3</c:f>
              <c:numCache>
                <c:formatCode>General</c:formatCode>
                <c:ptCount val="5"/>
                <c:pt idx="0">
                  <c:v>2019</c:v>
                </c:pt>
                <c:pt idx="1">
                  <c:v>2020</c:v>
                </c:pt>
                <c:pt idx="2">
                  <c:v>2021</c:v>
                </c:pt>
                <c:pt idx="3">
                  <c:v>2022</c:v>
                </c:pt>
                <c:pt idx="4">
                  <c:v>2023</c:v>
                </c:pt>
              </c:numCache>
            </c:numRef>
          </c:cat>
          <c:val>
            <c:numRef>
              <c:f>NAHP2!$C$7:$G$7</c:f>
              <c:numCache>
                <c:formatCode>General</c:formatCode>
                <c:ptCount val="5"/>
                <c:pt idx="2" formatCode="0.00%">
                  <c:v>0.28198440938908698</c:v>
                </c:pt>
                <c:pt idx="3" formatCode="0.00%">
                  <c:v>0.27337435768625201</c:v>
                </c:pt>
                <c:pt idx="4" formatCode="0.00%">
                  <c:v>0.24667108618282901</c:v>
                </c:pt>
              </c:numCache>
            </c:numRef>
          </c:val>
          <c:smooth val="0"/>
          <c:extLst>
            <c:ext xmlns:c16="http://schemas.microsoft.com/office/drawing/2014/chart" uri="{C3380CC4-5D6E-409C-BE32-E72D297353CC}">
              <c16:uniqueId val="{00000008-64EF-4948-8557-FEA996BA332A}"/>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kern="1200" spc="0" baseline="0">
                <a:solidFill>
                  <a:sysClr val="windowText" lastClr="000000">
                    <a:lumMod val="65000"/>
                    <a:lumOff val="35000"/>
                  </a:sysClr>
                </a:solidFill>
              </a:rPr>
              <a:t>Leaver rate| Qualified Ambulance staff and Support to ambulance staff| National</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4465803647206466E-2"/>
          <c:y val="0.13449779604002396"/>
          <c:w val="0.90845234709540568"/>
          <c:h val="0.62818666449867011"/>
        </c:manualLayout>
      </c:layout>
      <c:lineChart>
        <c:grouping val="standard"/>
        <c:varyColors val="0"/>
        <c:ser>
          <c:idx val="0"/>
          <c:order val="0"/>
          <c:tx>
            <c:strRef>
              <c:f>'NA1'!$B$4</c:f>
              <c:strCache>
                <c:ptCount val="1"/>
                <c:pt idx="0">
                  <c:v>Qualified ambulance service staff</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7B9-4BE6-8009-C1E0E73D9A58}"/>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7B9-4BE6-8009-C1E0E73D9A58}"/>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'NA1'!$A$5:$A$67</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'NA1'!$B$5:$B$67</c:f>
              <c:numCache>
                <c:formatCode>0.0%</c:formatCode>
                <c:ptCount val="63"/>
                <c:pt idx="0">
                  <c:v>6.3812505923130661E-2</c:v>
                </c:pt>
                <c:pt idx="1">
                  <c:v>6.4237945895983695E-2</c:v>
                </c:pt>
                <c:pt idx="2">
                  <c:v>6.3338008081106012E-2</c:v>
                </c:pt>
                <c:pt idx="3">
                  <c:v>6.295435492128143E-2</c:v>
                </c:pt>
                <c:pt idx="4">
                  <c:v>6.2493840097762508E-2</c:v>
                </c:pt>
                <c:pt idx="5">
                  <c:v>6.0789626191220726E-2</c:v>
                </c:pt>
                <c:pt idx="6">
                  <c:v>5.866618121759283E-2</c:v>
                </c:pt>
                <c:pt idx="7">
                  <c:v>5.7942314582652206E-2</c:v>
                </c:pt>
                <c:pt idx="8">
                  <c:v>5.739420132730072E-2</c:v>
                </c:pt>
                <c:pt idx="9">
                  <c:v>5.7226460705049297E-2</c:v>
                </c:pt>
                <c:pt idx="10">
                  <c:v>5.7449554630555295E-2</c:v>
                </c:pt>
                <c:pt idx="11">
                  <c:v>5.665201019205994E-2</c:v>
                </c:pt>
                <c:pt idx="12">
                  <c:v>5.5006563861560255E-2</c:v>
                </c:pt>
                <c:pt idx="13">
                  <c:v>5.4450384177444369E-2</c:v>
                </c:pt>
                <c:pt idx="14">
                  <c:v>5.3181083034505985E-2</c:v>
                </c:pt>
                <c:pt idx="15">
                  <c:v>5.1087076806441617E-2</c:v>
                </c:pt>
                <c:pt idx="16">
                  <c:v>4.9279030754228209E-2</c:v>
                </c:pt>
                <c:pt idx="17">
                  <c:v>4.6722172734600831E-2</c:v>
                </c:pt>
                <c:pt idx="18">
                  <c:v>4.6899448344481058E-2</c:v>
                </c:pt>
                <c:pt idx="19">
                  <c:v>4.6168679019988723E-2</c:v>
                </c:pt>
                <c:pt idx="20">
                  <c:v>4.6641970897448363E-2</c:v>
                </c:pt>
                <c:pt idx="21">
                  <c:v>4.5638167949529913E-2</c:v>
                </c:pt>
                <c:pt idx="22">
                  <c:v>4.5258244580205526E-2</c:v>
                </c:pt>
                <c:pt idx="23">
                  <c:v>4.4170189488287208E-2</c:v>
                </c:pt>
                <c:pt idx="24">
                  <c:v>4.4935073049740787E-2</c:v>
                </c:pt>
                <c:pt idx="25">
                  <c:v>4.7622052618326367E-2</c:v>
                </c:pt>
                <c:pt idx="26">
                  <c:v>5.0212743732258085E-2</c:v>
                </c:pt>
                <c:pt idx="27">
                  <c:v>5.3790095853394483E-2</c:v>
                </c:pt>
                <c:pt idx="28">
                  <c:v>5.789257847284586E-2</c:v>
                </c:pt>
                <c:pt idx="29">
                  <c:v>6.059622906961986E-2</c:v>
                </c:pt>
                <c:pt idx="30">
                  <c:v>6.3760342403402712E-2</c:v>
                </c:pt>
                <c:pt idx="31">
                  <c:v>6.5410094660636367E-2</c:v>
                </c:pt>
                <c:pt idx="32">
                  <c:v>6.9239823966373959E-2</c:v>
                </c:pt>
                <c:pt idx="33">
                  <c:v>7.246100099481026E-2</c:v>
                </c:pt>
                <c:pt idx="34">
                  <c:v>7.3991640680918583E-2</c:v>
                </c:pt>
                <c:pt idx="35">
                  <c:v>7.551123399080753E-2</c:v>
                </c:pt>
                <c:pt idx="36">
                  <c:v>8.378270582623519E-2</c:v>
                </c:pt>
                <c:pt idx="37">
                  <c:v>8.1762042473679089E-2</c:v>
                </c:pt>
                <c:pt idx="38">
                  <c:v>8.2110086389553125E-2</c:v>
                </c:pt>
                <c:pt idx="39">
                  <c:v>8.4025210779757914E-2</c:v>
                </c:pt>
                <c:pt idx="40">
                  <c:v>8.2871262085503605E-2</c:v>
                </c:pt>
                <c:pt idx="41">
                  <c:v>8.3219198794377655E-2</c:v>
                </c:pt>
                <c:pt idx="42">
                  <c:v>8.2222439769272557E-2</c:v>
                </c:pt>
                <c:pt idx="43">
                  <c:v>8.0799423939063642E-2</c:v>
                </c:pt>
                <c:pt idx="44">
                  <c:v>8.1772561464936694E-2</c:v>
                </c:pt>
                <c:pt idx="45">
                  <c:v>7.9412446565361866E-2</c:v>
                </c:pt>
                <c:pt idx="46">
                  <c:v>7.7386792782589517E-2</c:v>
                </c:pt>
                <c:pt idx="47">
                  <c:v>7.8154609897459787E-2</c:v>
                </c:pt>
                <c:pt idx="48">
                  <c:v>7.6004211498425497E-2</c:v>
                </c:pt>
                <c:pt idx="49">
                  <c:v>7.2640765601377111E-2</c:v>
                </c:pt>
                <c:pt idx="50">
                  <c:v>7.1810651368606079E-2</c:v>
                </c:pt>
                <c:pt idx="51">
                  <c:v>7.0014251830977856E-2</c:v>
                </c:pt>
                <c:pt idx="52">
                  <c:v>6.8516802900187801E-2</c:v>
                </c:pt>
                <c:pt idx="53">
                  <c:v>6.6047334381803491E-2</c:v>
                </c:pt>
                <c:pt idx="54">
                  <c:v>6.4014429584782401E-2</c:v>
                </c:pt>
                <c:pt idx="55">
                  <c:v>6.3507525243658935E-2</c:v>
                </c:pt>
                <c:pt idx="56">
                  <c:v>6.2591436319985996E-2</c:v>
                </c:pt>
                <c:pt idx="57">
                  <c:v>6.0309578534812114E-2</c:v>
                </c:pt>
                <c:pt idx="58">
                  <c:v>5.9638526246489923E-2</c:v>
                </c:pt>
                <c:pt idx="59">
                  <c:v>5.8559345570838403E-2</c:v>
                </c:pt>
                <c:pt idx="60">
                  <c:v>5.8303989553173924E-2</c:v>
                </c:pt>
                <c:pt idx="61">
                  <c:v>5.7081361476459536E-2</c:v>
                </c:pt>
                <c:pt idx="62">
                  <c:v>5.585797995103322E-2</c:v>
                </c:pt>
              </c:numCache>
            </c:numRef>
          </c:val>
          <c:smooth val="0"/>
          <c:extLst>
            <c:ext xmlns:c16="http://schemas.microsoft.com/office/drawing/2014/chart" uri="{C3380CC4-5D6E-409C-BE32-E72D297353CC}">
              <c16:uniqueId val="{00000000-6623-4491-9FE6-1344ADE1B785}"/>
            </c:ext>
          </c:extLst>
        </c:ser>
        <c:ser>
          <c:idx val="1"/>
          <c:order val="1"/>
          <c:tx>
            <c:strRef>
              <c:f>'NA1'!$C$4</c:f>
              <c:strCache>
                <c:ptCount val="1"/>
                <c:pt idx="0">
                  <c:v>Support to Ambulance Staff</c:v>
                </c:pt>
              </c:strCache>
            </c:strRef>
          </c:tx>
          <c:spPr>
            <a:ln w="28575" cap="rnd">
              <a:solidFill>
                <a:schemeClr val="accent2"/>
              </a:solidFill>
              <a:round/>
            </a:ln>
            <a:effectLst/>
          </c:spPr>
          <c:marker>
            <c:symbol val="none"/>
          </c:marker>
          <c:dLbls>
            <c:dLbl>
              <c:idx val="0"/>
              <c:layout>
                <c:manualLayout>
                  <c:x val="-3.304867071679355E-2"/>
                  <c:y val="5.631238465963161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7B9-4BE6-8009-C1E0E73D9A58}"/>
                </c:ext>
              </c:extLst>
            </c:dLbl>
            <c:dLbl>
              <c:idx val="4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7B9-4BE6-8009-C1E0E73D9A58}"/>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7B9-4BE6-8009-C1E0E73D9A58}"/>
                </c:ext>
              </c:extLst>
            </c:dLbl>
            <c:spPr>
              <a:solidFill>
                <a:schemeClr val="accent2"/>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'NA1'!$A$5:$A$67</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'NA1'!$C$5:$C$67</c:f>
              <c:numCache>
                <c:formatCode>0.0%</c:formatCode>
                <c:ptCount val="63"/>
                <c:pt idx="0">
                  <c:v>5.6579964177637693E-2</c:v>
                </c:pt>
                <c:pt idx="1">
                  <c:v>5.5667206321010874E-2</c:v>
                </c:pt>
                <c:pt idx="2">
                  <c:v>5.3323654793779901E-2</c:v>
                </c:pt>
                <c:pt idx="3">
                  <c:v>5.3834324985196504E-2</c:v>
                </c:pt>
                <c:pt idx="4">
                  <c:v>5.5999823797650262E-2</c:v>
                </c:pt>
                <c:pt idx="5">
                  <c:v>5.5217605789940435E-2</c:v>
                </c:pt>
                <c:pt idx="6">
                  <c:v>5.639826966398255E-2</c:v>
                </c:pt>
                <c:pt idx="7">
                  <c:v>5.588036152966197E-2</c:v>
                </c:pt>
                <c:pt idx="8">
                  <c:v>5.5148429237141181E-2</c:v>
                </c:pt>
                <c:pt idx="9">
                  <c:v>5.6390332861813879E-2</c:v>
                </c:pt>
                <c:pt idx="10">
                  <c:v>5.6049032744107816E-2</c:v>
                </c:pt>
                <c:pt idx="11">
                  <c:v>5.7056091178287631E-2</c:v>
                </c:pt>
                <c:pt idx="12">
                  <c:v>5.9929318477788561E-2</c:v>
                </c:pt>
                <c:pt idx="13">
                  <c:v>5.7974545293522868E-2</c:v>
                </c:pt>
                <c:pt idx="14">
                  <c:v>5.5780695744997305E-2</c:v>
                </c:pt>
                <c:pt idx="15">
                  <c:v>5.5024539668956665E-2</c:v>
                </c:pt>
                <c:pt idx="16">
                  <c:v>5.2548942818866455E-2</c:v>
                </c:pt>
                <c:pt idx="17">
                  <c:v>5.4372790402326537E-2</c:v>
                </c:pt>
                <c:pt idx="18">
                  <c:v>5.394857298019242E-2</c:v>
                </c:pt>
                <c:pt idx="19">
                  <c:v>5.2791791797442637E-2</c:v>
                </c:pt>
                <c:pt idx="20">
                  <c:v>5.2711206166436528E-2</c:v>
                </c:pt>
                <c:pt idx="21">
                  <c:v>5.0687074591882222E-2</c:v>
                </c:pt>
                <c:pt idx="22">
                  <c:v>4.9086744035651525E-2</c:v>
                </c:pt>
                <c:pt idx="23">
                  <c:v>4.8646296953140107E-2</c:v>
                </c:pt>
                <c:pt idx="24">
                  <c:v>4.8710093580430922E-2</c:v>
                </c:pt>
                <c:pt idx="25">
                  <c:v>5.006986815262509E-2</c:v>
                </c:pt>
                <c:pt idx="26">
                  <c:v>5.4024356715061311E-2</c:v>
                </c:pt>
                <c:pt idx="27">
                  <c:v>5.5707562562267984E-2</c:v>
                </c:pt>
                <c:pt idx="28">
                  <c:v>5.8680469052338001E-2</c:v>
                </c:pt>
                <c:pt idx="29">
                  <c:v>6.150972776363163E-2</c:v>
                </c:pt>
                <c:pt idx="30">
                  <c:v>6.5188419326449892E-2</c:v>
                </c:pt>
                <c:pt idx="31">
                  <c:v>6.877887809158903E-2</c:v>
                </c:pt>
                <c:pt idx="32">
                  <c:v>7.0869346272253955E-2</c:v>
                </c:pt>
                <c:pt idx="33">
                  <c:v>7.3318566643976624E-2</c:v>
                </c:pt>
                <c:pt idx="34">
                  <c:v>7.5666297100625002E-2</c:v>
                </c:pt>
                <c:pt idx="35">
                  <c:v>7.7994890309309034E-2</c:v>
                </c:pt>
                <c:pt idx="36">
                  <c:v>8.677496539248597E-2</c:v>
                </c:pt>
                <c:pt idx="37">
                  <c:v>8.632849587192272E-2</c:v>
                </c:pt>
                <c:pt idx="38">
                  <c:v>8.6779689577827626E-2</c:v>
                </c:pt>
                <c:pt idx="39">
                  <c:v>8.7025680423326771E-2</c:v>
                </c:pt>
                <c:pt idx="40">
                  <c:v>8.6944620815828141E-2</c:v>
                </c:pt>
                <c:pt idx="41">
                  <c:v>9.0941252606077674E-2</c:v>
                </c:pt>
                <c:pt idx="42">
                  <c:v>8.883425192204536E-2</c:v>
                </c:pt>
                <c:pt idx="43">
                  <c:v>8.9209998857703199E-2</c:v>
                </c:pt>
                <c:pt idx="44">
                  <c:v>8.9611899414912474E-2</c:v>
                </c:pt>
                <c:pt idx="45">
                  <c:v>9.0513383596158611E-2</c:v>
                </c:pt>
                <c:pt idx="46">
                  <c:v>9.0789107247689446E-2</c:v>
                </c:pt>
                <c:pt idx="47">
                  <c:v>9.0491293485499516E-2</c:v>
                </c:pt>
                <c:pt idx="48">
                  <c:v>8.9646219981448311E-2</c:v>
                </c:pt>
                <c:pt idx="49">
                  <c:v>8.5463376330176338E-2</c:v>
                </c:pt>
                <c:pt idx="50">
                  <c:v>8.5203510711915315E-2</c:v>
                </c:pt>
                <c:pt idx="51">
                  <c:v>8.5900330988045795E-2</c:v>
                </c:pt>
                <c:pt idx="52">
                  <c:v>8.4543871246125571E-2</c:v>
                </c:pt>
                <c:pt idx="53">
                  <c:v>8.60896557289689E-2</c:v>
                </c:pt>
                <c:pt idx="54">
                  <c:v>8.7853853155670791E-2</c:v>
                </c:pt>
                <c:pt idx="55">
                  <c:v>8.5967892071238158E-2</c:v>
                </c:pt>
                <c:pt idx="56">
                  <c:v>8.4558465086807769E-2</c:v>
                </c:pt>
                <c:pt idx="57">
                  <c:v>8.3567671110296365E-2</c:v>
                </c:pt>
                <c:pt idx="58">
                  <c:v>8.263016470811356E-2</c:v>
                </c:pt>
                <c:pt idx="59">
                  <c:v>7.8307999324040894E-2</c:v>
                </c:pt>
                <c:pt idx="60">
                  <c:v>7.9930674183302061E-2</c:v>
                </c:pt>
                <c:pt idx="61">
                  <c:v>8.0322263182292547E-2</c:v>
                </c:pt>
                <c:pt idx="62">
                  <c:v>8.0877420871289019E-2</c:v>
                </c:pt>
              </c:numCache>
            </c:numRef>
          </c:val>
          <c:smooth val="0"/>
          <c:extLst>
            <c:ext xmlns:c16="http://schemas.microsoft.com/office/drawing/2014/chart" uri="{C3380CC4-5D6E-409C-BE32-E72D297353CC}">
              <c16:uniqueId val="{00000001-6623-4491-9FE6-1344ADE1B785}"/>
            </c:ext>
          </c:extLst>
        </c:ser>
        <c:dLbls>
          <c:showLegendKey val="0"/>
          <c:showVal val="0"/>
          <c:showCatName val="0"/>
          <c:showSerName val="0"/>
          <c:showPercent val="0"/>
          <c:showBubbleSize val="0"/>
        </c:dLbls>
        <c:smooth val="0"/>
        <c:axId val="1012479519"/>
        <c:axId val="1012482399"/>
      </c:lineChart>
      <c:dateAx>
        <c:axId val="1012479519"/>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2482399"/>
        <c:crosses val="autoZero"/>
        <c:auto val="1"/>
        <c:lblOffset val="100"/>
        <c:baseTimeUnit val="months"/>
      </c:dateAx>
      <c:valAx>
        <c:axId val="1012482399"/>
        <c:scaling>
          <c:orientation val="minMax"/>
          <c:min val="3.0000000000000006E-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2479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Burnout sub-score</a:t>
            </a:r>
          </a:p>
        </c:rich>
      </c:tx>
      <c:overlay val="0"/>
      <c:spPr>
        <a:noFill/>
        <a:ln>
          <a:noFill/>
        </a:ln>
        <a:effectLst/>
      </c:spPr>
    </c:title>
    <c:autoTitleDeleted val="0"/>
    <c:plotArea>
      <c:layout/>
      <c:lineChart>
        <c:grouping val="standard"/>
        <c:varyColors val="0"/>
        <c:ser>
          <c:idx val="0"/>
          <c:order val="0"/>
          <c:tx>
            <c:v>Qualified Ambulance staff</c:v>
          </c:tx>
          <c:marker>
            <c:symbol val="none"/>
          </c:marker>
          <c:cat>
            <c:numRef>
              <c:f>'NA2'!$E$3:$G$3</c:f>
              <c:numCache>
                <c:formatCode>General</c:formatCode>
                <c:ptCount val="3"/>
                <c:pt idx="0">
                  <c:v>2021</c:v>
                </c:pt>
                <c:pt idx="1">
                  <c:v>2022</c:v>
                </c:pt>
                <c:pt idx="2">
                  <c:v>2023</c:v>
                </c:pt>
              </c:numCache>
            </c:numRef>
          </c:cat>
          <c:val>
            <c:numRef>
              <c:f>'NA2'!$E$10:$G$10</c:f>
              <c:numCache>
                <c:formatCode>0.00</c:formatCode>
                <c:ptCount val="3"/>
                <c:pt idx="0">
                  <c:v>3.7086749768234104</c:v>
                </c:pt>
                <c:pt idx="1">
                  <c:v>3.7725366988540379</c:v>
                </c:pt>
                <c:pt idx="2">
                  <c:v>4.11338727612213</c:v>
                </c:pt>
              </c:numCache>
            </c:numRef>
          </c:val>
          <c:smooth val="0"/>
          <c:extLst>
            <c:ext xmlns:c16="http://schemas.microsoft.com/office/drawing/2014/chart" uri="{C3380CC4-5D6E-409C-BE32-E72D297353CC}">
              <c16:uniqueId val="{00000000-47E3-45CC-BF42-47DFBE91112A}"/>
            </c:ext>
          </c:extLst>
        </c:ser>
        <c:ser>
          <c:idx val="1"/>
          <c:order val="1"/>
          <c:tx>
            <c:v>Support to Ambulance staff</c:v>
          </c:tx>
          <c:marker>
            <c:symbol val="none"/>
          </c:marker>
          <c:cat>
            <c:numRef>
              <c:f>'NA2'!$E$3:$G$3</c:f>
              <c:numCache>
                <c:formatCode>General</c:formatCode>
                <c:ptCount val="3"/>
                <c:pt idx="0">
                  <c:v>2021</c:v>
                </c:pt>
                <c:pt idx="1">
                  <c:v>2022</c:v>
                </c:pt>
                <c:pt idx="2">
                  <c:v>2023</c:v>
                </c:pt>
              </c:numCache>
            </c:numRef>
          </c:cat>
          <c:val>
            <c:numRef>
              <c:f>'NA2'!$E$11:$G$11</c:f>
              <c:numCache>
                <c:formatCode>0.00</c:formatCode>
                <c:ptCount val="3"/>
                <c:pt idx="0">
                  <c:v>4.0513839645914871</c:v>
                </c:pt>
                <c:pt idx="1">
                  <c:v>4.0522403012608432</c:v>
                </c:pt>
                <c:pt idx="2">
                  <c:v>4.3734356276006165</c:v>
                </c:pt>
              </c:numCache>
            </c:numRef>
          </c:val>
          <c:smooth val="0"/>
          <c:extLst>
            <c:ext xmlns:c16="http://schemas.microsoft.com/office/drawing/2014/chart" uri="{C3380CC4-5D6E-409C-BE32-E72D297353CC}">
              <c16:uniqueId val="{00000002-47E3-45CC-BF42-47DFBE91112A}"/>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Vacancy</a:t>
            </a:r>
            <a:r>
              <a:rPr lang="en-GB" baseline="0"/>
              <a:t> FTE | AfC Staff | Regions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'NI5'!$B$3</c:f>
              <c:strCache>
                <c:ptCount val="1"/>
                <c:pt idx="0">
                  <c:v>EAST OF ENGLAND</c:v>
                </c:pt>
              </c:strCache>
            </c:strRef>
          </c:tx>
          <c:spPr>
            <a:ln w="28575" cap="rnd">
              <a:solidFill>
                <a:schemeClr val="accent1"/>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'NI5'!$B$4:$B$66</c:f>
              <c:numCache>
                <c:formatCode>_-* #,##0_-;\-* #,##0_-;_-* "-"??_-;_-@_-</c:formatCode>
                <c:ptCount val="63"/>
                <c:pt idx="0">
                  <c:v>11803.4</c:v>
                </c:pt>
                <c:pt idx="1">
                  <c:v>12135.62</c:v>
                </c:pt>
                <c:pt idx="2">
                  <c:v>11915.5</c:v>
                </c:pt>
                <c:pt idx="3">
                  <c:v>12586.3</c:v>
                </c:pt>
                <c:pt idx="4">
                  <c:v>12232.67</c:v>
                </c:pt>
                <c:pt idx="5">
                  <c:v>11897.24</c:v>
                </c:pt>
                <c:pt idx="6">
                  <c:v>11206.97</c:v>
                </c:pt>
                <c:pt idx="7">
                  <c:v>10018.33</c:v>
                </c:pt>
                <c:pt idx="8">
                  <c:v>10552.99</c:v>
                </c:pt>
                <c:pt idx="9">
                  <c:v>10432.77</c:v>
                </c:pt>
                <c:pt idx="10">
                  <c:v>10136.280000000001</c:v>
                </c:pt>
                <c:pt idx="11">
                  <c:v>9233.1149999999998</c:v>
                </c:pt>
                <c:pt idx="12">
                  <c:v>9623.527</c:v>
                </c:pt>
                <c:pt idx="13">
                  <c:v>9136.2739999999994</c:v>
                </c:pt>
                <c:pt idx="14">
                  <c:v>8667.4110000000001</c:v>
                </c:pt>
                <c:pt idx="15">
                  <c:v>8113.616</c:v>
                </c:pt>
                <c:pt idx="16">
                  <c:v>8218.7250000000004</c:v>
                </c:pt>
                <c:pt idx="17">
                  <c:v>8273.2829999999994</c:v>
                </c:pt>
                <c:pt idx="18">
                  <c:v>8799.7900000000009</c:v>
                </c:pt>
                <c:pt idx="19">
                  <c:v>8394.7980000000007</c:v>
                </c:pt>
                <c:pt idx="20">
                  <c:v>8747.91</c:v>
                </c:pt>
                <c:pt idx="21">
                  <c:v>8367.32</c:v>
                </c:pt>
                <c:pt idx="22">
                  <c:v>7607.5770000000002</c:v>
                </c:pt>
                <c:pt idx="23">
                  <c:v>6914.7110000000002</c:v>
                </c:pt>
                <c:pt idx="24">
                  <c:v>7201.1260000000002</c:v>
                </c:pt>
                <c:pt idx="25">
                  <c:v>8430.2729999999992</c:v>
                </c:pt>
                <c:pt idx="26">
                  <c:v>8290.9930000000004</c:v>
                </c:pt>
                <c:pt idx="27">
                  <c:v>8859.5059999999994</c:v>
                </c:pt>
                <c:pt idx="28">
                  <c:v>9128.4789999999994</c:v>
                </c:pt>
                <c:pt idx="29">
                  <c:v>9017.2919999999995</c:v>
                </c:pt>
                <c:pt idx="30">
                  <c:v>9483.8670000000002</c:v>
                </c:pt>
                <c:pt idx="31">
                  <c:v>9787.6049999999996</c:v>
                </c:pt>
                <c:pt idx="32">
                  <c:v>9939.5849999999991</c:v>
                </c:pt>
                <c:pt idx="33">
                  <c:v>9758.86</c:v>
                </c:pt>
                <c:pt idx="34">
                  <c:v>9508.5519999999997</c:v>
                </c:pt>
                <c:pt idx="35">
                  <c:v>9345.4249999999993</c:v>
                </c:pt>
                <c:pt idx="36">
                  <c:v>9031.9500000000007</c:v>
                </c:pt>
                <c:pt idx="37">
                  <c:v>9855.9470000000001</c:v>
                </c:pt>
                <c:pt idx="38">
                  <c:v>10010.06</c:v>
                </c:pt>
                <c:pt idx="39">
                  <c:v>10222.049999999999</c:v>
                </c:pt>
                <c:pt idx="40">
                  <c:v>10335.64</c:v>
                </c:pt>
                <c:pt idx="41">
                  <c:v>10353.08</c:v>
                </c:pt>
                <c:pt idx="42">
                  <c:v>11342.18</c:v>
                </c:pt>
                <c:pt idx="43">
                  <c:v>11003.04</c:v>
                </c:pt>
                <c:pt idx="44">
                  <c:v>10816.86</c:v>
                </c:pt>
                <c:pt idx="45">
                  <c:v>10270.51</c:v>
                </c:pt>
                <c:pt idx="46">
                  <c:v>10166.51</c:v>
                </c:pt>
                <c:pt idx="47">
                  <c:v>14850.11</c:v>
                </c:pt>
                <c:pt idx="48">
                  <c:v>10818.51</c:v>
                </c:pt>
                <c:pt idx="49">
                  <c:v>11730.71</c:v>
                </c:pt>
                <c:pt idx="50">
                  <c:v>11976.18</c:v>
                </c:pt>
                <c:pt idx="51">
                  <c:v>11613.61</c:v>
                </c:pt>
                <c:pt idx="52">
                  <c:v>11722.96</c:v>
                </c:pt>
                <c:pt idx="53">
                  <c:v>11413.23</c:v>
                </c:pt>
                <c:pt idx="54">
                  <c:v>11027.39</c:v>
                </c:pt>
                <c:pt idx="55">
                  <c:v>10625.59</c:v>
                </c:pt>
                <c:pt idx="56">
                  <c:v>10287.73</c:v>
                </c:pt>
                <c:pt idx="57">
                  <c:v>10110.18</c:v>
                </c:pt>
                <c:pt idx="58">
                  <c:v>9629.7039999999997</c:v>
                </c:pt>
                <c:pt idx="59">
                  <c:v>9562.4879999999994</c:v>
                </c:pt>
                <c:pt idx="60">
                  <c:v>8719.5869999999995</c:v>
                </c:pt>
                <c:pt idx="61">
                  <c:v>9213.1409999999996</c:v>
                </c:pt>
                <c:pt idx="62">
                  <c:v>7214.0060000000003</c:v>
                </c:pt>
              </c:numCache>
            </c:numRef>
          </c:val>
          <c:smooth val="0"/>
          <c:extLst>
            <c:ext xmlns:c16="http://schemas.microsoft.com/office/drawing/2014/chart" uri="{C3380CC4-5D6E-409C-BE32-E72D297353CC}">
              <c16:uniqueId val="{00000000-CF75-4570-B1D4-639DD8335532}"/>
            </c:ext>
          </c:extLst>
        </c:ser>
        <c:ser>
          <c:idx val="1"/>
          <c:order val="1"/>
          <c:tx>
            <c:strRef>
              <c:f>'NI5'!$C$3</c:f>
              <c:strCache>
                <c:ptCount val="1"/>
                <c:pt idx="0">
                  <c:v>LONDON</c:v>
                </c:pt>
              </c:strCache>
            </c:strRef>
          </c:tx>
          <c:spPr>
            <a:ln w="28575" cap="rnd">
              <a:solidFill>
                <a:schemeClr val="accent2"/>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'NI5'!$C$4:$C$66</c:f>
              <c:numCache>
                <c:formatCode>_-* #,##0_-;\-* #,##0_-;_-* "-"??_-;_-@_-</c:formatCode>
                <c:ptCount val="63"/>
                <c:pt idx="0">
                  <c:v>21855.05</c:v>
                </c:pt>
                <c:pt idx="1">
                  <c:v>22200.63</c:v>
                </c:pt>
                <c:pt idx="2">
                  <c:v>22104.48</c:v>
                </c:pt>
                <c:pt idx="3">
                  <c:v>22721.58</c:v>
                </c:pt>
                <c:pt idx="4">
                  <c:v>23415.89</c:v>
                </c:pt>
                <c:pt idx="5">
                  <c:v>22542.54</c:v>
                </c:pt>
                <c:pt idx="6">
                  <c:v>21885.43</c:v>
                </c:pt>
                <c:pt idx="7">
                  <c:v>21329.56</c:v>
                </c:pt>
                <c:pt idx="8">
                  <c:v>21221.91</c:v>
                </c:pt>
                <c:pt idx="9">
                  <c:v>20961.740000000002</c:v>
                </c:pt>
                <c:pt idx="10">
                  <c:v>20415.45</c:v>
                </c:pt>
                <c:pt idx="11">
                  <c:v>19787.13</c:v>
                </c:pt>
                <c:pt idx="12">
                  <c:v>18628.84</c:v>
                </c:pt>
                <c:pt idx="13">
                  <c:v>17543.52</c:v>
                </c:pt>
                <c:pt idx="14">
                  <c:v>16798.18</c:v>
                </c:pt>
                <c:pt idx="15">
                  <c:v>17614.060000000001</c:v>
                </c:pt>
                <c:pt idx="16">
                  <c:v>18514.84</c:v>
                </c:pt>
                <c:pt idx="17">
                  <c:v>19087.07</c:v>
                </c:pt>
                <c:pt idx="18">
                  <c:v>18927.830000000002</c:v>
                </c:pt>
                <c:pt idx="19">
                  <c:v>18560.12</c:v>
                </c:pt>
                <c:pt idx="20">
                  <c:v>18920.349999999999</c:v>
                </c:pt>
                <c:pt idx="21">
                  <c:v>18911.759999999998</c:v>
                </c:pt>
                <c:pt idx="22">
                  <c:v>18499.64</c:v>
                </c:pt>
                <c:pt idx="23">
                  <c:v>17980.91</c:v>
                </c:pt>
                <c:pt idx="24">
                  <c:v>20729.919999999998</c:v>
                </c:pt>
                <c:pt idx="25">
                  <c:v>21071.98</c:v>
                </c:pt>
                <c:pt idx="26">
                  <c:v>21995.31</c:v>
                </c:pt>
                <c:pt idx="27">
                  <c:v>22775.439999999999</c:v>
                </c:pt>
                <c:pt idx="28">
                  <c:v>23917.67</c:v>
                </c:pt>
                <c:pt idx="29">
                  <c:v>24591.74</c:v>
                </c:pt>
                <c:pt idx="30">
                  <c:v>24303.43</c:v>
                </c:pt>
                <c:pt idx="31">
                  <c:v>24206.19</c:v>
                </c:pt>
                <c:pt idx="32">
                  <c:v>24901.94</c:v>
                </c:pt>
                <c:pt idx="33">
                  <c:v>24665.13</c:v>
                </c:pt>
                <c:pt idx="34">
                  <c:v>24479.25</c:v>
                </c:pt>
                <c:pt idx="35">
                  <c:v>24423.51</c:v>
                </c:pt>
                <c:pt idx="36">
                  <c:v>28084.86</c:v>
                </c:pt>
                <c:pt idx="37">
                  <c:v>28609.200000000001</c:v>
                </c:pt>
                <c:pt idx="38">
                  <c:v>28643.95</c:v>
                </c:pt>
                <c:pt idx="39">
                  <c:v>29497.17</c:v>
                </c:pt>
                <c:pt idx="40">
                  <c:v>29192.66</c:v>
                </c:pt>
                <c:pt idx="41">
                  <c:v>29711.9</c:v>
                </c:pt>
                <c:pt idx="42">
                  <c:v>28575.48</c:v>
                </c:pt>
                <c:pt idx="43">
                  <c:v>28262.9</c:v>
                </c:pt>
                <c:pt idx="44">
                  <c:v>28522.400000000001</c:v>
                </c:pt>
                <c:pt idx="45">
                  <c:v>27528.66</c:v>
                </c:pt>
                <c:pt idx="46">
                  <c:v>26286.89</c:v>
                </c:pt>
                <c:pt idx="47">
                  <c:v>24478.11</c:v>
                </c:pt>
                <c:pt idx="48">
                  <c:v>26491.06</c:v>
                </c:pt>
                <c:pt idx="49">
                  <c:v>26768.95</c:v>
                </c:pt>
                <c:pt idx="50">
                  <c:v>26364.35</c:v>
                </c:pt>
                <c:pt idx="51">
                  <c:v>26499.51</c:v>
                </c:pt>
                <c:pt idx="52">
                  <c:v>25275.3</c:v>
                </c:pt>
                <c:pt idx="53">
                  <c:v>26558.35</c:v>
                </c:pt>
                <c:pt idx="54">
                  <c:v>25094.49</c:v>
                </c:pt>
                <c:pt idx="55">
                  <c:v>24436.52</c:v>
                </c:pt>
                <c:pt idx="56">
                  <c:v>24668.41</c:v>
                </c:pt>
                <c:pt idx="57">
                  <c:v>23240.02</c:v>
                </c:pt>
                <c:pt idx="58">
                  <c:v>22672.89</c:v>
                </c:pt>
                <c:pt idx="59">
                  <c:v>21793.65</c:v>
                </c:pt>
                <c:pt idx="60">
                  <c:v>23327.39</c:v>
                </c:pt>
                <c:pt idx="61">
                  <c:v>23223.29</c:v>
                </c:pt>
                <c:pt idx="62">
                  <c:v>23175.85</c:v>
                </c:pt>
              </c:numCache>
            </c:numRef>
          </c:val>
          <c:smooth val="0"/>
          <c:extLst>
            <c:ext xmlns:c16="http://schemas.microsoft.com/office/drawing/2014/chart" uri="{C3380CC4-5D6E-409C-BE32-E72D297353CC}">
              <c16:uniqueId val="{00000001-CF75-4570-B1D4-639DD8335532}"/>
            </c:ext>
          </c:extLst>
        </c:ser>
        <c:ser>
          <c:idx val="2"/>
          <c:order val="2"/>
          <c:tx>
            <c:strRef>
              <c:f>'NI5'!$D$3</c:f>
              <c:strCache>
                <c:ptCount val="1"/>
                <c:pt idx="0">
                  <c:v>MIDLANDS</c:v>
                </c:pt>
              </c:strCache>
            </c:strRef>
          </c:tx>
          <c:spPr>
            <a:ln w="28575" cap="rnd">
              <a:solidFill>
                <a:schemeClr val="accent3"/>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'NI5'!$D$4:$D$66</c:f>
              <c:numCache>
                <c:formatCode>_-* #,##0_-;\-* #,##0_-;_-* "-"??_-;_-@_-</c:formatCode>
                <c:ptCount val="63"/>
                <c:pt idx="0">
                  <c:v>17894.689999999999</c:v>
                </c:pt>
                <c:pt idx="1">
                  <c:v>17889.93</c:v>
                </c:pt>
                <c:pt idx="2">
                  <c:v>18001.71</c:v>
                </c:pt>
                <c:pt idx="3">
                  <c:v>17701.400000000001</c:v>
                </c:pt>
                <c:pt idx="4">
                  <c:v>17734.240000000002</c:v>
                </c:pt>
                <c:pt idx="5">
                  <c:v>17165.14</c:v>
                </c:pt>
                <c:pt idx="6">
                  <c:v>17031.78</c:v>
                </c:pt>
                <c:pt idx="7">
                  <c:v>16289.26</c:v>
                </c:pt>
                <c:pt idx="8">
                  <c:v>17015.45</c:v>
                </c:pt>
                <c:pt idx="9">
                  <c:v>15763.44</c:v>
                </c:pt>
                <c:pt idx="10">
                  <c:v>14217.78</c:v>
                </c:pt>
                <c:pt idx="11">
                  <c:v>14743.47</c:v>
                </c:pt>
                <c:pt idx="12">
                  <c:v>14210.74</c:v>
                </c:pt>
                <c:pt idx="13">
                  <c:v>13823.81</c:v>
                </c:pt>
                <c:pt idx="14">
                  <c:v>12919.36</c:v>
                </c:pt>
                <c:pt idx="15">
                  <c:v>12940.85</c:v>
                </c:pt>
                <c:pt idx="16">
                  <c:v>14465.06</c:v>
                </c:pt>
                <c:pt idx="17">
                  <c:v>14876.96</c:v>
                </c:pt>
                <c:pt idx="18">
                  <c:v>15705.08</c:v>
                </c:pt>
                <c:pt idx="19">
                  <c:v>15178.84</c:v>
                </c:pt>
                <c:pt idx="20">
                  <c:v>15798.96</c:v>
                </c:pt>
                <c:pt idx="21">
                  <c:v>15474.77</c:v>
                </c:pt>
                <c:pt idx="22">
                  <c:v>14369.41</c:v>
                </c:pt>
                <c:pt idx="23">
                  <c:v>13517.29</c:v>
                </c:pt>
                <c:pt idx="24">
                  <c:v>14876.94</c:v>
                </c:pt>
                <c:pt idx="25">
                  <c:v>16240.28</c:v>
                </c:pt>
                <c:pt idx="26">
                  <c:v>17343.66</c:v>
                </c:pt>
                <c:pt idx="27">
                  <c:v>17856.5</c:v>
                </c:pt>
                <c:pt idx="28">
                  <c:v>18750.849999999999</c:v>
                </c:pt>
                <c:pt idx="29">
                  <c:v>16701.53</c:v>
                </c:pt>
                <c:pt idx="30">
                  <c:v>18242.63</c:v>
                </c:pt>
                <c:pt idx="31">
                  <c:v>18195.93</c:v>
                </c:pt>
                <c:pt idx="32">
                  <c:v>19210.080000000002</c:v>
                </c:pt>
                <c:pt idx="33">
                  <c:v>19129.88</c:v>
                </c:pt>
                <c:pt idx="34">
                  <c:v>18749.54</c:v>
                </c:pt>
                <c:pt idx="35">
                  <c:v>17974.47</c:v>
                </c:pt>
                <c:pt idx="36">
                  <c:v>20752.990000000002</c:v>
                </c:pt>
                <c:pt idx="37">
                  <c:v>22096.93</c:v>
                </c:pt>
                <c:pt idx="38">
                  <c:v>23283.35</c:v>
                </c:pt>
                <c:pt idx="39">
                  <c:v>23853.09</c:v>
                </c:pt>
                <c:pt idx="40">
                  <c:v>24017.82</c:v>
                </c:pt>
                <c:pt idx="41">
                  <c:v>23304.5</c:v>
                </c:pt>
                <c:pt idx="42">
                  <c:v>22911.4</c:v>
                </c:pt>
                <c:pt idx="43">
                  <c:v>21299.91</c:v>
                </c:pt>
                <c:pt idx="44">
                  <c:v>22097.97</c:v>
                </c:pt>
                <c:pt idx="45">
                  <c:v>20935.939999999999</c:v>
                </c:pt>
                <c:pt idx="46">
                  <c:v>20399.36</c:v>
                </c:pt>
                <c:pt idx="47">
                  <c:v>19643.57</c:v>
                </c:pt>
                <c:pt idx="48">
                  <c:v>22661.52</c:v>
                </c:pt>
                <c:pt idx="49">
                  <c:v>22518.32</c:v>
                </c:pt>
                <c:pt idx="50">
                  <c:v>22146.92</c:v>
                </c:pt>
                <c:pt idx="51">
                  <c:v>21628.46</c:v>
                </c:pt>
                <c:pt idx="52">
                  <c:v>21458.6</c:v>
                </c:pt>
                <c:pt idx="53">
                  <c:v>20758.3</c:v>
                </c:pt>
                <c:pt idx="54">
                  <c:v>19814.21</c:v>
                </c:pt>
                <c:pt idx="55">
                  <c:v>18987.07</c:v>
                </c:pt>
                <c:pt idx="56">
                  <c:v>18984.09</c:v>
                </c:pt>
                <c:pt idx="57">
                  <c:v>17176.66</c:v>
                </c:pt>
                <c:pt idx="58">
                  <c:v>16647.439999999999</c:v>
                </c:pt>
                <c:pt idx="59">
                  <c:v>16307.87</c:v>
                </c:pt>
                <c:pt idx="60">
                  <c:v>19275.84</c:v>
                </c:pt>
                <c:pt idx="61">
                  <c:v>19632.59</c:v>
                </c:pt>
                <c:pt idx="62">
                  <c:v>20229.689999999999</c:v>
                </c:pt>
              </c:numCache>
            </c:numRef>
          </c:val>
          <c:smooth val="0"/>
          <c:extLst>
            <c:ext xmlns:c16="http://schemas.microsoft.com/office/drawing/2014/chart" uri="{C3380CC4-5D6E-409C-BE32-E72D297353CC}">
              <c16:uniqueId val="{00000002-CF75-4570-B1D4-639DD8335532}"/>
            </c:ext>
          </c:extLst>
        </c:ser>
        <c:ser>
          <c:idx val="3"/>
          <c:order val="3"/>
          <c:tx>
            <c:strRef>
              <c:f>'NI5'!$E$3</c:f>
              <c:strCache>
                <c:ptCount val="1"/>
                <c:pt idx="0">
                  <c:v>NORTH EAST AND YORKSHIRE</c:v>
                </c:pt>
              </c:strCache>
            </c:strRef>
          </c:tx>
          <c:spPr>
            <a:ln w="28575" cap="rnd">
              <a:solidFill>
                <a:schemeClr val="accent4"/>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'NI5'!$E$4:$E$66</c:f>
              <c:numCache>
                <c:formatCode>_-* #,##0_-;\-* #,##0_-;_-* "-"??_-;_-@_-</c:formatCode>
                <c:ptCount val="63"/>
                <c:pt idx="0">
                  <c:v>9395.7000000000007</c:v>
                </c:pt>
                <c:pt idx="1">
                  <c:v>9948.9140000000007</c:v>
                </c:pt>
                <c:pt idx="2">
                  <c:v>10661.74</c:v>
                </c:pt>
                <c:pt idx="3">
                  <c:v>10787.15</c:v>
                </c:pt>
                <c:pt idx="4">
                  <c:v>10505.38</c:v>
                </c:pt>
                <c:pt idx="5">
                  <c:v>9853.4959999999992</c:v>
                </c:pt>
                <c:pt idx="6">
                  <c:v>9829.42</c:v>
                </c:pt>
                <c:pt idx="7">
                  <c:v>9316.9</c:v>
                </c:pt>
                <c:pt idx="8">
                  <c:v>9634.9850000000006</c:v>
                </c:pt>
                <c:pt idx="9">
                  <c:v>9456.4459999999999</c:v>
                </c:pt>
                <c:pt idx="10">
                  <c:v>9148.4539999999997</c:v>
                </c:pt>
                <c:pt idx="11">
                  <c:v>8370.6309999999994</c:v>
                </c:pt>
                <c:pt idx="12">
                  <c:v>8960.348</c:v>
                </c:pt>
                <c:pt idx="13">
                  <c:v>8525.8369999999995</c:v>
                </c:pt>
                <c:pt idx="14">
                  <c:v>8213.0030000000006</c:v>
                </c:pt>
                <c:pt idx="15">
                  <c:v>7315.826</c:v>
                </c:pt>
                <c:pt idx="16">
                  <c:v>7836.4269999999997</c:v>
                </c:pt>
                <c:pt idx="17">
                  <c:v>8303.777</c:v>
                </c:pt>
                <c:pt idx="18">
                  <c:v>9295.92</c:v>
                </c:pt>
                <c:pt idx="19">
                  <c:v>8788.5010000000002</c:v>
                </c:pt>
                <c:pt idx="20">
                  <c:v>9007.9159999999993</c:v>
                </c:pt>
                <c:pt idx="21">
                  <c:v>8987.94</c:v>
                </c:pt>
                <c:pt idx="22">
                  <c:v>7570.4579999999996</c:v>
                </c:pt>
                <c:pt idx="23">
                  <c:v>6962.2690000000002</c:v>
                </c:pt>
                <c:pt idx="24">
                  <c:v>6909.0460000000003</c:v>
                </c:pt>
                <c:pt idx="25">
                  <c:v>9705.2080000000005</c:v>
                </c:pt>
                <c:pt idx="26">
                  <c:v>10596.2</c:v>
                </c:pt>
                <c:pt idx="27">
                  <c:v>10885.13</c:v>
                </c:pt>
                <c:pt idx="28">
                  <c:v>11807.02</c:v>
                </c:pt>
                <c:pt idx="29">
                  <c:v>11351.96</c:v>
                </c:pt>
                <c:pt idx="30">
                  <c:v>12477.42</c:v>
                </c:pt>
                <c:pt idx="31">
                  <c:v>12166.58</c:v>
                </c:pt>
                <c:pt idx="32">
                  <c:v>12636.92</c:v>
                </c:pt>
                <c:pt idx="33">
                  <c:v>13010.09</c:v>
                </c:pt>
                <c:pt idx="34">
                  <c:v>12263.54</c:v>
                </c:pt>
                <c:pt idx="35">
                  <c:v>11982.63</c:v>
                </c:pt>
                <c:pt idx="36">
                  <c:v>7241.5519999999997</c:v>
                </c:pt>
                <c:pt idx="37">
                  <c:v>14661.82</c:v>
                </c:pt>
                <c:pt idx="38">
                  <c:v>15385.55</c:v>
                </c:pt>
                <c:pt idx="39">
                  <c:v>15904.55</c:v>
                </c:pt>
                <c:pt idx="40">
                  <c:v>16640.07</c:v>
                </c:pt>
                <c:pt idx="41">
                  <c:v>16030.34</c:v>
                </c:pt>
                <c:pt idx="42">
                  <c:v>15888.44</c:v>
                </c:pt>
                <c:pt idx="43">
                  <c:v>15989.42</c:v>
                </c:pt>
                <c:pt idx="44">
                  <c:v>16168.91</c:v>
                </c:pt>
                <c:pt idx="45">
                  <c:v>15959.56</c:v>
                </c:pt>
                <c:pt idx="46">
                  <c:v>15246.03</c:v>
                </c:pt>
                <c:pt idx="47">
                  <c:v>14468.99</c:v>
                </c:pt>
                <c:pt idx="48">
                  <c:v>11973.53</c:v>
                </c:pt>
                <c:pt idx="49">
                  <c:v>13221.17</c:v>
                </c:pt>
                <c:pt idx="50">
                  <c:v>15108.91</c:v>
                </c:pt>
                <c:pt idx="51">
                  <c:v>15530.65</c:v>
                </c:pt>
                <c:pt idx="52">
                  <c:v>15599.57</c:v>
                </c:pt>
                <c:pt idx="53">
                  <c:v>14339.13</c:v>
                </c:pt>
                <c:pt idx="54">
                  <c:v>13772.36</c:v>
                </c:pt>
                <c:pt idx="55">
                  <c:v>12928.81</c:v>
                </c:pt>
                <c:pt idx="56">
                  <c:v>13137.2</c:v>
                </c:pt>
                <c:pt idx="57">
                  <c:v>12793.04</c:v>
                </c:pt>
                <c:pt idx="58">
                  <c:v>11749.37</c:v>
                </c:pt>
                <c:pt idx="59">
                  <c:v>11710.97</c:v>
                </c:pt>
                <c:pt idx="60">
                  <c:v>9602.7520000000004</c:v>
                </c:pt>
                <c:pt idx="61">
                  <c:v>10485.280000000001</c:v>
                </c:pt>
                <c:pt idx="62">
                  <c:v>11209.76</c:v>
                </c:pt>
              </c:numCache>
            </c:numRef>
          </c:val>
          <c:smooth val="0"/>
          <c:extLst>
            <c:ext xmlns:c16="http://schemas.microsoft.com/office/drawing/2014/chart" uri="{C3380CC4-5D6E-409C-BE32-E72D297353CC}">
              <c16:uniqueId val="{00000003-CF75-4570-B1D4-639DD8335532}"/>
            </c:ext>
          </c:extLst>
        </c:ser>
        <c:ser>
          <c:idx val="4"/>
          <c:order val="4"/>
          <c:tx>
            <c:strRef>
              <c:f>'NI5'!$F$3</c:f>
              <c:strCache>
                <c:ptCount val="1"/>
                <c:pt idx="0">
                  <c:v>NORTH WEST</c:v>
                </c:pt>
              </c:strCache>
            </c:strRef>
          </c:tx>
          <c:spPr>
            <a:ln w="28575" cap="rnd">
              <a:solidFill>
                <a:schemeClr val="accent5"/>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'NI5'!$F$4:$F$66</c:f>
              <c:numCache>
                <c:formatCode>_-* #,##0_-;\-* #,##0_-;_-* "-"??_-;_-@_-</c:formatCode>
                <c:ptCount val="63"/>
                <c:pt idx="0">
                  <c:v>9627.7759999999998</c:v>
                </c:pt>
                <c:pt idx="1">
                  <c:v>10364.969999999999</c:v>
                </c:pt>
                <c:pt idx="2">
                  <c:v>10635.09</c:v>
                </c:pt>
                <c:pt idx="3">
                  <c:v>10869.01</c:v>
                </c:pt>
                <c:pt idx="4">
                  <c:v>11012.79</c:v>
                </c:pt>
                <c:pt idx="5">
                  <c:v>10516.41</c:v>
                </c:pt>
                <c:pt idx="6">
                  <c:v>10089.65</c:v>
                </c:pt>
                <c:pt idx="7">
                  <c:v>9735.0450000000001</c:v>
                </c:pt>
                <c:pt idx="8">
                  <c:v>9926.0439999999999</c:v>
                </c:pt>
                <c:pt idx="9">
                  <c:v>10121.69</c:v>
                </c:pt>
                <c:pt idx="10">
                  <c:v>9395.7160000000003</c:v>
                </c:pt>
                <c:pt idx="11">
                  <c:v>9138.2199999999993</c:v>
                </c:pt>
                <c:pt idx="12">
                  <c:v>10561.34</c:v>
                </c:pt>
                <c:pt idx="13">
                  <c:v>9400.4619999999995</c:v>
                </c:pt>
                <c:pt idx="14">
                  <c:v>9130.35</c:v>
                </c:pt>
                <c:pt idx="15">
                  <c:v>9449.2880000000005</c:v>
                </c:pt>
                <c:pt idx="16">
                  <c:v>9640.1090000000004</c:v>
                </c:pt>
                <c:pt idx="17">
                  <c:v>10607.71</c:v>
                </c:pt>
                <c:pt idx="18">
                  <c:v>10987.67</c:v>
                </c:pt>
                <c:pt idx="19">
                  <c:v>10980.19</c:v>
                </c:pt>
                <c:pt idx="20">
                  <c:v>10987.73</c:v>
                </c:pt>
                <c:pt idx="21">
                  <c:v>10729.63</c:v>
                </c:pt>
                <c:pt idx="22">
                  <c:v>9189.0879999999997</c:v>
                </c:pt>
                <c:pt idx="23">
                  <c:v>8336.7289999999994</c:v>
                </c:pt>
                <c:pt idx="24">
                  <c:v>7275.7049999999999</c:v>
                </c:pt>
                <c:pt idx="25">
                  <c:v>9124.2999999999993</c:v>
                </c:pt>
                <c:pt idx="26">
                  <c:v>9163.1550000000007</c:v>
                </c:pt>
                <c:pt idx="27">
                  <c:v>10282.17</c:v>
                </c:pt>
                <c:pt idx="28">
                  <c:v>10911.31</c:v>
                </c:pt>
                <c:pt idx="29">
                  <c:v>10924.49</c:v>
                </c:pt>
                <c:pt idx="30">
                  <c:v>11233.71</c:v>
                </c:pt>
                <c:pt idx="31">
                  <c:v>11431.29</c:v>
                </c:pt>
                <c:pt idx="32">
                  <c:v>12338.95</c:v>
                </c:pt>
                <c:pt idx="33">
                  <c:v>12139.53</c:v>
                </c:pt>
                <c:pt idx="34">
                  <c:v>11941.98</c:v>
                </c:pt>
                <c:pt idx="35">
                  <c:v>11850.27</c:v>
                </c:pt>
                <c:pt idx="36">
                  <c:v>13159.11</c:v>
                </c:pt>
                <c:pt idx="37">
                  <c:v>13515.88</c:v>
                </c:pt>
                <c:pt idx="38">
                  <c:v>14573.06</c:v>
                </c:pt>
                <c:pt idx="39">
                  <c:v>15559.98</c:v>
                </c:pt>
                <c:pt idx="40">
                  <c:v>15400.01</c:v>
                </c:pt>
                <c:pt idx="41">
                  <c:v>15085.31</c:v>
                </c:pt>
                <c:pt idx="42">
                  <c:v>14133.6</c:v>
                </c:pt>
                <c:pt idx="43">
                  <c:v>13568.94</c:v>
                </c:pt>
                <c:pt idx="44">
                  <c:v>13862.3</c:v>
                </c:pt>
                <c:pt idx="45">
                  <c:v>13981.55</c:v>
                </c:pt>
                <c:pt idx="46">
                  <c:v>13214.98</c:v>
                </c:pt>
                <c:pt idx="47">
                  <c:v>12752.12</c:v>
                </c:pt>
                <c:pt idx="48">
                  <c:v>14277.31</c:v>
                </c:pt>
                <c:pt idx="49">
                  <c:v>14417.74</c:v>
                </c:pt>
                <c:pt idx="50">
                  <c:v>14617.21</c:v>
                </c:pt>
                <c:pt idx="51">
                  <c:v>15487.71</c:v>
                </c:pt>
                <c:pt idx="52">
                  <c:v>15304.83</c:v>
                </c:pt>
                <c:pt idx="53">
                  <c:v>14921.33</c:v>
                </c:pt>
                <c:pt idx="54">
                  <c:v>14051.42</c:v>
                </c:pt>
                <c:pt idx="55">
                  <c:v>13768.81</c:v>
                </c:pt>
                <c:pt idx="56">
                  <c:v>14099.37</c:v>
                </c:pt>
                <c:pt idx="57">
                  <c:v>12686.98</c:v>
                </c:pt>
                <c:pt idx="58">
                  <c:v>12502.21</c:v>
                </c:pt>
                <c:pt idx="59">
                  <c:v>10597.76</c:v>
                </c:pt>
                <c:pt idx="60">
                  <c:v>12739.63</c:v>
                </c:pt>
                <c:pt idx="61">
                  <c:v>13439.74</c:v>
                </c:pt>
                <c:pt idx="62">
                  <c:v>13997.21</c:v>
                </c:pt>
              </c:numCache>
            </c:numRef>
          </c:val>
          <c:smooth val="0"/>
          <c:extLst>
            <c:ext xmlns:c16="http://schemas.microsoft.com/office/drawing/2014/chart" uri="{C3380CC4-5D6E-409C-BE32-E72D297353CC}">
              <c16:uniqueId val="{00000004-CF75-4570-B1D4-639DD8335532}"/>
            </c:ext>
          </c:extLst>
        </c:ser>
        <c:ser>
          <c:idx val="5"/>
          <c:order val="5"/>
          <c:tx>
            <c:strRef>
              <c:f>'NI5'!$G$3</c:f>
              <c:strCache>
                <c:ptCount val="1"/>
                <c:pt idx="0">
                  <c:v>SOUTH EAST</c:v>
                </c:pt>
              </c:strCache>
            </c:strRef>
          </c:tx>
          <c:spPr>
            <a:ln w="28575" cap="rnd">
              <a:solidFill>
                <a:schemeClr val="accent6"/>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'NI5'!$G$4:$G$66</c:f>
              <c:numCache>
                <c:formatCode>_-* #,##0_-;\-* #,##0_-;_-* "-"??_-;_-@_-</c:formatCode>
                <c:ptCount val="63"/>
                <c:pt idx="0">
                  <c:v>14688.09</c:v>
                </c:pt>
                <c:pt idx="1">
                  <c:v>14937.78</c:v>
                </c:pt>
                <c:pt idx="2">
                  <c:v>15034.07</c:v>
                </c:pt>
                <c:pt idx="3">
                  <c:v>14865.52</c:v>
                </c:pt>
                <c:pt idx="4">
                  <c:v>14420.46</c:v>
                </c:pt>
                <c:pt idx="5">
                  <c:v>14286.31</c:v>
                </c:pt>
                <c:pt idx="6">
                  <c:v>13535.75</c:v>
                </c:pt>
                <c:pt idx="7">
                  <c:v>12879.44</c:v>
                </c:pt>
                <c:pt idx="8">
                  <c:v>13164.15</c:v>
                </c:pt>
                <c:pt idx="9">
                  <c:v>12607.4</c:v>
                </c:pt>
                <c:pt idx="10">
                  <c:v>11509.18</c:v>
                </c:pt>
                <c:pt idx="11">
                  <c:v>11227.51</c:v>
                </c:pt>
                <c:pt idx="12">
                  <c:v>12788.96</c:v>
                </c:pt>
                <c:pt idx="13">
                  <c:v>12232.46</c:v>
                </c:pt>
                <c:pt idx="14">
                  <c:v>11584.33</c:v>
                </c:pt>
                <c:pt idx="15">
                  <c:v>11598.79</c:v>
                </c:pt>
                <c:pt idx="16">
                  <c:v>11859.77</c:v>
                </c:pt>
                <c:pt idx="17">
                  <c:v>11462.55</c:v>
                </c:pt>
                <c:pt idx="18">
                  <c:v>11823.02</c:v>
                </c:pt>
                <c:pt idx="19">
                  <c:v>11914.19</c:v>
                </c:pt>
                <c:pt idx="20">
                  <c:v>11877.01</c:v>
                </c:pt>
                <c:pt idx="21">
                  <c:v>10912.9</c:v>
                </c:pt>
                <c:pt idx="22">
                  <c:v>10091.77</c:v>
                </c:pt>
                <c:pt idx="23">
                  <c:v>10131.049999999999</c:v>
                </c:pt>
                <c:pt idx="24">
                  <c:v>10788.68</c:v>
                </c:pt>
                <c:pt idx="25">
                  <c:v>12510.03</c:v>
                </c:pt>
                <c:pt idx="26">
                  <c:v>12904.27</c:v>
                </c:pt>
                <c:pt idx="27">
                  <c:v>13512.04</c:v>
                </c:pt>
                <c:pt idx="28">
                  <c:v>13980.38</c:v>
                </c:pt>
                <c:pt idx="29">
                  <c:v>13681.61</c:v>
                </c:pt>
                <c:pt idx="30">
                  <c:v>14473.86</c:v>
                </c:pt>
                <c:pt idx="31">
                  <c:v>14615.01</c:v>
                </c:pt>
                <c:pt idx="32">
                  <c:v>14929.84</c:v>
                </c:pt>
                <c:pt idx="33">
                  <c:v>14317.27</c:v>
                </c:pt>
                <c:pt idx="34">
                  <c:v>14077.25</c:v>
                </c:pt>
                <c:pt idx="35">
                  <c:v>13869.75</c:v>
                </c:pt>
                <c:pt idx="36">
                  <c:v>14694.88</c:v>
                </c:pt>
                <c:pt idx="37">
                  <c:v>16632.3</c:v>
                </c:pt>
                <c:pt idx="38">
                  <c:v>16930.080000000002</c:v>
                </c:pt>
                <c:pt idx="39">
                  <c:v>17438.43</c:v>
                </c:pt>
                <c:pt idx="40">
                  <c:v>17250.849999999999</c:v>
                </c:pt>
                <c:pt idx="41">
                  <c:v>16819.29</c:v>
                </c:pt>
                <c:pt idx="42">
                  <c:v>15972.06</c:v>
                </c:pt>
                <c:pt idx="43">
                  <c:v>15386.97</c:v>
                </c:pt>
                <c:pt idx="44">
                  <c:v>15432.19</c:v>
                </c:pt>
                <c:pt idx="45">
                  <c:v>14691.82</c:v>
                </c:pt>
                <c:pt idx="46">
                  <c:v>13821.66</c:v>
                </c:pt>
                <c:pt idx="47">
                  <c:v>12975.49</c:v>
                </c:pt>
                <c:pt idx="48">
                  <c:v>16135.43</c:v>
                </c:pt>
                <c:pt idx="49">
                  <c:v>16335</c:v>
                </c:pt>
                <c:pt idx="50">
                  <c:v>16370.72</c:v>
                </c:pt>
                <c:pt idx="51">
                  <c:v>16425.13</c:v>
                </c:pt>
                <c:pt idx="52">
                  <c:v>16226.23</c:v>
                </c:pt>
                <c:pt idx="53">
                  <c:v>15321.13</c:v>
                </c:pt>
                <c:pt idx="54">
                  <c:v>14689.36</c:v>
                </c:pt>
                <c:pt idx="55">
                  <c:v>14070.5</c:v>
                </c:pt>
                <c:pt idx="56">
                  <c:v>14233.42</c:v>
                </c:pt>
                <c:pt idx="57">
                  <c:v>13477.48</c:v>
                </c:pt>
                <c:pt idx="58">
                  <c:v>12966.57</c:v>
                </c:pt>
                <c:pt idx="59">
                  <c:v>13155.96</c:v>
                </c:pt>
                <c:pt idx="60">
                  <c:v>13054.9</c:v>
                </c:pt>
                <c:pt idx="61">
                  <c:v>13344.56</c:v>
                </c:pt>
                <c:pt idx="62">
                  <c:v>12927.71</c:v>
                </c:pt>
              </c:numCache>
            </c:numRef>
          </c:val>
          <c:smooth val="0"/>
          <c:extLst>
            <c:ext xmlns:c16="http://schemas.microsoft.com/office/drawing/2014/chart" uri="{C3380CC4-5D6E-409C-BE32-E72D297353CC}">
              <c16:uniqueId val="{00000005-CF75-4570-B1D4-639DD8335532}"/>
            </c:ext>
          </c:extLst>
        </c:ser>
        <c:ser>
          <c:idx val="6"/>
          <c:order val="6"/>
          <c:tx>
            <c:strRef>
              <c:f>'NI5'!$H$3</c:f>
              <c:strCache>
                <c:ptCount val="1"/>
                <c:pt idx="0">
                  <c:v>SOUTH WEST</c:v>
                </c:pt>
              </c:strCache>
            </c:strRef>
          </c:tx>
          <c:spPr>
            <a:ln w="28575" cap="rnd">
              <a:solidFill>
                <a:schemeClr val="accent1">
                  <a:lumMod val="60000"/>
                </a:schemeClr>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'NI5'!$H$4:$H$66</c:f>
              <c:numCache>
                <c:formatCode>_-* #,##0_-;\-* #,##0_-;_-* "-"??_-;_-@_-</c:formatCode>
                <c:ptCount val="63"/>
                <c:pt idx="0">
                  <c:v>7430.3720000000003</c:v>
                </c:pt>
                <c:pt idx="1">
                  <c:v>7738.6840000000002</c:v>
                </c:pt>
                <c:pt idx="2">
                  <c:v>7758.1670000000004</c:v>
                </c:pt>
                <c:pt idx="3">
                  <c:v>7741.6509999999998</c:v>
                </c:pt>
                <c:pt idx="4">
                  <c:v>7586.7910000000002</c:v>
                </c:pt>
                <c:pt idx="5">
                  <c:v>6958.6360000000004</c:v>
                </c:pt>
                <c:pt idx="6">
                  <c:v>6881.0020000000004</c:v>
                </c:pt>
                <c:pt idx="7">
                  <c:v>6684.9290000000001</c:v>
                </c:pt>
                <c:pt idx="8">
                  <c:v>6722.3320000000003</c:v>
                </c:pt>
                <c:pt idx="9">
                  <c:v>6302.07</c:v>
                </c:pt>
                <c:pt idx="10">
                  <c:v>5798.0349999999999</c:v>
                </c:pt>
                <c:pt idx="11">
                  <c:v>5354.2709999999997</c:v>
                </c:pt>
                <c:pt idx="12">
                  <c:v>5845.2740000000003</c:v>
                </c:pt>
                <c:pt idx="13">
                  <c:v>5251.2139999999999</c:v>
                </c:pt>
                <c:pt idx="14">
                  <c:v>4852.2950000000001</c:v>
                </c:pt>
                <c:pt idx="15">
                  <c:v>4915.3760000000002</c:v>
                </c:pt>
                <c:pt idx="16">
                  <c:v>5005.2669999999998</c:v>
                </c:pt>
                <c:pt idx="17">
                  <c:v>5096.6329999999998</c:v>
                </c:pt>
                <c:pt idx="18">
                  <c:v>5216.5209999999997</c:v>
                </c:pt>
                <c:pt idx="19">
                  <c:v>5208.1369999999997</c:v>
                </c:pt>
                <c:pt idx="20">
                  <c:v>5517.5110000000004</c:v>
                </c:pt>
                <c:pt idx="21">
                  <c:v>5186.4889999999996</c:v>
                </c:pt>
                <c:pt idx="22">
                  <c:v>4750.2370000000001</c:v>
                </c:pt>
                <c:pt idx="23">
                  <c:v>4411.4260000000004</c:v>
                </c:pt>
                <c:pt idx="24">
                  <c:v>4755.5640000000003</c:v>
                </c:pt>
                <c:pt idx="25">
                  <c:v>5388.1289999999999</c:v>
                </c:pt>
                <c:pt idx="26">
                  <c:v>6518.4369999999999</c:v>
                </c:pt>
                <c:pt idx="27">
                  <c:v>6831.933</c:v>
                </c:pt>
                <c:pt idx="28">
                  <c:v>6861.0559999999996</c:v>
                </c:pt>
                <c:pt idx="29">
                  <c:v>6540.2529999999997</c:v>
                </c:pt>
                <c:pt idx="30">
                  <c:v>6756.4359999999997</c:v>
                </c:pt>
                <c:pt idx="31">
                  <c:v>7255.9549999999999</c:v>
                </c:pt>
                <c:pt idx="32">
                  <c:v>7804.241</c:v>
                </c:pt>
                <c:pt idx="33">
                  <c:v>8106.0680000000002</c:v>
                </c:pt>
                <c:pt idx="34">
                  <c:v>7820.0739999999996</c:v>
                </c:pt>
                <c:pt idx="35">
                  <c:v>7440.5910000000003</c:v>
                </c:pt>
                <c:pt idx="36">
                  <c:v>9429.8690000000006</c:v>
                </c:pt>
                <c:pt idx="37">
                  <c:v>9945.7479999999996</c:v>
                </c:pt>
                <c:pt idx="38">
                  <c:v>10318.549999999999</c:v>
                </c:pt>
                <c:pt idx="39">
                  <c:v>10598.2</c:v>
                </c:pt>
                <c:pt idx="40">
                  <c:v>10315.959999999999</c:v>
                </c:pt>
                <c:pt idx="41">
                  <c:v>10357.81</c:v>
                </c:pt>
                <c:pt idx="42">
                  <c:v>9455.6839999999993</c:v>
                </c:pt>
                <c:pt idx="43">
                  <c:v>9498.2469999999994</c:v>
                </c:pt>
                <c:pt idx="44">
                  <c:v>9338.6779999999999</c:v>
                </c:pt>
                <c:pt idx="45">
                  <c:v>8762.6610000000001</c:v>
                </c:pt>
                <c:pt idx="46">
                  <c:v>8216.2170000000006</c:v>
                </c:pt>
                <c:pt idx="47">
                  <c:v>7980.81</c:v>
                </c:pt>
                <c:pt idx="48">
                  <c:v>7693.6279999999997</c:v>
                </c:pt>
                <c:pt idx="49">
                  <c:v>8432.2819999999992</c:v>
                </c:pt>
                <c:pt idx="50">
                  <c:v>8505.6790000000001</c:v>
                </c:pt>
                <c:pt idx="51">
                  <c:v>8724.6779999999999</c:v>
                </c:pt>
                <c:pt idx="52">
                  <c:v>8355.5990000000002</c:v>
                </c:pt>
                <c:pt idx="53">
                  <c:v>8099.06</c:v>
                </c:pt>
                <c:pt idx="54">
                  <c:v>7418.8450000000003</c:v>
                </c:pt>
                <c:pt idx="55">
                  <c:v>6873.6570000000002</c:v>
                </c:pt>
                <c:pt idx="56">
                  <c:v>6598.2470000000003</c:v>
                </c:pt>
                <c:pt idx="57">
                  <c:v>6248.7169999999996</c:v>
                </c:pt>
                <c:pt idx="58">
                  <c:v>6280.6049999999996</c:v>
                </c:pt>
                <c:pt idx="59">
                  <c:v>6254.3829999999998</c:v>
                </c:pt>
                <c:pt idx="60">
                  <c:v>6695.4589999999998</c:v>
                </c:pt>
                <c:pt idx="61">
                  <c:v>6962.674</c:v>
                </c:pt>
                <c:pt idx="62">
                  <c:v>7255.826</c:v>
                </c:pt>
              </c:numCache>
            </c:numRef>
          </c:val>
          <c:smooth val="0"/>
          <c:extLst>
            <c:ext xmlns:c16="http://schemas.microsoft.com/office/drawing/2014/chart" uri="{C3380CC4-5D6E-409C-BE32-E72D297353CC}">
              <c16:uniqueId val="{00000006-CF75-4570-B1D4-639DD8335532}"/>
            </c:ext>
          </c:extLst>
        </c:ser>
        <c:dLbls>
          <c:showLegendKey val="0"/>
          <c:showVal val="0"/>
          <c:showCatName val="0"/>
          <c:showSerName val="0"/>
          <c:showPercent val="0"/>
          <c:showBubbleSize val="0"/>
        </c:dLbls>
        <c:smooth val="0"/>
        <c:axId val="33178543"/>
        <c:axId val="33179023"/>
      </c:lineChart>
      <c:catAx>
        <c:axId val="33178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79023"/>
        <c:crosses val="autoZero"/>
        <c:auto val="1"/>
        <c:lblAlgn val="ctr"/>
        <c:lblOffset val="100"/>
        <c:noMultiLvlLbl val="0"/>
      </c:catAx>
      <c:valAx>
        <c:axId val="33179023"/>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785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Work-related stress or burnout</a:t>
            </a:r>
          </a:p>
        </c:rich>
      </c:tx>
      <c:overlay val="0"/>
      <c:spPr>
        <a:noFill/>
        <a:ln>
          <a:noFill/>
        </a:ln>
        <a:effectLst/>
      </c:spPr>
    </c:title>
    <c:autoTitleDeleted val="0"/>
    <c:plotArea>
      <c:layout/>
      <c:lineChart>
        <c:grouping val="standard"/>
        <c:varyColors val="0"/>
        <c:ser>
          <c:idx val="0"/>
          <c:order val="0"/>
          <c:tx>
            <c:v>Qualified Ambulance staff - Work-related stress</c:v>
          </c:tx>
          <c:spPr>
            <a:ln>
              <a:solidFill>
                <a:schemeClr val="accent5"/>
              </a:solidFill>
            </a:ln>
          </c:spPr>
          <c:marker>
            <c:symbol val="none"/>
          </c:marker>
          <c:cat>
            <c:numRef>
              <c:f>'NA2'!$C$3:$G$3</c:f>
              <c:numCache>
                <c:formatCode>General</c:formatCode>
                <c:ptCount val="5"/>
                <c:pt idx="0">
                  <c:v>2019</c:v>
                </c:pt>
                <c:pt idx="1">
                  <c:v>2020</c:v>
                </c:pt>
                <c:pt idx="2">
                  <c:v>2021</c:v>
                </c:pt>
                <c:pt idx="3">
                  <c:v>2022</c:v>
                </c:pt>
                <c:pt idx="4">
                  <c:v>2023</c:v>
                </c:pt>
              </c:numCache>
            </c:numRef>
          </c:cat>
          <c:val>
            <c:numRef>
              <c:f>'NA2'!$C$4:$G$4</c:f>
              <c:numCache>
                <c:formatCode>0.00%</c:formatCode>
                <c:ptCount val="5"/>
                <c:pt idx="0">
                  <c:v>0.57665323550477232</c:v>
                </c:pt>
                <c:pt idx="1">
                  <c:v>0.57621597777600531</c:v>
                </c:pt>
                <c:pt idx="2">
                  <c:v>0.66405304138246102</c:v>
                </c:pt>
                <c:pt idx="3">
                  <c:v>0.63857665010891684</c:v>
                </c:pt>
                <c:pt idx="4">
                  <c:v>0.58789988639686397</c:v>
                </c:pt>
              </c:numCache>
            </c:numRef>
          </c:val>
          <c:smooth val="0"/>
          <c:extLst>
            <c:ext xmlns:c16="http://schemas.microsoft.com/office/drawing/2014/chart" uri="{C3380CC4-5D6E-409C-BE32-E72D297353CC}">
              <c16:uniqueId val="{00000005-E70B-4402-9CA7-6ECBFCE093C6}"/>
            </c:ext>
          </c:extLst>
        </c:ser>
        <c:ser>
          <c:idx val="1"/>
          <c:order val="1"/>
          <c:tx>
            <c:v>Support to Ambulance staff - Work-related stress</c:v>
          </c:tx>
          <c:spPr>
            <a:ln>
              <a:solidFill>
                <a:schemeClr val="accent2"/>
              </a:solidFill>
            </a:ln>
          </c:spPr>
          <c:marker>
            <c:symbol val="none"/>
          </c:marker>
          <c:cat>
            <c:numRef>
              <c:f>'NA2'!$C$3:$G$3</c:f>
              <c:numCache>
                <c:formatCode>General</c:formatCode>
                <c:ptCount val="5"/>
                <c:pt idx="0">
                  <c:v>2019</c:v>
                </c:pt>
                <c:pt idx="1">
                  <c:v>2020</c:v>
                </c:pt>
                <c:pt idx="2">
                  <c:v>2021</c:v>
                </c:pt>
                <c:pt idx="3">
                  <c:v>2022</c:v>
                </c:pt>
                <c:pt idx="4">
                  <c:v>2023</c:v>
                </c:pt>
              </c:numCache>
            </c:numRef>
          </c:cat>
          <c:val>
            <c:numRef>
              <c:f>'NA2'!$C$6:$G$6</c:f>
              <c:numCache>
                <c:formatCode>0.00%</c:formatCode>
                <c:ptCount val="5"/>
                <c:pt idx="0">
                  <c:v>0.46195551959388353</c:v>
                </c:pt>
                <c:pt idx="1">
                  <c:v>0.46300945006578381</c:v>
                </c:pt>
                <c:pt idx="2">
                  <c:v>0.55662723220530164</c:v>
                </c:pt>
                <c:pt idx="3">
                  <c:v>0.54450803129396863</c:v>
                </c:pt>
                <c:pt idx="4">
                  <c:v>0.49645497422921847</c:v>
                </c:pt>
              </c:numCache>
            </c:numRef>
          </c:val>
          <c:smooth val="0"/>
          <c:extLst>
            <c:ext xmlns:c16="http://schemas.microsoft.com/office/drawing/2014/chart" uri="{C3380CC4-5D6E-409C-BE32-E72D297353CC}">
              <c16:uniqueId val="{00000006-E70B-4402-9CA7-6ECBFCE093C6}"/>
            </c:ext>
          </c:extLst>
        </c:ser>
        <c:ser>
          <c:idx val="2"/>
          <c:order val="2"/>
          <c:tx>
            <c:v>Qualified Ambulance staff - Burnout</c:v>
          </c:tx>
          <c:spPr>
            <a:ln>
              <a:solidFill>
                <a:schemeClr val="accent5"/>
              </a:solidFill>
              <a:prstDash val="sysDash"/>
            </a:ln>
          </c:spPr>
          <c:marker>
            <c:symbol val="none"/>
          </c:marker>
          <c:cat>
            <c:numRef>
              <c:f>'NA2'!$C$3:$G$3</c:f>
              <c:numCache>
                <c:formatCode>General</c:formatCode>
                <c:ptCount val="5"/>
                <c:pt idx="0">
                  <c:v>2019</c:v>
                </c:pt>
                <c:pt idx="1">
                  <c:v>2020</c:v>
                </c:pt>
                <c:pt idx="2">
                  <c:v>2021</c:v>
                </c:pt>
                <c:pt idx="3">
                  <c:v>2022</c:v>
                </c:pt>
                <c:pt idx="4">
                  <c:v>2023</c:v>
                </c:pt>
              </c:numCache>
            </c:numRef>
          </c:cat>
          <c:val>
            <c:numRef>
              <c:f>'NA2'!$C$5:$G$5</c:f>
              <c:numCache>
                <c:formatCode>General</c:formatCode>
                <c:ptCount val="5"/>
                <c:pt idx="2" formatCode="0.00%">
                  <c:v>0.54343114099921497</c:v>
                </c:pt>
                <c:pt idx="3" formatCode="0.00%">
                  <c:v>0.51879812601231379</c:v>
                </c:pt>
                <c:pt idx="4" formatCode="0.00%">
                  <c:v>0.44219739278507059</c:v>
                </c:pt>
              </c:numCache>
            </c:numRef>
          </c:val>
          <c:smooth val="0"/>
          <c:extLst>
            <c:ext xmlns:c16="http://schemas.microsoft.com/office/drawing/2014/chart" uri="{C3380CC4-5D6E-409C-BE32-E72D297353CC}">
              <c16:uniqueId val="{00000007-E70B-4402-9CA7-6ECBFCE093C6}"/>
            </c:ext>
          </c:extLst>
        </c:ser>
        <c:ser>
          <c:idx val="3"/>
          <c:order val="3"/>
          <c:tx>
            <c:v>Support to Ambulance staff - Burnout</c:v>
          </c:tx>
          <c:spPr>
            <a:ln>
              <a:solidFill>
                <a:schemeClr val="accent2"/>
              </a:solidFill>
              <a:prstDash val="sysDash"/>
            </a:ln>
          </c:spPr>
          <c:marker>
            <c:symbol val="none"/>
          </c:marker>
          <c:cat>
            <c:numRef>
              <c:f>'NA2'!$C$3:$G$3</c:f>
              <c:numCache>
                <c:formatCode>General</c:formatCode>
                <c:ptCount val="5"/>
                <c:pt idx="0">
                  <c:v>2019</c:v>
                </c:pt>
                <c:pt idx="1">
                  <c:v>2020</c:v>
                </c:pt>
                <c:pt idx="2">
                  <c:v>2021</c:v>
                </c:pt>
                <c:pt idx="3">
                  <c:v>2022</c:v>
                </c:pt>
                <c:pt idx="4">
                  <c:v>2023</c:v>
                </c:pt>
              </c:numCache>
            </c:numRef>
          </c:cat>
          <c:val>
            <c:numRef>
              <c:f>'NA2'!$C$7:$G$7</c:f>
              <c:numCache>
                <c:formatCode>General</c:formatCode>
                <c:ptCount val="5"/>
                <c:pt idx="2" formatCode="0.00%">
                  <c:v>0.48272656615537696</c:v>
                </c:pt>
                <c:pt idx="3" formatCode="0.00%">
                  <c:v>0.47287855191503986</c:v>
                </c:pt>
                <c:pt idx="4" formatCode="0.00%">
                  <c:v>0.3972097520490811</c:v>
                </c:pt>
              </c:numCache>
            </c:numRef>
          </c:val>
          <c:smooth val="0"/>
          <c:extLst>
            <c:ext xmlns:c16="http://schemas.microsoft.com/office/drawing/2014/chart" uri="{C3380CC4-5D6E-409C-BE32-E72D297353CC}">
              <c16:uniqueId val="{00000008-E70B-4402-9CA7-6ECBFCE093C6}"/>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Ambulance staff</a:t>
            </a:r>
            <a:r>
              <a:rPr lang="en-GB" baseline="0"/>
              <a:t> FTE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'NA3'!$B$3</c:f>
              <c:strCache>
                <c:ptCount val="1"/>
                <c:pt idx="0">
                  <c:v>Qualified ambulance service staff</c:v>
                </c:pt>
              </c:strCache>
            </c:strRef>
          </c:tx>
          <c:spPr>
            <a:ln w="28575" cap="rnd">
              <a:solidFill>
                <a:schemeClr val="accent1"/>
              </a:solidFill>
              <a:round/>
            </a:ln>
            <a:effectLst/>
          </c:spPr>
          <c:marker>
            <c:symbol val="none"/>
          </c:marker>
          <c:cat>
            <c:numRef>
              <c:f>'NA3'!$A$4:$A$66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'NA3'!$B$4:$B$66</c:f>
              <c:numCache>
                <c:formatCode>_-* #,##0_-;\-* #,##0_-;_-* "-"??_-;_-@_-</c:formatCode>
                <c:ptCount val="63"/>
                <c:pt idx="0">
                  <c:v>15768.25777</c:v>
                </c:pt>
                <c:pt idx="1">
                  <c:v>15775.777470000001</c:v>
                </c:pt>
                <c:pt idx="2">
                  <c:v>15763.464110000001</c:v>
                </c:pt>
                <c:pt idx="3">
                  <c:v>15915.37585</c:v>
                </c:pt>
                <c:pt idx="4">
                  <c:v>15983.391509999999</c:v>
                </c:pt>
                <c:pt idx="5">
                  <c:v>16217.47957</c:v>
                </c:pt>
                <c:pt idx="6">
                  <c:v>16481.26741</c:v>
                </c:pt>
                <c:pt idx="7">
                  <c:v>16672.648219999999</c:v>
                </c:pt>
                <c:pt idx="8">
                  <c:v>16646.754440000001</c:v>
                </c:pt>
                <c:pt idx="9">
                  <c:v>16749.98631</c:v>
                </c:pt>
                <c:pt idx="10">
                  <c:v>16764.435539999999</c:v>
                </c:pt>
                <c:pt idx="11">
                  <c:v>16813.597150000001</c:v>
                </c:pt>
                <c:pt idx="12">
                  <c:v>16888.84835</c:v>
                </c:pt>
                <c:pt idx="13">
                  <c:v>16922.576580000001</c:v>
                </c:pt>
                <c:pt idx="14">
                  <c:v>16960.810959999999</c:v>
                </c:pt>
                <c:pt idx="15">
                  <c:v>16998.530839999999</c:v>
                </c:pt>
                <c:pt idx="16">
                  <c:v>17183.86362</c:v>
                </c:pt>
                <c:pt idx="17">
                  <c:v>17375.170460000001</c:v>
                </c:pt>
                <c:pt idx="18">
                  <c:v>17494.19772</c:v>
                </c:pt>
                <c:pt idx="19">
                  <c:v>17545.653300000002</c:v>
                </c:pt>
                <c:pt idx="20">
                  <c:v>17551.715219999998</c:v>
                </c:pt>
                <c:pt idx="21">
                  <c:v>17560.42021</c:v>
                </c:pt>
                <c:pt idx="22">
                  <c:v>17662.08856</c:v>
                </c:pt>
                <c:pt idx="23">
                  <c:v>17759.708890000002</c:v>
                </c:pt>
                <c:pt idx="24">
                  <c:v>17771.377219999998</c:v>
                </c:pt>
                <c:pt idx="25">
                  <c:v>17726.054820000001</c:v>
                </c:pt>
                <c:pt idx="26">
                  <c:v>17684.213380000001</c:v>
                </c:pt>
                <c:pt idx="27">
                  <c:v>17695.198420000001</c:v>
                </c:pt>
                <c:pt idx="28">
                  <c:v>17632.111710000001</c:v>
                </c:pt>
                <c:pt idx="29">
                  <c:v>17790.097809999999</c:v>
                </c:pt>
                <c:pt idx="30">
                  <c:v>18017.855759999999</c:v>
                </c:pt>
                <c:pt idx="31">
                  <c:v>18138.150959999999</c:v>
                </c:pt>
                <c:pt idx="32">
                  <c:v>18042.43361</c:v>
                </c:pt>
                <c:pt idx="33">
                  <c:v>18068.29466</c:v>
                </c:pt>
                <c:pt idx="34">
                  <c:v>18088.197530000001</c:v>
                </c:pt>
                <c:pt idx="35">
                  <c:v>18095.382799999999</c:v>
                </c:pt>
                <c:pt idx="36">
                  <c:v>17922.217189999999</c:v>
                </c:pt>
                <c:pt idx="37">
                  <c:v>17870.652190000001</c:v>
                </c:pt>
                <c:pt idx="38">
                  <c:v>17846.846600000001</c:v>
                </c:pt>
                <c:pt idx="39">
                  <c:v>17869.758999999998</c:v>
                </c:pt>
                <c:pt idx="40">
                  <c:v>17969.2588</c:v>
                </c:pt>
                <c:pt idx="41">
                  <c:v>18150.317630000001</c:v>
                </c:pt>
                <c:pt idx="42">
                  <c:v>18364.187870000002</c:v>
                </c:pt>
                <c:pt idx="43">
                  <c:v>18536.430970000001</c:v>
                </c:pt>
                <c:pt idx="44">
                  <c:v>18405.546880000002</c:v>
                </c:pt>
                <c:pt idx="45">
                  <c:v>18529.520980000001</c:v>
                </c:pt>
                <c:pt idx="46">
                  <c:v>18605.38625</c:v>
                </c:pt>
                <c:pt idx="47">
                  <c:v>18680.603889999999</c:v>
                </c:pt>
                <c:pt idx="48">
                  <c:v>18659.92079</c:v>
                </c:pt>
                <c:pt idx="49">
                  <c:v>18652.237209999999</c:v>
                </c:pt>
                <c:pt idx="50">
                  <c:v>18734.3289</c:v>
                </c:pt>
                <c:pt idx="51">
                  <c:v>18848.786619999999</c:v>
                </c:pt>
                <c:pt idx="52">
                  <c:v>18988.111580000001</c:v>
                </c:pt>
                <c:pt idx="53">
                  <c:v>19258.380109999998</c:v>
                </c:pt>
                <c:pt idx="54">
                  <c:v>19509.197990000001</c:v>
                </c:pt>
                <c:pt idx="55">
                  <c:v>19662.12155</c:v>
                </c:pt>
                <c:pt idx="56">
                  <c:v>19619.612069999999</c:v>
                </c:pt>
                <c:pt idx="57">
                  <c:v>19648.18735</c:v>
                </c:pt>
                <c:pt idx="58">
                  <c:v>19775.024079999999</c:v>
                </c:pt>
                <c:pt idx="59">
                  <c:v>20052.433379999999</c:v>
                </c:pt>
                <c:pt idx="60">
                  <c:v>20134.689979999999</c:v>
                </c:pt>
                <c:pt idx="61">
                  <c:v>20140.39588</c:v>
                </c:pt>
                <c:pt idx="62">
                  <c:v>20140.88521</c:v>
                </c:pt>
              </c:numCache>
            </c:numRef>
          </c:val>
          <c:smooth val="0"/>
          <c:extLst>
            <c:ext xmlns:c16="http://schemas.microsoft.com/office/drawing/2014/chart" uri="{C3380CC4-5D6E-409C-BE32-E72D297353CC}">
              <c16:uniqueId val="{00000000-4518-4CE0-B4B3-441563D056C6}"/>
            </c:ext>
          </c:extLst>
        </c:ser>
        <c:ser>
          <c:idx val="1"/>
          <c:order val="1"/>
          <c:tx>
            <c:strRef>
              <c:f>'NA3'!$C$3</c:f>
              <c:strCache>
                <c:ptCount val="1"/>
                <c:pt idx="0">
                  <c:v>Support to Ambulance Staff</c:v>
                </c:pt>
              </c:strCache>
            </c:strRef>
          </c:tx>
          <c:spPr>
            <a:ln w="28575" cap="rnd">
              <a:solidFill>
                <a:schemeClr val="accent2"/>
              </a:solidFill>
              <a:round/>
            </a:ln>
            <a:effectLst/>
          </c:spPr>
          <c:marker>
            <c:symbol val="none"/>
          </c:marker>
          <c:cat>
            <c:numRef>
              <c:f>'NA3'!$A$4:$A$66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'NA3'!$C$4:$C$66</c:f>
              <c:numCache>
                <c:formatCode>_-* #,##0_-;\-* #,##0_-;_-* "-"??_-;_-@_-</c:formatCode>
                <c:ptCount val="63"/>
                <c:pt idx="0">
                  <c:v>22234.996319999998</c:v>
                </c:pt>
                <c:pt idx="1">
                  <c:v>22308.550370000001</c:v>
                </c:pt>
                <c:pt idx="2">
                  <c:v>22262.20047</c:v>
                </c:pt>
                <c:pt idx="3">
                  <c:v>22334.281650000001</c:v>
                </c:pt>
                <c:pt idx="4">
                  <c:v>21749.456020000001</c:v>
                </c:pt>
                <c:pt idx="5">
                  <c:v>21961.66214</c:v>
                </c:pt>
                <c:pt idx="6">
                  <c:v>22400.84634</c:v>
                </c:pt>
                <c:pt idx="7">
                  <c:v>22615.030449999998</c:v>
                </c:pt>
                <c:pt idx="8">
                  <c:v>22529.74955</c:v>
                </c:pt>
                <c:pt idx="9">
                  <c:v>22668.814320000001</c:v>
                </c:pt>
                <c:pt idx="10">
                  <c:v>22701.716939999998</c:v>
                </c:pt>
                <c:pt idx="11">
                  <c:v>22933.571609999999</c:v>
                </c:pt>
                <c:pt idx="12">
                  <c:v>23355.421350000001</c:v>
                </c:pt>
                <c:pt idx="13">
                  <c:v>23541.106059999998</c:v>
                </c:pt>
                <c:pt idx="14">
                  <c:v>23911.03686</c:v>
                </c:pt>
                <c:pt idx="15">
                  <c:v>24056.06279</c:v>
                </c:pt>
                <c:pt idx="16">
                  <c:v>24074.607680000001</c:v>
                </c:pt>
                <c:pt idx="17">
                  <c:v>24267.205259999999</c:v>
                </c:pt>
                <c:pt idx="18">
                  <c:v>24385.015759999998</c:v>
                </c:pt>
                <c:pt idx="19">
                  <c:v>24526.763419999999</c:v>
                </c:pt>
                <c:pt idx="20">
                  <c:v>24325.355579999999</c:v>
                </c:pt>
                <c:pt idx="21">
                  <c:v>24582.378100000002</c:v>
                </c:pt>
                <c:pt idx="22">
                  <c:v>24687.019100000001</c:v>
                </c:pt>
                <c:pt idx="23">
                  <c:v>24677.49698</c:v>
                </c:pt>
                <c:pt idx="24">
                  <c:v>24841.814620000001</c:v>
                </c:pt>
                <c:pt idx="25">
                  <c:v>24693.048559999999</c:v>
                </c:pt>
                <c:pt idx="26">
                  <c:v>24713.28989</c:v>
                </c:pt>
                <c:pt idx="27">
                  <c:v>24752.09129</c:v>
                </c:pt>
                <c:pt idx="28">
                  <c:v>24826.4987</c:v>
                </c:pt>
                <c:pt idx="29">
                  <c:v>24735.658749999999</c:v>
                </c:pt>
                <c:pt idx="30">
                  <c:v>24826.58338</c:v>
                </c:pt>
                <c:pt idx="31">
                  <c:v>24887.575120000001</c:v>
                </c:pt>
                <c:pt idx="32">
                  <c:v>24540.2925</c:v>
                </c:pt>
                <c:pt idx="33">
                  <c:v>24943.36981</c:v>
                </c:pt>
                <c:pt idx="34">
                  <c:v>25023.545010000002</c:v>
                </c:pt>
                <c:pt idx="35">
                  <c:v>25023.4715</c:v>
                </c:pt>
                <c:pt idx="36">
                  <c:v>24980.533899999999</c:v>
                </c:pt>
                <c:pt idx="37">
                  <c:v>25066.983899999999</c:v>
                </c:pt>
                <c:pt idx="38">
                  <c:v>24979.38752</c:v>
                </c:pt>
                <c:pt idx="39">
                  <c:v>25021.054940000002</c:v>
                </c:pt>
                <c:pt idx="40">
                  <c:v>25073.961960000001</c:v>
                </c:pt>
                <c:pt idx="41">
                  <c:v>25134.468949999999</c:v>
                </c:pt>
                <c:pt idx="42">
                  <c:v>25282.48216</c:v>
                </c:pt>
                <c:pt idx="43">
                  <c:v>25281.15047</c:v>
                </c:pt>
                <c:pt idx="44">
                  <c:v>25059.108199999999</c:v>
                </c:pt>
                <c:pt idx="45">
                  <c:v>25652.502769999999</c:v>
                </c:pt>
                <c:pt idx="46">
                  <c:v>25684.021799999999</c:v>
                </c:pt>
                <c:pt idx="47">
                  <c:v>25423.252079999998</c:v>
                </c:pt>
                <c:pt idx="48">
                  <c:v>25467.250390000001</c:v>
                </c:pt>
                <c:pt idx="49">
                  <c:v>25606.054469999999</c:v>
                </c:pt>
                <c:pt idx="50">
                  <c:v>25587.20535</c:v>
                </c:pt>
                <c:pt idx="51">
                  <c:v>25835.176530000001</c:v>
                </c:pt>
                <c:pt idx="52">
                  <c:v>25914.093010000001</c:v>
                </c:pt>
                <c:pt idx="53">
                  <c:v>25974.98947</c:v>
                </c:pt>
                <c:pt idx="54">
                  <c:v>26170.799019999999</c:v>
                </c:pt>
                <c:pt idx="55">
                  <c:v>26325.838049999998</c:v>
                </c:pt>
                <c:pt idx="56">
                  <c:v>26145.562030000001</c:v>
                </c:pt>
                <c:pt idx="57">
                  <c:v>26691.698520000002</c:v>
                </c:pt>
                <c:pt idx="58">
                  <c:v>26868.686430000002</c:v>
                </c:pt>
                <c:pt idx="59">
                  <c:v>26855.92366</c:v>
                </c:pt>
                <c:pt idx="60">
                  <c:v>26792.479670000001</c:v>
                </c:pt>
                <c:pt idx="61">
                  <c:v>26803.036100000001</c:v>
                </c:pt>
                <c:pt idx="62">
                  <c:v>26850.297849999999</c:v>
                </c:pt>
              </c:numCache>
            </c:numRef>
          </c:val>
          <c:smooth val="0"/>
          <c:extLst>
            <c:ext xmlns:c16="http://schemas.microsoft.com/office/drawing/2014/chart" uri="{C3380CC4-5D6E-409C-BE32-E72D297353CC}">
              <c16:uniqueId val="{00000001-4518-4CE0-B4B3-441563D056C6}"/>
            </c:ext>
          </c:extLst>
        </c:ser>
        <c:dLbls>
          <c:showLegendKey val="0"/>
          <c:showVal val="0"/>
          <c:showCatName val="0"/>
          <c:showSerName val="0"/>
          <c:showPercent val="0"/>
          <c:showBubbleSize val="0"/>
        </c:dLbls>
        <c:smooth val="0"/>
        <c:axId val="1060708944"/>
        <c:axId val="1060709424"/>
      </c:lineChart>
      <c:dateAx>
        <c:axId val="1060708944"/>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0709424"/>
        <c:crosses val="autoZero"/>
        <c:auto val="1"/>
        <c:lblOffset val="100"/>
        <c:baseTimeUnit val="months"/>
      </c:dateAx>
      <c:valAx>
        <c:axId val="1060709424"/>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0708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Vacancy FTE &amp; Rate | Registered Paramedics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'NA4'!$C$3</c:f>
              <c:strCache>
                <c:ptCount val="1"/>
                <c:pt idx="0">
                  <c:v>Registered Paramedics Vacancy FTE</c:v>
                </c:pt>
              </c:strCache>
            </c:strRef>
          </c:tx>
          <c:spPr>
            <a:solidFill>
              <a:schemeClr val="accent2"/>
            </a:solidFill>
            <a:ln>
              <a:noFill/>
            </a:ln>
            <a:effectLst/>
          </c:spPr>
          <c:invertIfNegative val="0"/>
          <c:cat>
            <c:numRef>
              <c:f>'NA4'!$A$4:$A$66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45350</c:v>
                </c:pt>
                <c:pt idx="59">
                  <c:v>45382</c:v>
                </c:pt>
                <c:pt idx="60">
                  <c:v>45412</c:v>
                </c:pt>
                <c:pt idx="61">
                  <c:v>45443</c:v>
                </c:pt>
                <c:pt idx="62">
                  <c:v>45473</c:v>
                </c:pt>
              </c:numCache>
            </c:numRef>
          </c:cat>
          <c:val>
            <c:numRef>
              <c:f>'NA4'!$C$4:$C$66</c:f>
              <c:numCache>
                <c:formatCode>#,##0</c:formatCode>
                <c:ptCount val="63"/>
                <c:pt idx="0">
                  <c:v>612.64256000000012</c:v>
                </c:pt>
                <c:pt idx="1">
                  <c:v>602.10331000000008</c:v>
                </c:pt>
                <c:pt idx="2">
                  <c:v>397.38254000000006</c:v>
                </c:pt>
                <c:pt idx="3">
                  <c:v>443.34786000000003</c:v>
                </c:pt>
                <c:pt idx="4">
                  <c:v>372.30649999999997</c:v>
                </c:pt>
                <c:pt idx="5">
                  <c:v>345.35194999999999</c:v>
                </c:pt>
                <c:pt idx="6">
                  <c:v>314.53492000000006</c:v>
                </c:pt>
                <c:pt idx="7">
                  <c:v>257.82412999999997</c:v>
                </c:pt>
                <c:pt idx="8">
                  <c:v>435.65401999999995</c:v>
                </c:pt>
                <c:pt idx="9">
                  <c:v>363.84871999999996</c:v>
                </c:pt>
                <c:pt idx="10">
                  <c:v>475.59550999999993</c:v>
                </c:pt>
                <c:pt idx="11">
                  <c:v>395.20666999999997</c:v>
                </c:pt>
                <c:pt idx="12">
                  <c:v>477.23</c:v>
                </c:pt>
                <c:pt idx="13">
                  <c:v>417.52667000000002</c:v>
                </c:pt>
                <c:pt idx="14">
                  <c:v>313.47001</c:v>
                </c:pt>
                <c:pt idx="15">
                  <c:v>324.72334000000001</c:v>
                </c:pt>
                <c:pt idx="16">
                  <c:v>246.94666999999998</c:v>
                </c:pt>
                <c:pt idx="17">
                  <c:v>220.45666999999995</c:v>
                </c:pt>
                <c:pt idx="18">
                  <c:v>151.48137999999997</c:v>
                </c:pt>
                <c:pt idx="19">
                  <c:v>164.31137999999999</c:v>
                </c:pt>
                <c:pt idx="20">
                  <c:v>189.37438</c:v>
                </c:pt>
                <c:pt idx="21">
                  <c:v>169.11105000000001</c:v>
                </c:pt>
                <c:pt idx="22">
                  <c:v>125.64333999999999</c:v>
                </c:pt>
                <c:pt idx="23">
                  <c:v>134.58667</c:v>
                </c:pt>
                <c:pt idx="24">
                  <c:v>604.00022000000001</c:v>
                </c:pt>
                <c:pt idx="25">
                  <c:v>764.12355000000002</c:v>
                </c:pt>
                <c:pt idx="26">
                  <c:v>525.95021999999994</c:v>
                </c:pt>
                <c:pt idx="27">
                  <c:v>672.91322000000014</c:v>
                </c:pt>
                <c:pt idx="28">
                  <c:v>786.6652200000002</c:v>
                </c:pt>
                <c:pt idx="29">
                  <c:v>857.51666999999998</c:v>
                </c:pt>
                <c:pt idx="30">
                  <c:v>824.67496999999992</c:v>
                </c:pt>
                <c:pt idx="31">
                  <c:v>644.12504000000001</c:v>
                </c:pt>
                <c:pt idx="32">
                  <c:v>641.52274</c:v>
                </c:pt>
                <c:pt idx="33">
                  <c:v>617.03589999999997</c:v>
                </c:pt>
                <c:pt idx="34">
                  <c:v>616.7650900000001</c:v>
                </c:pt>
                <c:pt idx="35">
                  <c:v>621.71442000000002</c:v>
                </c:pt>
                <c:pt idx="36">
                  <c:v>1278.6280900000004</c:v>
                </c:pt>
                <c:pt idx="37">
                  <c:v>1642.7250300000003</c:v>
                </c:pt>
                <c:pt idx="38">
                  <c:v>1551.5819300000003</c:v>
                </c:pt>
                <c:pt idx="39">
                  <c:v>1567.9351300000003</c:v>
                </c:pt>
                <c:pt idx="40">
                  <c:v>1358.03871</c:v>
                </c:pt>
                <c:pt idx="41">
                  <c:v>1515.1003700000001</c:v>
                </c:pt>
                <c:pt idx="42">
                  <c:v>1360.3600800000002</c:v>
                </c:pt>
                <c:pt idx="43">
                  <c:v>1272.9600599999997</c:v>
                </c:pt>
                <c:pt idx="44">
                  <c:v>1264.1233899999997</c:v>
                </c:pt>
                <c:pt idx="45">
                  <c:v>1254.5478000000003</c:v>
                </c:pt>
                <c:pt idx="46">
                  <c:v>1002.3725000000001</c:v>
                </c:pt>
                <c:pt idx="47">
                  <c:v>888.82332999999994</c:v>
                </c:pt>
                <c:pt idx="48">
                  <c:v>953.40596999999991</c:v>
                </c:pt>
                <c:pt idx="49">
                  <c:v>1259.5137400000001</c:v>
                </c:pt>
                <c:pt idx="50">
                  <c:v>1407.4894200000003</c:v>
                </c:pt>
                <c:pt idx="51">
                  <c:v>1574.9279899999997</c:v>
                </c:pt>
                <c:pt idx="52">
                  <c:v>1609.7513900000004</c:v>
                </c:pt>
                <c:pt idx="53">
                  <c:v>1596.3326200000001</c:v>
                </c:pt>
                <c:pt idx="54">
                  <c:v>1760.7928300000003</c:v>
                </c:pt>
                <c:pt idx="55">
                  <c:v>1722.9935300000002</c:v>
                </c:pt>
                <c:pt idx="56">
                  <c:v>1746.5475800000006</c:v>
                </c:pt>
                <c:pt idx="57">
                  <c:v>1616.9377199999999</c:v>
                </c:pt>
                <c:pt idx="58">
                  <c:v>1532.7069300000001</c:v>
                </c:pt>
                <c:pt idx="59">
                  <c:v>1466.1730299999997</c:v>
                </c:pt>
                <c:pt idx="60">
                  <c:v>1235.3461500000001</c:v>
                </c:pt>
                <c:pt idx="61">
                  <c:v>1302.0025500000006</c:v>
                </c:pt>
                <c:pt idx="62">
                  <c:v>1287.5520800000002</c:v>
                </c:pt>
              </c:numCache>
            </c:numRef>
          </c:val>
          <c:extLst>
            <c:ext xmlns:c16="http://schemas.microsoft.com/office/drawing/2014/chart" uri="{C3380CC4-5D6E-409C-BE32-E72D297353CC}">
              <c16:uniqueId val="{00000001-8783-4132-BE9A-85FAF3DA5636}"/>
            </c:ext>
          </c:extLst>
        </c:ser>
        <c:dLbls>
          <c:showLegendKey val="0"/>
          <c:showVal val="0"/>
          <c:showCatName val="0"/>
          <c:showSerName val="0"/>
          <c:showPercent val="0"/>
          <c:showBubbleSize val="0"/>
        </c:dLbls>
        <c:gapWidth val="150"/>
        <c:axId val="2056401696"/>
        <c:axId val="2056399296"/>
      </c:barChart>
      <c:lineChart>
        <c:grouping val="standard"/>
        <c:varyColors val="0"/>
        <c:ser>
          <c:idx val="0"/>
          <c:order val="0"/>
          <c:tx>
            <c:strRef>
              <c:f>'NA4'!$B$3</c:f>
              <c:strCache>
                <c:ptCount val="1"/>
                <c:pt idx="0">
                  <c:v>Registered Paramedics Vacancy Rate</c:v>
                </c:pt>
              </c:strCache>
            </c:strRef>
          </c:tx>
          <c:spPr>
            <a:ln w="28575" cap="rnd">
              <a:solidFill>
                <a:schemeClr val="accent1"/>
              </a:solidFill>
              <a:round/>
            </a:ln>
            <a:effectLst/>
          </c:spPr>
          <c:marker>
            <c:symbol val="none"/>
          </c:marker>
          <c:cat>
            <c:numRef>
              <c:f>'NA4'!$A$4:$A$66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45350</c:v>
                </c:pt>
                <c:pt idx="59">
                  <c:v>45382</c:v>
                </c:pt>
                <c:pt idx="60">
                  <c:v>45412</c:v>
                </c:pt>
                <c:pt idx="61">
                  <c:v>45443</c:v>
                </c:pt>
                <c:pt idx="62">
                  <c:v>45473</c:v>
                </c:pt>
              </c:numCache>
            </c:numRef>
          </c:cat>
          <c:val>
            <c:numRef>
              <c:f>'NA4'!$B$4:$B$66</c:f>
              <c:numCache>
                <c:formatCode>0.0%</c:formatCode>
                <c:ptCount val="63"/>
                <c:pt idx="0">
                  <c:v>4.0762498118167276E-2</c:v>
                </c:pt>
                <c:pt idx="1">
                  <c:v>4.0416710276947855E-2</c:v>
                </c:pt>
                <c:pt idx="2">
                  <c:v>2.6742679619653587E-2</c:v>
                </c:pt>
                <c:pt idx="3">
                  <c:v>2.9526077004653577E-2</c:v>
                </c:pt>
                <c:pt idx="4">
                  <c:v>2.472612669924832E-2</c:v>
                </c:pt>
                <c:pt idx="5">
                  <c:v>2.2652676338186056E-2</c:v>
                </c:pt>
                <c:pt idx="6">
                  <c:v>2.0241103480774139E-2</c:v>
                </c:pt>
                <c:pt idx="7">
                  <c:v>1.6461081394421827E-2</c:v>
                </c:pt>
                <c:pt idx="8">
                  <c:v>2.7326619906217719E-2</c:v>
                </c:pt>
                <c:pt idx="9">
                  <c:v>2.3134849813396287E-2</c:v>
                </c:pt>
                <c:pt idx="10">
                  <c:v>2.9701081416654212E-2</c:v>
                </c:pt>
                <c:pt idx="11">
                  <c:v>2.4732183293119662E-2</c:v>
                </c:pt>
                <c:pt idx="12">
                  <c:v>3.1481306700164136E-2</c:v>
                </c:pt>
                <c:pt idx="13">
                  <c:v>2.7500954640421363E-2</c:v>
                </c:pt>
                <c:pt idx="14">
                  <c:v>2.0659245172101732E-2</c:v>
                </c:pt>
                <c:pt idx="15">
                  <c:v>2.1397868123174364E-2</c:v>
                </c:pt>
                <c:pt idx="16">
                  <c:v>1.6248045262902217E-2</c:v>
                </c:pt>
                <c:pt idx="17">
                  <c:v>1.4419044406885259E-2</c:v>
                </c:pt>
                <c:pt idx="18">
                  <c:v>9.8531419162999588E-3</c:v>
                </c:pt>
                <c:pt idx="19">
                  <c:v>1.0667654516981959E-2</c:v>
                </c:pt>
                <c:pt idx="20">
                  <c:v>1.2268290484577865E-2</c:v>
                </c:pt>
                <c:pt idx="21">
                  <c:v>1.0875892049134427E-2</c:v>
                </c:pt>
                <c:pt idx="22">
                  <c:v>8.1001416454951711E-3</c:v>
                </c:pt>
                <c:pt idx="23">
                  <c:v>8.5848125919627902E-3</c:v>
                </c:pt>
                <c:pt idx="24">
                  <c:v>3.7167436071900942E-2</c:v>
                </c:pt>
                <c:pt idx="25">
                  <c:v>4.2735341467908014E-2</c:v>
                </c:pt>
                <c:pt idx="26">
                  <c:v>2.9819102415740893E-2</c:v>
                </c:pt>
                <c:pt idx="27">
                  <c:v>3.760866026160041E-2</c:v>
                </c:pt>
                <c:pt idx="28">
                  <c:v>4.3771804338455129E-2</c:v>
                </c:pt>
                <c:pt idx="29">
                  <c:v>4.7494204286916558E-2</c:v>
                </c:pt>
                <c:pt idx="30">
                  <c:v>4.5312586159611638E-2</c:v>
                </c:pt>
                <c:pt idx="31">
                  <c:v>3.5404618298773262E-2</c:v>
                </c:pt>
                <c:pt idx="32">
                  <c:v>3.5474519581532929E-2</c:v>
                </c:pt>
                <c:pt idx="33">
                  <c:v>3.4173289940447125E-2</c:v>
                </c:pt>
                <c:pt idx="34">
                  <c:v>3.4192456052549627E-2</c:v>
                </c:pt>
                <c:pt idx="35">
                  <c:v>3.4122403600389137E-2</c:v>
                </c:pt>
                <c:pt idx="36">
                  <c:v>6.8594287825712863E-2</c:v>
                </c:pt>
                <c:pt idx="37">
                  <c:v>8.6752011833894693E-2</c:v>
                </c:pt>
                <c:pt idx="38">
                  <c:v>8.2202259375543762E-2</c:v>
                </c:pt>
                <c:pt idx="39">
                  <c:v>8.3401687514243719E-2</c:v>
                </c:pt>
                <c:pt idx="40">
                  <c:v>7.3335994252414785E-2</c:v>
                </c:pt>
                <c:pt idx="41">
                  <c:v>8.0518899202637037E-2</c:v>
                </c:pt>
                <c:pt idx="42">
                  <c:v>7.1975079159924002E-2</c:v>
                </c:pt>
                <c:pt idx="43">
                  <c:v>6.6985095491754576E-2</c:v>
                </c:pt>
                <c:pt idx="44">
                  <c:v>6.605744805289622E-2</c:v>
                </c:pt>
                <c:pt idx="45">
                  <c:v>6.5356822513559662E-2</c:v>
                </c:pt>
                <c:pt idx="46">
                  <c:v>5.3396589572160098E-2</c:v>
                </c:pt>
                <c:pt idx="47">
                  <c:v>4.7234063388115796E-2</c:v>
                </c:pt>
                <c:pt idx="48">
                  <c:v>4.6544291960698696E-2</c:v>
                </c:pt>
                <c:pt idx="49">
                  <c:v>6.086746998814134E-2</c:v>
                </c:pt>
                <c:pt idx="50">
                  <c:v>6.7558390590715764E-2</c:v>
                </c:pt>
                <c:pt idx="51">
                  <c:v>7.4698219682411957E-2</c:v>
                </c:pt>
                <c:pt idx="52">
                  <c:v>7.5138487686586028E-2</c:v>
                </c:pt>
                <c:pt idx="53">
                  <c:v>7.4556828064945541E-2</c:v>
                </c:pt>
                <c:pt idx="54">
                  <c:v>8.0216643275418581E-2</c:v>
                </c:pt>
                <c:pt idx="55">
                  <c:v>7.7708998375985952E-2</c:v>
                </c:pt>
                <c:pt idx="56">
                  <c:v>7.8183529747914371E-2</c:v>
                </c:pt>
                <c:pt idx="57">
                  <c:v>7.3117635816617205E-2</c:v>
                </c:pt>
                <c:pt idx="58">
                  <c:v>6.9379697677037097E-2</c:v>
                </c:pt>
                <c:pt idx="59">
                  <c:v>6.6268132854787984E-2</c:v>
                </c:pt>
                <c:pt idx="60">
                  <c:v>5.5969606865152656E-2</c:v>
                </c:pt>
                <c:pt idx="61">
                  <c:v>5.8599462465933276E-2</c:v>
                </c:pt>
                <c:pt idx="62">
                  <c:v>5.7481412584554588E-2</c:v>
                </c:pt>
              </c:numCache>
            </c:numRef>
          </c:val>
          <c:smooth val="0"/>
          <c:extLst>
            <c:ext xmlns:c16="http://schemas.microsoft.com/office/drawing/2014/chart" uri="{C3380CC4-5D6E-409C-BE32-E72D297353CC}">
              <c16:uniqueId val="{00000000-8783-4132-BE9A-85FAF3DA5636}"/>
            </c:ext>
          </c:extLst>
        </c:ser>
        <c:dLbls>
          <c:showLegendKey val="0"/>
          <c:showVal val="0"/>
          <c:showCatName val="0"/>
          <c:showSerName val="0"/>
          <c:showPercent val="0"/>
          <c:showBubbleSize val="0"/>
        </c:dLbls>
        <c:marker val="1"/>
        <c:smooth val="0"/>
        <c:axId val="403582799"/>
        <c:axId val="403583279"/>
      </c:lineChart>
      <c:dateAx>
        <c:axId val="403582799"/>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583279"/>
        <c:crosses val="autoZero"/>
        <c:auto val="1"/>
        <c:lblOffset val="100"/>
        <c:baseTimeUnit val="months"/>
      </c:dateAx>
      <c:valAx>
        <c:axId val="4035832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582799"/>
        <c:crosses val="autoZero"/>
        <c:crossBetween val="between"/>
      </c:valAx>
      <c:valAx>
        <c:axId val="205639929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6401696"/>
        <c:crosses val="max"/>
        <c:crossBetween val="between"/>
      </c:valAx>
      <c:dateAx>
        <c:axId val="2056401696"/>
        <c:scaling>
          <c:orientation val="minMax"/>
        </c:scaling>
        <c:delete val="1"/>
        <c:axPos val="b"/>
        <c:numFmt formatCode="mmm\-yy" sourceLinked="1"/>
        <c:majorTickMark val="out"/>
        <c:minorTickMark val="none"/>
        <c:tickLblPos val="nextTo"/>
        <c:crossAx val="2056399296"/>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Estates | National</a:t>
            </a:r>
          </a:p>
        </c:rich>
      </c:tx>
      <c:layout>
        <c:manualLayout>
          <c:xMode val="edge"/>
          <c:yMode val="edge"/>
          <c:x val="0.31315481677091855"/>
          <c:y val="3.05510040248971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'NE1'!$B$3</c:f>
              <c:strCache>
                <c:ptCount val="1"/>
                <c:pt idx="0">
                  <c:v>National</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605-40D1-AF2B-932B834F2F51}"/>
                </c:ext>
              </c:extLst>
            </c:dLbl>
            <c:dLbl>
              <c:idx val="3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05-40D1-AF2B-932B834F2F51}"/>
                </c:ext>
              </c:extLst>
            </c:dLbl>
            <c:dLbl>
              <c:idx val="6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605-40D1-AF2B-932B834F2F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'NE1'!$B$4:$B$66</c:f>
              <c:numCache>
                <c:formatCode>0.0%</c:formatCode>
                <c:ptCount val="63"/>
                <c:pt idx="0">
                  <c:v>7.4828289615691296E-2</c:v>
                </c:pt>
                <c:pt idx="1">
                  <c:v>7.5011575362234698E-2</c:v>
                </c:pt>
                <c:pt idx="2">
                  <c:v>7.3082178264198355E-2</c:v>
                </c:pt>
                <c:pt idx="3">
                  <c:v>7.3417843219332007E-2</c:v>
                </c:pt>
                <c:pt idx="4">
                  <c:v>7.3928326477544257E-2</c:v>
                </c:pt>
                <c:pt idx="5">
                  <c:v>7.2908805069728952E-2</c:v>
                </c:pt>
                <c:pt idx="6">
                  <c:v>7.2529893147107269E-2</c:v>
                </c:pt>
                <c:pt idx="7">
                  <c:v>7.3988703257125005E-2</c:v>
                </c:pt>
                <c:pt idx="8">
                  <c:v>7.3360609002752764E-2</c:v>
                </c:pt>
                <c:pt idx="9">
                  <c:v>7.2622300055286831E-2</c:v>
                </c:pt>
                <c:pt idx="10">
                  <c:v>7.2767929258867187E-2</c:v>
                </c:pt>
                <c:pt idx="11">
                  <c:v>7.227461293878841E-2</c:v>
                </c:pt>
                <c:pt idx="12">
                  <c:v>7.1296196239560294E-2</c:v>
                </c:pt>
                <c:pt idx="13">
                  <c:v>6.9815309805827924E-2</c:v>
                </c:pt>
                <c:pt idx="14">
                  <c:v>6.8939845646767778E-2</c:v>
                </c:pt>
                <c:pt idx="15">
                  <c:v>6.6722866213834872E-2</c:v>
                </c:pt>
                <c:pt idx="16">
                  <c:v>6.5957981411941105E-2</c:v>
                </c:pt>
                <c:pt idx="17">
                  <c:v>6.4402858261209631E-2</c:v>
                </c:pt>
                <c:pt idx="18">
                  <c:v>6.4586810121370145E-2</c:v>
                </c:pt>
                <c:pt idx="19">
                  <c:v>6.3143289651092616E-2</c:v>
                </c:pt>
                <c:pt idx="20">
                  <c:v>6.2383980636873802E-2</c:v>
                </c:pt>
                <c:pt idx="21">
                  <c:v>6.201999751750234E-2</c:v>
                </c:pt>
                <c:pt idx="22">
                  <c:v>6.1117001397493979E-2</c:v>
                </c:pt>
                <c:pt idx="23">
                  <c:v>6.1039498682707437E-2</c:v>
                </c:pt>
                <c:pt idx="24">
                  <c:v>6.2920677573624656E-2</c:v>
                </c:pt>
                <c:pt idx="25">
                  <c:v>6.4613325923401591E-2</c:v>
                </c:pt>
                <c:pt idx="26">
                  <c:v>6.680436428586066E-2</c:v>
                </c:pt>
                <c:pt idx="27">
                  <c:v>7.0241012252869439E-2</c:v>
                </c:pt>
                <c:pt idx="28">
                  <c:v>7.1368917495343867E-2</c:v>
                </c:pt>
                <c:pt idx="29">
                  <c:v>7.2607775671743202E-2</c:v>
                </c:pt>
                <c:pt idx="30">
                  <c:v>7.6117504428357824E-2</c:v>
                </c:pt>
                <c:pt idx="31">
                  <c:v>7.8754065874878543E-2</c:v>
                </c:pt>
                <c:pt idx="32">
                  <c:v>8.1398730699496463E-2</c:v>
                </c:pt>
                <c:pt idx="33">
                  <c:v>8.4117956081901438E-2</c:v>
                </c:pt>
                <c:pt idx="34">
                  <c:v>8.7630574977812722E-2</c:v>
                </c:pt>
                <c:pt idx="35">
                  <c:v>9.0482974589629658E-2</c:v>
                </c:pt>
                <c:pt idx="36">
                  <c:v>9.5667792175032212E-2</c:v>
                </c:pt>
                <c:pt idx="37">
                  <c:v>9.4233834008743772E-2</c:v>
                </c:pt>
                <c:pt idx="38">
                  <c:v>9.4634359060284459E-2</c:v>
                </c:pt>
                <c:pt idx="39">
                  <c:v>9.4799632748850907E-2</c:v>
                </c:pt>
                <c:pt idx="40">
                  <c:v>9.4528600309579172E-2</c:v>
                </c:pt>
                <c:pt idx="41">
                  <c:v>9.3725660792074103E-2</c:v>
                </c:pt>
                <c:pt idx="42">
                  <c:v>9.1356513354387561E-2</c:v>
                </c:pt>
                <c:pt idx="43">
                  <c:v>8.9771020797045437E-2</c:v>
                </c:pt>
                <c:pt idx="44">
                  <c:v>8.8832701713920062E-2</c:v>
                </c:pt>
                <c:pt idx="45">
                  <c:v>8.7680573994001518E-2</c:v>
                </c:pt>
                <c:pt idx="46">
                  <c:v>8.6626117083610607E-2</c:v>
                </c:pt>
                <c:pt idx="47">
                  <c:v>8.5943796357657046E-2</c:v>
                </c:pt>
                <c:pt idx="48">
                  <c:v>8.5296060296614781E-2</c:v>
                </c:pt>
                <c:pt idx="49">
                  <c:v>8.2399226904568204E-2</c:v>
                </c:pt>
                <c:pt idx="50">
                  <c:v>8.0808709804218115E-2</c:v>
                </c:pt>
                <c:pt idx="51">
                  <c:v>7.9453479484484099E-2</c:v>
                </c:pt>
                <c:pt idx="52">
                  <c:v>7.8256477805133839E-2</c:v>
                </c:pt>
                <c:pt idx="53">
                  <c:v>7.7540247975870877E-2</c:v>
                </c:pt>
                <c:pt idx="54">
                  <c:v>7.5531900798654003E-2</c:v>
                </c:pt>
                <c:pt idx="55">
                  <c:v>7.4906812272329593E-2</c:v>
                </c:pt>
                <c:pt idx="56">
                  <c:v>7.4504750123300906E-2</c:v>
                </c:pt>
                <c:pt idx="57">
                  <c:v>7.4323309275665619E-2</c:v>
                </c:pt>
                <c:pt idx="58">
                  <c:v>7.4360164895611772E-2</c:v>
                </c:pt>
                <c:pt idx="59">
                  <c:v>7.478443044348454E-2</c:v>
                </c:pt>
                <c:pt idx="60">
                  <c:v>7.5914606034272608E-2</c:v>
                </c:pt>
                <c:pt idx="61">
                  <c:v>7.5832401393956583E-2</c:v>
                </c:pt>
                <c:pt idx="62">
                  <c:v>7.6915032911372888E-2</c:v>
                </c:pt>
              </c:numCache>
            </c:numRef>
          </c:val>
          <c:smooth val="0"/>
          <c:extLst>
            <c:ext xmlns:c16="http://schemas.microsoft.com/office/drawing/2014/chart" uri="{C3380CC4-5D6E-409C-BE32-E72D297353CC}">
              <c16:uniqueId val="{00000000-F828-4F25-8AA9-0BCE0194C317}"/>
            </c:ext>
          </c:extLst>
        </c:ser>
        <c:dLbls>
          <c:showLegendKey val="0"/>
          <c:showVal val="0"/>
          <c:showCatName val="0"/>
          <c:showSerName val="0"/>
          <c:showPercent val="0"/>
          <c:showBubbleSize val="0"/>
        </c:dLbls>
        <c:smooth val="0"/>
        <c:axId val="312634703"/>
        <c:axId val="312641423"/>
      </c:lineChart>
      <c:dateAx>
        <c:axId val="312634703"/>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2641423"/>
        <c:crosses val="autoZero"/>
        <c:auto val="1"/>
        <c:lblOffset val="100"/>
        <c:baseTimeUnit val="months"/>
      </c:dateAx>
      <c:valAx>
        <c:axId val="31264142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26347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Leaver rate| Estates | Regions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7468476121637699E-2"/>
          <c:y val="0.14396892511181789"/>
          <c:w val="0.91259947831402"/>
          <c:h val="0.54011201043572454"/>
        </c:manualLayout>
      </c:layout>
      <c:lineChart>
        <c:grouping val="standard"/>
        <c:varyColors val="0"/>
        <c:ser>
          <c:idx val="0"/>
          <c:order val="0"/>
          <c:tx>
            <c:strRef>
              <c:f>'NE1'!$C$3</c:f>
              <c:strCache>
                <c:ptCount val="1"/>
                <c:pt idx="0">
                  <c:v>EAST OF ENGLAND</c:v>
                </c:pt>
              </c:strCache>
            </c:strRef>
          </c:tx>
          <c:spPr>
            <a:ln w="28575" cap="rnd">
              <a:solidFill>
                <a:schemeClr val="accent1"/>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'NE1'!$C$4:$C$66</c:f>
              <c:numCache>
                <c:formatCode>0.0%</c:formatCode>
                <c:ptCount val="63"/>
                <c:pt idx="0">
                  <c:v>9.4083285649777276E-2</c:v>
                </c:pt>
                <c:pt idx="1">
                  <c:v>9.3425581014921211E-2</c:v>
                </c:pt>
                <c:pt idx="2">
                  <c:v>9.0907903951490537E-2</c:v>
                </c:pt>
                <c:pt idx="3">
                  <c:v>9.0772738013548751E-2</c:v>
                </c:pt>
                <c:pt idx="4">
                  <c:v>9.0785416552002826E-2</c:v>
                </c:pt>
                <c:pt idx="5">
                  <c:v>8.8148519879901008E-2</c:v>
                </c:pt>
                <c:pt idx="6">
                  <c:v>8.6720971127008495E-2</c:v>
                </c:pt>
                <c:pt idx="7">
                  <c:v>9.0478561026799159E-2</c:v>
                </c:pt>
                <c:pt idx="8">
                  <c:v>8.9040581991483389E-2</c:v>
                </c:pt>
                <c:pt idx="9">
                  <c:v>8.6739390062997135E-2</c:v>
                </c:pt>
                <c:pt idx="10">
                  <c:v>8.5600294859247056E-2</c:v>
                </c:pt>
                <c:pt idx="11">
                  <c:v>8.759263904784434E-2</c:v>
                </c:pt>
                <c:pt idx="12">
                  <c:v>8.8236653337653265E-2</c:v>
                </c:pt>
                <c:pt idx="13">
                  <c:v>8.3490274822813668E-2</c:v>
                </c:pt>
                <c:pt idx="14">
                  <c:v>7.9282252626248412E-2</c:v>
                </c:pt>
                <c:pt idx="15">
                  <c:v>7.6728907669796662E-2</c:v>
                </c:pt>
                <c:pt idx="16">
                  <c:v>7.46277771235552E-2</c:v>
                </c:pt>
                <c:pt idx="17">
                  <c:v>7.4610348641433608E-2</c:v>
                </c:pt>
                <c:pt idx="18">
                  <c:v>7.5097849429337643E-2</c:v>
                </c:pt>
                <c:pt idx="19">
                  <c:v>7.2034139272898146E-2</c:v>
                </c:pt>
                <c:pt idx="20">
                  <c:v>7.0595607186820827E-2</c:v>
                </c:pt>
                <c:pt idx="21">
                  <c:v>7.0425731855619525E-2</c:v>
                </c:pt>
                <c:pt idx="22">
                  <c:v>7.0390431391285646E-2</c:v>
                </c:pt>
                <c:pt idx="23">
                  <c:v>6.9391263702065484E-2</c:v>
                </c:pt>
                <c:pt idx="24">
                  <c:v>6.6418775696097637E-2</c:v>
                </c:pt>
                <c:pt idx="25">
                  <c:v>6.6817109657122994E-2</c:v>
                </c:pt>
                <c:pt idx="26">
                  <c:v>6.984625186395832E-2</c:v>
                </c:pt>
                <c:pt idx="27">
                  <c:v>7.4256003654680755E-2</c:v>
                </c:pt>
                <c:pt idx="28">
                  <c:v>7.4792392738809971E-2</c:v>
                </c:pt>
                <c:pt idx="29">
                  <c:v>7.7588117657301767E-2</c:v>
                </c:pt>
                <c:pt idx="30">
                  <c:v>7.645848995564343E-2</c:v>
                </c:pt>
                <c:pt idx="31">
                  <c:v>8.157713135683603E-2</c:v>
                </c:pt>
                <c:pt idx="32">
                  <c:v>8.4786287364698704E-2</c:v>
                </c:pt>
                <c:pt idx="33">
                  <c:v>8.6866163653684755E-2</c:v>
                </c:pt>
                <c:pt idx="34">
                  <c:v>8.7501124369847666E-2</c:v>
                </c:pt>
                <c:pt idx="35">
                  <c:v>8.6687029075476582E-2</c:v>
                </c:pt>
                <c:pt idx="36">
                  <c:v>9.3021164881332871E-2</c:v>
                </c:pt>
                <c:pt idx="37">
                  <c:v>9.4308787334523317E-2</c:v>
                </c:pt>
                <c:pt idx="38">
                  <c:v>9.7010012845290969E-2</c:v>
                </c:pt>
                <c:pt idx="39">
                  <c:v>9.8617884516946475E-2</c:v>
                </c:pt>
                <c:pt idx="40">
                  <c:v>9.8548730796415865E-2</c:v>
                </c:pt>
                <c:pt idx="41">
                  <c:v>9.6846684501154148E-2</c:v>
                </c:pt>
                <c:pt idx="42">
                  <c:v>9.8008971670426479E-2</c:v>
                </c:pt>
                <c:pt idx="43">
                  <c:v>9.2662458502167339E-2</c:v>
                </c:pt>
                <c:pt idx="44">
                  <c:v>9.1787605735617284E-2</c:v>
                </c:pt>
                <c:pt idx="45">
                  <c:v>8.9091617400808495E-2</c:v>
                </c:pt>
                <c:pt idx="46">
                  <c:v>8.9298393143173782E-2</c:v>
                </c:pt>
                <c:pt idx="47">
                  <c:v>8.8847246232257732E-2</c:v>
                </c:pt>
                <c:pt idx="48">
                  <c:v>8.9380890417609146E-2</c:v>
                </c:pt>
                <c:pt idx="49">
                  <c:v>8.7243271496155725E-2</c:v>
                </c:pt>
                <c:pt idx="50">
                  <c:v>8.4339425913299793E-2</c:v>
                </c:pt>
                <c:pt idx="51">
                  <c:v>8.2367251370802072E-2</c:v>
                </c:pt>
                <c:pt idx="52">
                  <c:v>8.171107817289433E-2</c:v>
                </c:pt>
                <c:pt idx="53">
                  <c:v>8.1164218403624741E-2</c:v>
                </c:pt>
                <c:pt idx="54">
                  <c:v>7.8025083477792093E-2</c:v>
                </c:pt>
                <c:pt idx="55">
                  <c:v>7.9619737148150266E-2</c:v>
                </c:pt>
                <c:pt idx="56">
                  <c:v>7.9089783836359548E-2</c:v>
                </c:pt>
                <c:pt idx="57">
                  <c:v>7.7483311051712286E-2</c:v>
                </c:pt>
                <c:pt idx="58">
                  <c:v>7.5211755552955298E-2</c:v>
                </c:pt>
                <c:pt idx="59">
                  <c:v>7.5521869613343603E-2</c:v>
                </c:pt>
                <c:pt idx="60">
                  <c:v>7.4666838152071119E-2</c:v>
                </c:pt>
                <c:pt idx="61">
                  <c:v>7.606052430337143E-2</c:v>
                </c:pt>
                <c:pt idx="62">
                  <c:v>7.5938807361126945E-2</c:v>
                </c:pt>
              </c:numCache>
            </c:numRef>
          </c:val>
          <c:smooth val="0"/>
          <c:extLst>
            <c:ext xmlns:c16="http://schemas.microsoft.com/office/drawing/2014/chart" uri="{C3380CC4-5D6E-409C-BE32-E72D297353CC}">
              <c16:uniqueId val="{00000000-B2B5-4347-AF4E-8CC63B08B88F}"/>
            </c:ext>
          </c:extLst>
        </c:ser>
        <c:ser>
          <c:idx val="1"/>
          <c:order val="1"/>
          <c:tx>
            <c:strRef>
              <c:f>'NE1'!$D$3</c:f>
              <c:strCache>
                <c:ptCount val="1"/>
                <c:pt idx="0">
                  <c:v>LONDON</c:v>
                </c:pt>
              </c:strCache>
            </c:strRef>
          </c:tx>
          <c:spPr>
            <a:ln w="28575" cap="rnd">
              <a:solidFill>
                <a:schemeClr val="accent2"/>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'NE1'!$D$4:$D$66</c:f>
              <c:numCache>
                <c:formatCode>0.0%</c:formatCode>
                <c:ptCount val="63"/>
                <c:pt idx="0">
                  <c:v>6.9406357511315145E-2</c:v>
                </c:pt>
                <c:pt idx="1">
                  <c:v>6.57425730094299E-2</c:v>
                </c:pt>
                <c:pt idx="2">
                  <c:v>5.6223429118569195E-2</c:v>
                </c:pt>
                <c:pt idx="3">
                  <c:v>5.7180225707653604E-2</c:v>
                </c:pt>
                <c:pt idx="4">
                  <c:v>5.7051547058108699E-2</c:v>
                </c:pt>
                <c:pt idx="5">
                  <c:v>5.7807972173585603E-2</c:v>
                </c:pt>
                <c:pt idx="6">
                  <c:v>5.5081786682934272E-2</c:v>
                </c:pt>
                <c:pt idx="7">
                  <c:v>5.651738315188732E-2</c:v>
                </c:pt>
                <c:pt idx="8">
                  <c:v>5.5532747696717705E-2</c:v>
                </c:pt>
                <c:pt idx="9">
                  <c:v>5.448633127448145E-2</c:v>
                </c:pt>
                <c:pt idx="10">
                  <c:v>5.4105583175580903E-2</c:v>
                </c:pt>
                <c:pt idx="11">
                  <c:v>5.2625065416416865E-2</c:v>
                </c:pt>
                <c:pt idx="12">
                  <c:v>5.1553766812668156E-2</c:v>
                </c:pt>
                <c:pt idx="13">
                  <c:v>5.0712740797018006E-2</c:v>
                </c:pt>
                <c:pt idx="14">
                  <c:v>5.1434246447355524E-2</c:v>
                </c:pt>
                <c:pt idx="15">
                  <c:v>4.9085242033671449E-2</c:v>
                </c:pt>
                <c:pt idx="16">
                  <c:v>4.8306108810337339E-2</c:v>
                </c:pt>
                <c:pt idx="17">
                  <c:v>4.4910242327971445E-2</c:v>
                </c:pt>
                <c:pt idx="18">
                  <c:v>4.6298938370739638E-2</c:v>
                </c:pt>
                <c:pt idx="19">
                  <c:v>4.2510425864505659E-2</c:v>
                </c:pt>
                <c:pt idx="20">
                  <c:v>4.1792153876814668E-2</c:v>
                </c:pt>
                <c:pt idx="21">
                  <c:v>4.1787475999593891E-2</c:v>
                </c:pt>
                <c:pt idx="22">
                  <c:v>4.0277760030650492E-2</c:v>
                </c:pt>
                <c:pt idx="23">
                  <c:v>3.8707338389422606E-2</c:v>
                </c:pt>
                <c:pt idx="24">
                  <c:v>3.8933272455798661E-2</c:v>
                </c:pt>
                <c:pt idx="25">
                  <c:v>4.194044393563718E-2</c:v>
                </c:pt>
                <c:pt idx="26">
                  <c:v>4.0590445013132609E-2</c:v>
                </c:pt>
                <c:pt idx="27">
                  <c:v>4.236990995228776E-2</c:v>
                </c:pt>
                <c:pt idx="28">
                  <c:v>4.3502252454673394E-2</c:v>
                </c:pt>
                <c:pt idx="29">
                  <c:v>4.5107648106047518E-2</c:v>
                </c:pt>
                <c:pt idx="30">
                  <c:v>4.7870530878918495E-2</c:v>
                </c:pt>
                <c:pt idx="31">
                  <c:v>5.0109084843569011E-2</c:v>
                </c:pt>
                <c:pt idx="32">
                  <c:v>5.3278061890749316E-2</c:v>
                </c:pt>
                <c:pt idx="33">
                  <c:v>5.4088468520925227E-2</c:v>
                </c:pt>
                <c:pt idx="34">
                  <c:v>5.502042482212767E-2</c:v>
                </c:pt>
                <c:pt idx="35">
                  <c:v>5.7267117713645434E-2</c:v>
                </c:pt>
                <c:pt idx="36">
                  <c:v>6.0744735699479177E-2</c:v>
                </c:pt>
                <c:pt idx="37">
                  <c:v>5.9307785859562465E-2</c:v>
                </c:pt>
                <c:pt idx="38">
                  <c:v>6.2971232200814201E-2</c:v>
                </c:pt>
                <c:pt idx="39">
                  <c:v>6.2731579687969691E-2</c:v>
                </c:pt>
                <c:pt idx="40">
                  <c:v>6.0983389558088602E-2</c:v>
                </c:pt>
                <c:pt idx="41">
                  <c:v>6.0200592149454162E-2</c:v>
                </c:pt>
                <c:pt idx="42">
                  <c:v>5.8490023729507616E-2</c:v>
                </c:pt>
                <c:pt idx="43">
                  <c:v>5.8755634772044339E-2</c:v>
                </c:pt>
                <c:pt idx="44">
                  <c:v>5.7490121874104974E-2</c:v>
                </c:pt>
                <c:pt idx="45">
                  <c:v>5.7751456025496306E-2</c:v>
                </c:pt>
                <c:pt idx="46">
                  <c:v>5.7604875594302052E-2</c:v>
                </c:pt>
                <c:pt idx="47">
                  <c:v>5.768845326020873E-2</c:v>
                </c:pt>
                <c:pt idx="48">
                  <c:v>5.7051456261178586E-2</c:v>
                </c:pt>
                <c:pt idx="49">
                  <c:v>5.6664907256958282E-2</c:v>
                </c:pt>
                <c:pt idx="50">
                  <c:v>5.4741481438023695E-2</c:v>
                </c:pt>
                <c:pt idx="51">
                  <c:v>5.301138658792643E-2</c:v>
                </c:pt>
                <c:pt idx="52">
                  <c:v>5.4553301410896815E-2</c:v>
                </c:pt>
                <c:pt idx="53">
                  <c:v>5.4324599464900335E-2</c:v>
                </c:pt>
                <c:pt idx="54">
                  <c:v>5.4578672295767239E-2</c:v>
                </c:pt>
                <c:pt idx="55">
                  <c:v>5.4126479217971583E-2</c:v>
                </c:pt>
                <c:pt idx="56">
                  <c:v>5.4171049531204482E-2</c:v>
                </c:pt>
                <c:pt idx="57">
                  <c:v>5.36633360977481E-2</c:v>
                </c:pt>
                <c:pt idx="58">
                  <c:v>5.2904983065636145E-2</c:v>
                </c:pt>
                <c:pt idx="59">
                  <c:v>5.4078633800908625E-2</c:v>
                </c:pt>
                <c:pt idx="60">
                  <c:v>5.4406607011473519E-2</c:v>
                </c:pt>
                <c:pt idx="61">
                  <c:v>5.0577686161389565E-2</c:v>
                </c:pt>
                <c:pt idx="62">
                  <c:v>5.2167047819750026E-2</c:v>
                </c:pt>
              </c:numCache>
            </c:numRef>
          </c:val>
          <c:smooth val="0"/>
          <c:extLst>
            <c:ext xmlns:c16="http://schemas.microsoft.com/office/drawing/2014/chart" uri="{C3380CC4-5D6E-409C-BE32-E72D297353CC}">
              <c16:uniqueId val="{00000001-B2B5-4347-AF4E-8CC63B08B88F}"/>
            </c:ext>
          </c:extLst>
        </c:ser>
        <c:ser>
          <c:idx val="2"/>
          <c:order val="2"/>
          <c:tx>
            <c:strRef>
              <c:f>'NE1'!$E$3</c:f>
              <c:strCache>
                <c:ptCount val="1"/>
                <c:pt idx="0">
                  <c:v>MIDLANDS</c:v>
                </c:pt>
              </c:strCache>
            </c:strRef>
          </c:tx>
          <c:spPr>
            <a:ln w="28575" cap="rnd">
              <a:solidFill>
                <a:schemeClr val="accent3"/>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'NE1'!$E$4:$E$66</c:f>
              <c:numCache>
                <c:formatCode>0.0%</c:formatCode>
                <c:ptCount val="63"/>
                <c:pt idx="0">
                  <c:v>7.0923321908382436E-2</c:v>
                </c:pt>
                <c:pt idx="1">
                  <c:v>7.2687684877388276E-2</c:v>
                </c:pt>
                <c:pt idx="2">
                  <c:v>7.2801530203469828E-2</c:v>
                </c:pt>
                <c:pt idx="3">
                  <c:v>7.2719684212094682E-2</c:v>
                </c:pt>
                <c:pt idx="4">
                  <c:v>7.2948513953623673E-2</c:v>
                </c:pt>
                <c:pt idx="5">
                  <c:v>7.027305101897148E-2</c:v>
                </c:pt>
                <c:pt idx="6">
                  <c:v>6.9256269421252209E-2</c:v>
                </c:pt>
                <c:pt idx="7">
                  <c:v>7.022894534594562E-2</c:v>
                </c:pt>
                <c:pt idx="8">
                  <c:v>6.9725252352392297E-2</c:v>
                </c:pt>
                <c:pt idx="9">
                  <c:v>6.8508016234555547E-2</c:v>
                </c:pt>
                <c:pt idx="10">
                  <c:v>6.9498346728567709E-2</c:v>
                </c:pt>
                <c:pt idx="11">
                  <c:v>6.9958924891205559E-2</c:v>
                </c:pt>
                <c:pt idx="12">
                  <c:v>6.5432010536042251E-2</c:v>
                </c:pt>
                <c:pt idx="13">
                  <c:v>6.4358870426822576E-2</c:v>
                </c:pt>
                <c:pt idx="14">
                  <c:v>6.3406000307324892E-2</c:v>
                </c:pt>
                <c:pt idx="15">
                  <c:v>6.2629699932779628E-2</c:v>
                </c:pt>
                <c:pt idx="16">
                  <c:v>6.1572397079678404E-2</c:v>
                </c:pt>
                <c:pt idx="17">
                  <c:v>5.9782274301031717E-2</c:v>
                </c:pt>
                <c:pt idx="18">
                  <c:v>5.8849562494174092E-2</c:v>
                </c:pt>
                <c:pt idx="19">
                  <c:v>5.7569235528130619E-2</c:v>
                </c:pt>
                <c:pt idx="20">
                  <c:v>5.6340781380986332E-2</c:v>
                </c:pt>
                <c:pt idx="21">
                  <c:v>5.6481216558627673E-2</c:v>
                </c:pt>
                <c:pt idx="22">
                  <c:v>5.5901814858335432E-2</c:v>
                </c:pt>
                <c:pt idx="23">
                  <c:v>5.6178577397162699E-2</c:v>
                </c:pt>
                <c:pt idx="24">
                  <c:v>6.4985496531133904E-2</c:v>
                </c:pt>
                <c:pt idx="25">
                  <c:v>6.7267563092367449E-2</c:v>
                </c:pt>
                <c:pt idx="26">
                  <c:v>6.8808745700218332E-2</c:v>
                </c:pt>
                <c:pt idx="27">
                  <c:v>7.1418215949326125E-2</c:v>
                </c:pt>
                <c:pt idx="28">
                  <c:v>7.3614415324978838E-2</c:v>
                </c:pt>
                <c:pt idx="29">
                  <c:v>7.5383308518477216E-2</c:v>
                </c:pt>
                <c:pt idx="30">
                  <c:v>7.701774903352987E-2</c:v>
                </c:pt>
                <c:pt idx="31">
                  <c:v>8.0065501893901297E-2</c:v>
                </c:pt>
                <c:pt idx="32">
                  <c:v>8.3166978415358972E-2</c:v>
                </c:pt>
                <c:pt idx="33">
                  <c:v>8.5848035833493874E-2</c:v>
                </c:pt>
                <c:pt idx="34">
                  <c:v>8.9855323436737938E-2</c:v>
                </c:pt>
                <c:pt idx="35">
                  <c:v>9.2401990492654268E-2</c:v>
                </c:pt>
                <c:pt idx="36">
                  <c:v>9.5405710429334378E-2</c:v>
                </c:pt>
                <c:pt idx="37">
                  <c:v>9.2767408035021315E-2</c:v>
                </c:pt>
                <c:pt idx="38">
                  <c:v>9.364825459472563E-2</c:v>
                </c:pt>
                <c:pt idx="39">
                  <c:v>9.3566400535053995E-2</c:v>
                </c:pt>
                <c:pt idx="40">
                  <c:v>9.1765855847153716E-2</c:v>
                </c:pt>
                <c:pt idx="41">
                  <c:v>9.0394057832525146E-2</c:v>
                </c:pt>
                <c:pt idx="42">
                  <c:v>8.8812283960367888E-2</c:v>
                </c:pt>
                <c:pt idx="43">
                  <c:v>8.7779027086395248E-2</c:v>
                </c:pt>
                <c:pt idx="44">
                  <c:v>8.7416161160329728E-2</c:v>
                </c:pt>
                <c:pt idx="45">
                  <c:v>8.574865531377393E-2</c:v>
                </c:pt>
                <c:pt idx="46">
                  <c:v>8.416223879611992E-2</c:v>
                </c:pt>
                <c:pt idx="47">
                  <c:v>8.4358204482751387E-2</c:v>
                </c:pt>
                <c:pt idx="48">
                  <c:v>8.1039558678456011E-2</c:v>
                </c:pt>
                <c:pt idx="49">
                  <c:v>7.7881475955167964E-2</c:v>
                </c:pt>
                <c:pt idx="50">
                  <c:v>7.699545707776255E-2</c:v>
                </c:pt>
                <c:pt idx="51">
                  <c:v>7.5699112512847014E-2</c:v>
                </c:pt>
                <c:pt idx="52">
                  <c:v>7.5388416483833695E-2</c:v>
                </c:pt>
                <c:pt idx="53">
                  <c:v>7.6877217394482597E-2</c:v>
                </c:pt>
                <c:pt idx="54">
                  <c:v>7.5040614983749379E-2</c:v>
                </c:pt>
                <c:pt idx="55">
                  <c:v>7.3802472634196092E-2</c:v>
                </c:pt>
                <c:pt idx="56">
                  <c:v>7.3436831615417739E-2</c:v>
                </c:pt>
                <c:pt idx="57">
                  <c:v>7.2589370663662833E-2</c:v>
                </c:pt>
                <c:pt idx="58">
                  <c:v>7.4285551896108457E-2</c:v>
                </c:pt>
                <c:pt idx="59">
                  <c:v>7.3734720933430253E-2</c:v>
                </c:pt>
                <c:pt idx="60">
                  <c:v>7.7413098012352882E-2</c:v>
                </c:pt>
                <c:pt idx="61">
                  <c:v>7.822824340101199E-2</c:v>
                </c:pt>
                <c:pt idx="62">
                  <c:v>7.7979860347177063E-2</c:v>
                </c:pt>
              </c:numCache>
            </c:numRef>
          </c:val>
          <c:smooth val="0"/>
          <c:extLst>
            <c:ext xmlns:c16="http://schemas.microsoft.com/office/drawing/2014/chart" uri="{C3380CC4-5D6E-409C-BE32-E72D297353CC}">
              <c16:uniqueId val="{00000002-B2B5-4347-AF4E-8CC63B08B88F}"/>
            </c:ext>
          </c:extLst>
        </c:ser>
        <c:ser>
          <c:idx val="3"/>
          <c:order val="3"/>
          <c:tx>
            <c:strRef>
              <c:f>'NE1'!$F$3</c:f>
              <c:strCache>
                <c:ptCount val="1"/>
                <c:pt idx="0">
                  <c:v>NORTH EAST AND YORKSHIRE</c:v>
                </c:pt>
              </c:strCache>
            </c:strRef>
          </c:tx>
          <c:spPr>
            <a:ln w="28575" cap="rnd">
              <a:solidFill>
                <a:schemeClr val="accent4"/>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'NE1'!$F$4:$F$66</c:f>
              <c:numCache>
                <c:formatCode>0.0%</c:formatCode>
                <c:ptCount val="63"/>
                <c:pt idx="0">
                  <c:v>6.5208520051047006E-2</c:v>
                </c:pt>
                <c:pt idx="1">
                  <c:v>6.5895685908244822E-2</c:v>
                </c:pt>
                <c:pt idx="2">
                  <c:v>6.5613438863056386E-2</c:v>
                </c:pt>
                <c:pt idx="3">
                  <c:v>6.6057368960266594E-2</c:v>
                </c:pt>
                <c:pt idx="4">
                  <c:v>6.613995651867495E-2</c:v>
                </c:pt>
                <c:pt idx="5">
                  <c:v>6.6448120843058331E-2</c:v>
                </c:pt>
                <c:pt idx="6">
                  <c:v>6.6764939960544001E-2</c:v>
                </c:pt>
                <c:pt idx="7">
                  <c:v>6.944454887145432E-2</c:v>
                </c:pt>
                <c:pt idx="8">
                  <c:v>6.7952328815591823E-2</c:v>
                </c:pt>
                <c:pt idx="9">
                  <c:v>6.9324695691988139E-2</c:v>
                </c:pt>
                <c:pt idx="10">
                  <c:v>6.8533419536409249E-2</c:v>
                </c:pt>
                <c:pt idx="11">
                  <c:v>6.8803657172606059E-2</c:v>
                </c:pt>
                <c:pt idx="12">
                  <c:v>6.8208698731893114E-2</c:v>
                </c:pt>
                <c:pt idx="13">
                  <c:v>6.5583095375485803E-2</c:v>
                </c:pt>
                <c:pt idx="14">
                  <c:v>6.3691285609350168E-2</c:v>
                </c:pt>
                <c:pt idx="15">
                  <c:v>6.1044404845624282E-2</c:v>
                </c:pt>
                <c:pt idx="16">
                  <c:v>6.1377251371231296E-2</c:v>
                </c:pt>
                <c:pt idx="17">
                  <c:v>5.9781110916436515E-2</c:v>
                </c:pt>
                <c:pt idx="18">
                  <c:v>6.0432231488081356E-2</c:v>
                </c:pt>
                <c:pt idx="19">
                  <c:v>6.0339214741090788E-2</c:v>
                </c:pt>
                <c:pt idx="20">
                  <c:v>6.0465535324334907E-2</c:v>
                </c:pt>
                <c:pt idx="21">
                  <c:v>5.9423895353881824E-2</c:v>
                </c:pt>
                <c:pt idx="22">
                  <c:v>5.8229043261207661E-2</c:v>
                </c:pt>
                <c:pt idx="23">
                  <c:v>5.9086116706997732E-2</c:v>
                </c:pt>
                <c:pt idx="24">
                  <c:v>6.1506192540192496E-2</c:v>
                </c:pt>
                <c:pt idx="25">
                  <c:v>6.378147227842107E-2</c:v>
                </c:pt>
                <c:pt idx="26">
                  <c:v>6.8610234216762989E-2</c:v>
                </c:pt>
                <c:pt idx="27">
                  <c:v>7.0815786956499024E-2</c:v>
                </c:pt>
                <c:pt idx="28">
                  <c:v>7.1531645691416748E-2</c:v>
                </c:pt>
                <c:pt idx="29">
                  <c:v>7.3622504736862493E-2</c:v>
                </c:pt>
                <c:pt idx="30">
                  <c:v>7.7135781671891362E-2</c:v>
                </c:pt>
                <c:pt idx="31">
                  <c:v>7.9708877302973394E-2</c:v>
                </c:pt>
                <c:pt idx="32">
                  <c:v>8.1834272775296563E-2</c:v>
                </c:pt>
                <c:pt idx="33">
                  <c:v>8.3950994346788252E-2</c:v>
                </c:pt>
                <c:pt idx="34">
                  <c:v>8.6839452294408759E-2</c:v>
                </c:pt>
                <c:pt idx="35">
                  <c:v>9.0698033214785811E-2</c:v>
                </c:pt>
                <c:pt idx="36">
                  <c:v>9.7323210656964435E-2</c:v>
                </c:pt>
                <c:pt idx="37">
                  <c:v>9.5682737612850413E-2</c:v>
                </c:pt>
                <c:pt idx="38">
                  <c:v>9.4134637640317473E-2</c:v>
                </c:pt>
                <c:pt idx="39">
                  <c:v>9.4275659087011826E-2</c:v>
                </c:pt>
                <c:pt idx="40">
                  <c:v>9.4530091303092187E-2</c:v>
                </c:pt>
                <c:pt idx="41">
                  <c:v>9.3882971532318241E-2</c:v>
                </c:pt>
                <c:pt idx="42">
                  <c:v>9.3768476546649895E-2</c:v>
                </c:pt>
                <c:pt idx="43">
                  <c:v>9.1663959486653485E-2</c:v>
                </c:pt>
                <c:pt idx="44">
                  <c:v>9.1554895143461767E-2</c:v>
                </c:pt>
                <c:pt idx="45">
                  <c:v>9.191648112070365E-2</c:v>
                </c:pt>
                <c:pt idx="46">
                  <c:v>9.1482177163675057E-2</c:v>
                </c:pt>
                <c:pt idx="47">
                  <c:v>9.171270867155179E-2</c:v>
                </c:pt>
                <c:pt idx="48">
                  <c:v>9.0497815281451024E-2</c:v>
                </c:pt>
                <c:pt idx="49">
                  <c:v>8.7171879143497139E-2</c:v>
                </c:pt>
                <c:pt idx="50">
                  <c:v>8.5488734984514023E-2</c:v>
                </c:pt>
                <c:pt idx="51">
                  <c:v>8.475294463429052E-2</c:v>
                </c:pt>
                <c:pt idx="52">
                  <c:v>8.3318211510330031E-2</c:v>
                </c:pt>
                <c:pt idx="53">
                  <c:v>8.2179895739362782E-2</c:v>
                </c:pt>
                <c:pt idx="54">
                  <c:v>7.8773846120880994E-2</c:v>
                </c:pt>
                <c:pt idx="55">
                  <c:v>7.6697844394392062E-2</c:v>
                </c:pt>
                <c:pt idx="56">
                  <c:v>7.7448998170871475E-2</c:v>
                </c:pt>
                <c:pt idx="57">
                  <c:v>7.7424669807868302E-2</c:v>
                </c:pt>
                <c:pt idx="58">
                  <c:v>7.7736925804018892E-2</c:v>
                </c:pt>
                <c:pt idx="59">
                  <c:v>7.7506533301587688E-2</c:v>
                </c:pt>
                <c:pt idx="60">
                  <c:v>7.8652072812202517E-2</c:v>
                </c:pt>
                <c:pt idx="61">
                  <c:v>8.0854622944676061E-2</c:v>
                </c:pt>
                <c:pt idx="62">
                  <c:v>8.2855838721417427E-2</c:v>
                </c:pt>
              </c:numCache>
            </c:numRef>
          </c:val>
          <c:smooth val="0"/>
          <c:extLst>
            <c:ext xmlns:c16="http://schemas.microsoft.com/office/drawing/2014/chart" uri="{C3380CC4-5D6E-409C-BE32-E72D297353CC}">
              <c16:uniqueId val="{00000003-B2B5-4347-AF4E-8CC63B08B88F}"/>
            </c:ext>
          </c:extLst>
        </c:ser>
        <c:ser>
          <c:idx val="4"/>
          <c:order val="4"/>
          <c:tx>
            <c:strRef>
              <c:f>'NE1'!$G$3</c:f>
              <c:strCache>
                <c:ptCount val="1"/>
                <c:pt idx="0">
                  <c:v>NORTH WEST</c:v>
                </c:pt>
              </c:strCache>
            </c:strRef>
          </c:tx>
          <c:spPr>
            <a:ln w="28575" cap="rnd">
              <a:solidFill>
                <a:schemeClr val="accent5"/>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'NE1'!$G$4:$G$66</c:f>
              <c:numCache>
                <c:formatCode>0.0%</c:formatCode>
                <c:ptCount val="63"/>
                <c:pt idx="0">
                  <c:v>6.6721740148287939E-2</c:v>
                </c:pt>
                <c:pt idx="1">
                  <c:v>6.7325655782512511E-2</c:v>
                </c:pt>
                <c:pt idx="2">
                  <c:v>6.6873610537359615E-2</c:v>
                </c:pt>
                <c:pt idx="3">
                  <c:v>6.8507932903764418E-2</c:v>
                </c:pt>
                <c:pt idx="4">
                  <c:v>6.7468973706854035E-2</c:v>
                </c:pt>
                <c:pt idx="5">
                  <c:v>6.5936000236187481E-2</c:v>
                </c:pt>
                <c:pt idx="6">
                  <c:v>6.5984929182488883E-2</c:v>
                </c:pt>
                <c:pt idx="7">
                  <c:v>6.664404268470514E-2</c:v>
                </c:pt>
                <c:pt idx="8">
                  <c:v>6.7440134754895603E-2</c:v>
                </c:pt>
                <c:pt idx="9">
                  <c:v>6.8013144983964574E-2</c:v>
                </c:pt>
                <c:pt idx="10">
                  <c:v>6.7276092708677529E-2</c:v>
                </c:pt>
                <c:pt idx="11">
                  <c:v>6.7530644191608619E-2</c:v>
                </c:pt>
                <c:pt idx="12">
                  <c:v>6.6647216295847564E-2</c:v>
                </c:pt>
                <c:pt idx="13">
                  <c:v>6.6489151973588553E-2</c:v>
                </c:pt>
                <c:pt idx="14">
                  <c:v>6.5615408956755175E-2</c:v>
                </c:pt>
                <c:pt idx="15">
                  <c:v>6.2677769581221551E-2</c:v>
                </c:pt>
                <c:pt idx="16">
                  <c:v>6.3290931639443493E-2</c:v>
                </c:pt>
                <c:pt idx="17">
                  <c:v>6.0305259672218198E-2</c:v>
                </c:pt>
                <c:pt idx="18">
                  <c:v>5.9204452247969434E-2</c:v>
                </c:pt>
                <c:pt idx="19">
                  <c:v>5.715344849238254E-2</c:v>
                </c:pt>
                <c:pt idx="20">
                  <c:v>5.644431664594296E-2</c:v>
                </c:pt>
                <c:pt idx="21">
                  <c:v>5.6046078179017751E-2</c:v>
                </c:pt>
                <c:pt idx="22">
                  <c:v>5.6680960483916666E-2</c:v>
                </c:pt>
                <c:pt idx="23">
                  <c:v>5.6920723817862666E-2</c:v>
                </c:pt>
                <c:pt idx="24">
                  <c:v>5.831160398632055E-2</c:v>
                </c:pt>
                <c:pt idx="25">
                  <c:v>5.9136452305706806E-2</c:v>
                </c:pt>
                <c:pt idx="26">
                  <c:v>6.1164379036242271E-2</c:v>
                </c:pt>
                <c:pt idx="27">
                  <c:v>6.6655695491710035E-2</c:v>
                </c:pt>
                <c:pt idx="28">
                  <c:v>6.7460258511706603E-2</c:v>
                </c:pt>
                <c:pt idx="29">
                  <c:v>6.8220016290610239E-2</c:v>
                </c:pt>
                <c:pt idx="30">
                  <c:v>7.1479943088371495E-2</c:v>
                </c:pt>
                <c:pt idx="31">
                  <c:v>7.3031793609311169E-2</c:v>
                </c:pt>
                <c:pt idx="32">
                  <c:v>7.6365946595446293E-2</c:v>
                </c:pt>
                <c:pt idx="33">
                  <c:v>7.95701033728025E-2</c:v>
                </c:pt>
                <c:pt idx="34">
                  <c:v>8.4190339714831752E-2</c:v>
                </c:pt>
                <c:pt idx="35">
                  <c:v>8.662428981906195E-2</c:v>
                </c:pt>
                <c:pt idx="36">
                  <c:v>9.1525759089087153E-2</c:v>
                </c:pt>
                <c:pt idx="37">
                  <c:v>9.154243854748445E-2</c:v>
                </c:pt>
                <c:pt idx="38">
                  <c:v>9.1956445841091569E-2</c:v>
                </c:pt>
                <c:pt idx="39">
                  <c:v>9.2225495075725375E-2</c:v>
                </c:pt>
                <c:pt idx="40">
                  <c:v>9.1462082658924387E-2</c:v>
                </c:pt>
                <c:pt idx="41">
                  <c:v>9.1463800457768446E-2</c:v>
                </c:pt>
                <c:pt idx="42">
                  <c:v>8.9447049375176113E-2</c:v>
                </c:pt>
                <c:pt idx="43">
                  <c:v>8.7517494006035285E-2</c:v>
                </c:pt>
                <c:pt idx="44">
                  <c:v>8.5955084645693305E-2</c:v>
                </c:pt>
                <c:pt idx="45">
                  <c:v>8.4682609782189736E-2</c:v>
                </c:pt>
                <c:pt idx="46">
                  <c:v>8.5187359467896726E-2</c:v>
                </c:pt>
                <c:pt idx="47">
                  <c:v>8.3286863094732974E-2</c:v>
                </c:pt>
                <c:pt idx="48">
                  <c:v>8.7341796782238523E-2</c:v>
                </c:pt>
                <c:pt idx="49">
                  <c:v>8.1372350432249843E-2</c:v>
                </c:pt>
                <c:pt idx="50">
                  <c:v>8.04180464037237E-2</c:v>
                </c:pt>
                <c:pt idx="51">
                  <c:v>7.991724869526716E-2</c:v>
                </c:pt>
                <c:pt idx="52">
                  <c:v>7.7578576573667665E-2</c:v>
                </c:pt>
                <c:pt idx="53">
                  <c:v>7.6287901477545078E-2</c:v>
                </c:pt>
                <c:pt idx="54">
                  <c:v>7.5189933847056301E-2</c:v>
                </c:pt>
                <c:pt idx="55">
                  <c:v>7.5730259942801761E-2</c:v>
                </c:pt>
                <c:pt idx="56">
                  <c:v>7.3898780298025518E-2</c:v>
                </c:pt>
                <c:pt idx="57">
                  <c:v>7.3665355961217358E-2</c:v>
                </c:pt>
                <c:pt idx="58">
                  <c:v>7.1565220171127722E-2</c:v>
                </c:pt>
                <c:pt idx="59">
                  <c:v>7.3241056764055318E-2</c:v>
                </c:pt>
                <c:pt idx="60">
                  <c:v>7.6564232459754189E-2</c:v>
                </c:pt>
                <c:pt idx="61">
                  <c:v>7.7667595125424108E-2</c:v>
                </c:pt>
                <c:pt idx="62">
                  <c:v>7.8769739451799256E-2</c:v>
                </c:pt>
              </c:numCache>
            </c:numRef>
          </c:val>
          <c:smooth val="0"/>
          <c:extLst>
            <c:ext xmlns:c16="http://schemas.microsoft.com/office/drawing/2014/chart" uri="{C3380CC4-5D6E-409C-BE32-E72D297353CC}">
              <c16:uniqueId val="{00000004-B2B5-4347-AF4E-8CC63B08B88F}"/>
            </c:ext>
          </c:extLst>
        </c:ser>
        <c:ser>
          <c:idx val="5"/>
          <c:order val="5"/>
          <c:tx>
            <c:strRef>
              <c:f>'NE1'!$H$3</c:f>
              <c:strCache>
                <c:ptCount val="1"/>
                <c:pt idx="0">
                  <c:v>SOUTH EAST</c:v>
                </c:pt>
              </c:strCache>
            </c:strRef>
          </c:tx>
          <c:spPr>
            <a:ln w="28575" cap="rnd">
              <a:solidFill>
                <a:schemeClr val="accent6"/>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'NE1'!$H$4:$H$66</c:f>
              <c:numCache>
                <c:formatCode>0.0%</c:formatCode>
                <c:ptCount val="63"/>
                <c:pt idx="0">
                  <c:v>8.8063043755395157E-2</c:v>
                </c:pt>
                <c:pt idx="1">
                  <c:v>8.7099913101231288E-2</c:v>
                </c:pt>
                <c:pt idx="2">
                  <c:v>8.3174387926636936E-2</c:v>
                </c:pt>
                <c:pt idx="3">
                  <c:v>8.3950795861898575E-2</c:v>
                </c:pt>
                <c:pt idx="4">
                  <c:v>8.585562290139491E-2</c:v>
                </c:pt>
                <c:pt idx="5">
                  <c:v>8.5232961218986908E-2</c:v>
                </c:pt>
                <c:pt idx="6">
                  <c:v>8.749662481882578E-2</c:v>
                </c:pt>
                <c:pt idx="7">
                  <c:v>8.7895142201693477E-2</c:v>
                </c:pt>
                <c:pt idx="8">
                  <c:v>8.8368756137680318E-2</c:v>
                </c:pt>
                <c:pt idx="9">
                  <c:v>8.6710315524059084E-2</c:v>
                </c:pt>
                <c:pt idx="10">
                  <c:v>8.9377345265669442E-2</c:v>
                </c:pt>
                <c:pt idx="11">
                  <c:v>8.7239898764128312E-2</c:v>
                </c:pt>
                <c:pt idx="12">
                  <c:v>8.9158302531902725E-2</c:v>
                </c:pt>
                <c:pt idx="13">
                  <c:v>8.8685639890597454E-2</c:v>
                </c:pt>
                <c:pt idx="14">
                  <c:v>8.843332894611125E-2</c:v>
                </c:pt>
                <c:pt idx="15">
                  <c:v>8.566928603385339E-2</c:v>
                </c:pt>
                <c:pt idx="16">
                  <c:v>8.3196663732621981E-2</c:v>
                </c:pt>
                <c:pt idx="17">
                  <c:v>8.3557905518785169E-2</c:v>
                </c:pt>
                <c:pt idx="18">
                  <c:v>8.5378439649649876E-2</c:v>
                </c:pt>
                <c:pt idx="19">
                  <c:v>8.3355181496008096E-2</c:v>
                </c:pt>
                <c:pt idx="20">
                  <c:v>8.1392071246395886E-2</c:v>
                </c:pt>
                <c:pt idx="21">
                  <c:v>8.102034681604886E-2</c:v>
                </c:pt>
                <c:pt idx="22">
                  <c:v>7.8295827189234113E-2</c:v>
                </c:pt>
                <c:pt idx="23">
                  <c:v>7.8343627635334714E-2</c:v>
                </c:pt>
                <c:pt idx="24">
                  <c:v>7.6531863063550226E-2</c:v>
                </c:pt>
                <c:pt idx="25">
                  <c:v>7.6183856460721802E-2</c:v>
                </c:pt>
                <c:pt idx="26">
                  <c:v>7.7374568378120748E-2</c:v>
                </c:pt>
                <c:pt idx="27">
                  <c:v>8.1753513834155134E-2</c:v>
                </c:pt>
                <c:pt idx="28">
                  <c:v>8.3678158523967955E-2</c:v>
                </c:pt>
                <c:pt idx="29">
                  <c:v>8.5328149957832847E-2</c:v>
                </c:pt>
                <c:pt idx="30">
                  <c:v>9.3909603307325146E-2</c:v>
                </c:pt>
                <c:pt idx="31">
                  <c:v>9.4684364402908852E-2</c:v>
                </c:pt>
                <c:pt idx="32">
                  <c:v>9.6187772546636796E-2</c:v>
                </c:pt>
                <c:pt idx="33">
                  <c:v>0.10132701851736403</c:v>
                </c:pt>
                <c:pt idx="34">
                  <c:v>0.10454058582733566</c:v>
                </c:pt>
                <c:pt idx="35">
                  <c:v>0.10825643990674658</c:v>
                </c:pt>
                <c:pt idx="36">
                  <c:v>0.11364537309561878</c:v>
                </c:pt>
                <c:pt idx="37">
                  <c:v>0.11137951849232459</c:v>
                </c:pt>
                <c:pt idx="38">
                  <c:v>0.11265577297612536</c:v>
                </c:pt>
                <c:pt idx="39">
                  <c:v>0.11277280440333025</c:v>
                </c:pt>
                <c:pt idx="40">
                  <c:v>0.11405169161797217</c:v>
                </c:pt>
                <c:pt idx="41">
                  <c:v>0.11362793896229746</c:v>
                </c:pt>
                <c:pt idx="42">
                  <c:v>0.10378275598375793</c:v>
                </c:pt>
                <c:pt idx="43">
                  <c:v>0.10197030789855267</c:v>
                </c:pt>
                <c:pt idx="44">
                  <c:v>0.10050047745491134</c:v>
                </c:pt>
                <c:pt idx="45">
                  <c:v>9.9323528215992996E-2</c:v>
                </c:pt>
                <c:pt idx="46">
                  <c:v>9.6046585445455732E-2</c:v>
                </c:pt>
                <c:pt idx="47">
                  <c:v>9.4569692570153283E-2</c:v>
                </c:pt>
                <c:pt idx="48">
                  <c:v>9.4379834366890208E-2</c:v>
                </c:pt>
                <c:pt idx="49">
                  <c:v>9.2725974499705446E-2</c:v>
                </c:pt>
                <c:pt idx="50">
                  <c:v>9.1560144478419384E-2</c:v>
                </c:pt>
                <c:pt idx="51">
                  <c:v>8.8776568102374581E-2</c:v>
                </c:pt>
                <c:pt idx="52">
                  <c:v>8.6810191211250345E-2</c:v>
                </c:pt>
                <c:pt idx="53">
                  <c:v>8.4875057715362856E-2</c:v>
                </c:pt>
                <c:pt idx="54">
                  <c:v>8.2700940910219609E-2</c:v>
                </c:pt>
                <c:pt idx="55">
                  <c:v>8.2853585976955871E-2</c:v>
                </c:pt>
                <c:pt idx="56">
                  <c:v>8.1299403674004192E-2</c:v>
                </c:pt>
                <c:pt idx="57">
                  <c:v>8.3216342956418665E-2</c:v>
                </c:pt>
                <c:pt idx="58">
                  <c:v>8.5231085669081247E-2</c:v>
                </c:pt>
                <c:pt idx="59">
                  <c:v>8.574153414026689E-2</c:v>
                </c:pt>
                <c:pt idx="60">
                  <c:v>8.4120200403789633E-2</c:v>
                </c:pt>
                <c:pt idx="61">
                  <c:v>8.5063368963196287E-2</c:v>
                </c:pt>
                <c:pt idx="62">
                  <c:v>8.6182842528231315E-2</c:v>
                </c:pt>
              </c:numCache>
            </c:numRef>
          </c:val>
          <c:smooth val="0"/>
          <c:extLst>
            <c:ext xmlns:c16="http://schemas.microsoft.com/office/drawing/2014/chart" uri="{C3380CC4-5D6E-409C-BE32-E72D297353CC}">
              <c16:uniqueId val="{00000005-B2B5-4347-AF4E-8CC63B08B88F}"/>
            </c:ext>
          </c:extLst>
        </c:ser>
        <c:ser>
          <c:idx val="6"/>
          <c:order val="6"/>
          <c:tx>
            <c:strRef>
              <c:f>'NE1'!$I$3</c:f>
              <c:strCache>
                <c:ptCount val="1"/>
                <c:pt idx="0">
                  <c:v>SOUTH WEST</c:v>
                </c:pt>
              </c:strCache>
            </c:strRef>
          </c:tx>
          <c:spPr>
            <a:ln w="28575" cap="rnd">
              <a:solidFill>
                <a:schemeClr val="accent1">
                  <a:lumMod val="60000"/>
                </a:schemeClr>
              </a:solidFill>
              <a:round/>
            </a:ln>
            <a:effectLst/>
          </c:spPr>
          <c:marker>
            <c:symbol val="none"/>
          </c:marker>
          <c:cat>
            <c:numRef>
              <c:f>'NE1'!$A$4:$A$66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'NE1'!$I$4:$I$66</c:f>
              <c:numCache>
                <c:formatCode>0.0%</c:formatCode>
                <c:ptCount val="63"/>
                <c:pt idx="0">
                  <c:v>8.6699930352395843E-2</c:v>
                </c:pt>
                <c:pt idx="1">
                  <c:v>8.8677458109901602E-2</c:v>
                </c:pt>
                <c:pt idx="2">
                  <c:v>8.8897440502973907E-2</c:v>
                </c:pt>
                <c:pt idx="3">
                  <c:v>8.6414662568056216E-2</c:v>
                </c:pt>
                <c:pt idx="4">
                  <c:v>8.827457999403307E-2</c:v>
                </c:pt>
                <c:pt idx="5">
                  <c:v>8.6251201033480732E-2</c:v>
                </c:pt>
                <c:pt idx="6">
                  <c:v>8.4851257123795293E-2</c:v>
                </c:pt>
                <c:pt idx="7">
                  <c:v>8.5913117963542937E-2</c:v>
                </c:pt>
                <c:pt idx="8">
                  <c:v>8.4379389621675557E-2</c:v>
                </c:pt>
                <c:pt idx="9">
                  <c:v>8.0587605196226805E-2</c:v>
                </c:pt>
                <c:pt idx="10">
                  <c:v>8.0356864241036483E-2</c:v>
                </c:pt>
                <c:pt idx="11">
                  <c:v>7.9434871228128354E-2</c:v>
                </c:pt>
                <c:pt idx="12">
                  <c:v>7.8608975076728579E-2</c:v>
                </c:pt>
                <c:pt idx="13">
                  <c:v>7.7471299465013285E-2</c:v>
                </c:pt>
                <c:pt idx="14">
                  <c:v>7.8739844929778785E-2</c:v>
                </c:pt>
                <c:pt idx="15">
                  <c:v>7.7384526976650034E-2</c:v>
                </c:pt>
                <c:pt idx="16">
                  <c:v>7.6392465835072934E-2</c:v>
                </c:pt>
                <c:pt idx="17">
                  <c:v>7.5690806289519991E-2</c:v>
                </c:pt>
                <c:pt idx="18">
                  <c:v>7.4213665046455254E-2</c:v>
                </c:pt>
                <c:pt idx="19">
                  <c:v>7.4975817096878325E-2</c:v>
                </c:pt>
                <c:pt idx="20">
                  <c:v>7.5427563791074681E-2</c:v>
                </c:pt>
                <c:pt idx="21">
                  <c:v>7.5198734952007504E-2</c:v>
                </c:pt>
                <c:pt idx="22">
                  <c:v>7.4570173557793634E-2</c:v>
                </c:pt>
                <c:pt idx="23">
                  <c:v>7.3431399221010912E-2</c:v>
                </c:pt>
                <c:pt idx="24">
                  <c:v>7.2854552763156347E-2</c:v>
                </c:pt>
                <c:pt idx="25">
                  <c:v>7.5722550736547004E-2</c:v>
                </c:pt>
                <c:pt idx="26">
                  <c:v>7.8069573174495088E-2</c:v>
                </c:pt>
                <c:pt idx="27">
                  <c:v>8.2270310509413927E-2</c:v>
                </c:pt>
                <c:pt idx="28">
                  <c:v>8.2013279270217065E-2</c:v>
                </c:pt>
                <c:pt idx="29">
                  <c:v>8.1845355348486637E-2</c:v>
                </c:pt>
                <c:pt idx="30">
                  <c:v>8.6290081648892805E-2</c:v>
                </c:pt>
                <c:pt idx="31">
                  <c:v>9.1062257696694321E-2</c:v>
                </c:pt>
                <c:pt idx="32">
                  <c:v>9.3629414389898663E-2</c:v>
                </c:pt>
                <c:pt idx="33">
                  <c:v>9.5921976591552008E-2</c:v>
                </c:pt>
                <c:pt idx="34">
                  <c:v>0.10310839668789756</c:v>
                </c:pt>
                <c:pt idx="35">
                  <c:v>0.10697186900611386</c:v>
                </c:pt>
                <c:pt idx="36">
                  <c:v>0.11396651653379855</c:v>
                </c:pt>
                <c:pt idx="37">
                  <c:v>0.11225488262006442</c:v>
                </c:pt>
                <c:pt idx="38">
                  <c:v>0.11043468542965658</c:v>
                </c:pt>
                <c:pt idx="39">
                  <c:v>0.11037228097891431</c:v>
                </c:pt>
                <c:pt idx="40">
                  <c:v>0.11325285283192298</c:v>
                </c:pt>
                <c:pt idx="41">
                  <c:v>0.11210144697792683</c:v>
                </c:pt>
                <c:pt idx="42">
                  <c:v>0.10969657602819372</c:v>
                </c:pt>
                <c:pt idx="43">
                  <c:v>0.10938213345799212</c:v>
                </c:pt>
                <c:pt idx="44">
                  <c:v>0.10785833103720037</c:v>
                </c:pt>
                <c:pt idx="45">
                  <c:v>0.10438005715544167</c:v>
                </c:pt>
                <c:pt idx="46">
                  <c:v>0.10214968918586288</c:v>
                </c:pt>
                <c:pt idx="47">
                  <c:v>9.9940703719052865E-2</c:v>
                </c:pt>
                <c:pt idx="48">
                  <c:v>9.8220448880473446E-2</c:v>
                </c:pt>
                <c:pt idx="49">
                  <c:v>9.5802667158294053E-2</c:v>
                </c:pt>
                <c:pt idx="50">
                  <c:v>9.2799478486992659E-2</c:v>
                </c:pt>
                <c:pt idx="51">
                  <c:v>9.1432417083814527E-2</c:v>
                </c:pt>
                <c:pt idx="52">
                  <c:v>8.8345154840813345E-2</c:v>
                </c:pt>
                <c:pt idx="53">
                  <c:v>8.6309196862780768E-2</c:v>
                </c:pt>
                <c:pt idx="54">
                  <c:v>8.3788366099252706E-2</c:v>
                </c:pt>
                <c:pt idx="55">
                  <c:v>8.2779646124181733E-2</c:v>
                </c:pt>
                <c:pt idx="56">
                  <c:v>8.3104231347845531E-2</c:v>
                </c:pt>
                <c:pt idx="57">
                  <c:v>8.2259694305791276E-2</c:v>
                </c:pt>
                <c:pt idx="58">
                  <c:v>8.1799033295585008E-2</c:v>
                </c:pt>
                <c:pt idx="59">
                  <c:v>8.2406629024188133E-2</c:v>
                </c:pt>
                <c:pt idx="60">
                  <c:v>8.2366645563428723E-2</c:v>
                </c:pt>
                <c:pt idx="61">
                  <c:v>8.0249898913072604E-2</c:v>
                </c:pt>
                <c:pt idx="62">
                  <c:v>8.1925659260792733E-2</c:v>
                </c:pt>
              </c:numCache>
            </c:numRef>
          </c:val>
          <c:smooth val="0"/>
          <c:extLst>
            <c:ext xmlns:c16="http://schemas.microsoft.com/office/drawing/2014/chart" uri="{C3380CC4-5D6E-409C-BE32-E72D297353CC}">
              <c16:uniqueId val="{00000006-B2B5-4347-AF4E-8CC63B08B88F}"/>
            </c:ext>
          </c:extLst>
        </c:ser>
        <c:dLbls>
          <c:showLegendKey val="0"/>
          <c:showVal val="0"/>
          <c:showCatName val="0"/>
          <c:showSerName val="0"/>
          <c:showPercent val="0"/>
          <c:showBubbleSize val="0"/>
        </c:dLbls>
        <c:smooth val="0"/>
        <c:axId val="763338336"/>
        <c:axId val="763334496"/>
      </c:lineChart>
      <c:dateAx>
        <c:axId val="76333833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3334496"/>
        <c:crosses val="autoZero"/>
        <c:auto val="1"/>
        <c:lblOffset val="100"/>
        <c:baseTimeUnit val="months"/>
      </c:dateAx>
      <c:valAx>
        <c:axId val="7633344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3338336"/>
        <c:crosses val="autoZero"/>
        <c:crossBetween val="between"/>
      </c:valAx>
      <c:spPr>
        <a:noFill/>
        <a:ln>
          <a:noFill/>
        </a:ln>
        <a:effectLst/>
      </c:spPr>
    </c:plotArea>
    <c:legend>
      <c:legendPos val="b"/>
      <c:layout>
        <c:manualLayout>
          <c:xMode val="edge"/>
          <c:yMode val="edge"/>
          <c:x val="1.616474730961227E-2"/>
          <c:y val="0.83184194662839139"/>
          <c:w val="0.98383530537523811"/>
          <c:h val="0.144616899493614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Work-related stress or burnout</a:t>
            </a:r>
          </a:p>
        </c:rich>
      </c:tx>
      <c:overlay val="0"/>
      <c:spPr>
        <a:noFill/>
        <a:ln>
          <a:noFill/>
        </a:ln>
        <a:effectLst/>
      </c:spPr>
    </c:title>
    <c:autoTitleDeleted val="0"/>
    <c:plotArea>
      <c:layout/>
      <c:lineChart>
        <c:grouping val="standard"/>
        <c:varyColors val="0"/>
        <c:ser>
          <c:idx val="0"/>
          <c:order val="0"/>
          <c:tx>
            <c:v>Work-related stress</c:v>
          </c:tx>
          <c:spPr>
            <a:ln w="31750">
              <a:solidFill>
                <a:schemeClr val="accent1"/>
              </a:solidFill>
            </a:ln>
          </c:spPr>
          <c:marker>
            <c:symbol val="none"/>
          </c:marker>
          <c:cat>
            <c:numRef>
              <c:f>'NE2'!$C$3:$G$3</c:f>
              <c:numCache>
                <c:formatCode>General</c:formatCode>
                <c:ptCount val="5"/>
                <c:pt idx="0">
                  <c:v>2019</c:v>
                </c:pt>
                <c:pt idx="1">
                  <c:v>2020</c:v>
                </c:pt>
                <c:pt idx="2">
                  <c:v>2021</c:v>
                </c:pt>
                <c:pt idx="3">
                  <c:v>2022</c:v>
                </c:pt>
                <c:pt idx="4">
                  <c:v>2023</c:v>
                </c:pt>
              </c:numCache>
            </c:numRef>
          </c:cat>
          <c:val>
            <c:numRef>
              <c:f>'NE2'!$C$4:$G$4</c:f>
              <c:numCache>
                <c:formatCode>0.00%</c:formatCode>
                <c:ptCount val="5"/>
                <c:pt idx="0">
                  <c:v>0.30900573909185503</c:v>
                </c:pt>
                <c:pt idx="1">
                  <c:v>0.325395251438858</c:v>
                </c:pt>
                <c:pt idx="2">
                  <c:v>0.35728385535713703</c:v>
                </c:pt>
                <c:pt idx="3">
                  <c:v>0.33762970842498802</c:v>
                </c:pt>
                <c:pt idx="4">
                  <c:v>0.32314038798021</c:v>
                </c:pt>
              </c:numCache>
            </c:numRef>
          </c:val>
          <c:smooth val="0"/>
          <c:extLst>
            <c:ext xmlns:c16="http://schemas.microsoft.com/office/drawing/2014/chart" uri="{C3380CC4-5D6E-409C-BE32-E72D297353CC}">
              <c16:uniqueId val="{00000000-5FE6-43F5-839D-85A3C11B8953}"/>
            </c:ext>
          </c:extLst>
        </c:ser>
        <c:ser>
          <c:idx val="2"/>
          <c:order val="1"/>
          <c:tx>
            <c:v>Burnout</c:v>
          </c:tx>
          <c:spPr>
            <a:ln>
              <a:solidFill>
                <a:schemeClr val="accent2"/>
              </a:solidFill>
              <a:prstDash val="solid"/>
            </a:ln>
          </c:spPr>
          <c:marker>
            <c:symbol val="none"/>
          </c:marker>
          <c:cat>
            <c:numRef>
              <c:f>'NE2'!$C$3:$G$3</c:f>
              <c:numCache>
                <c:formatCode>General</c:formatCode>
                <c:ptCount val="5"/>
                <c:pt idx="0">
                  <c:v>2019</c:v>
                </c:pt>
                <c:pt idx="1">
                  <c:v>2020</c:v>
                </c:pt>
                <c:pt idx="2">
                  <c:v>2021</c:v>
                </c:pt>
                <c:pt idx="3">
                  <c:v>2022</c:v>
                </c:pt>
                <c:pt idx="4">
                  <c:v>2023</c:v>
                </c:pt>
              </c:numCache>
            </c:numRef>
          </c:cat>
          <c:val>
            <c:numRef>
              <c:f>'NE2'!$C$5:$G$5</c:f>
              <c:numCache>
                <c:formatCode>General</c:formatCode>
                <c:ptCount val="5"/>
                <c:pt idx="2" formatCode="0.00%">
                  <c:v>0.23838492724017904</c:v>
                </c:pt>
                <c:pt idx="3" formatCode="0.00%">
                  <c:v>0.24239918037489103</c:v>
                </c:pt>
                <c:pt idx="4" formatCode="0.00%">
                  <c:v>0.22448430747661097</c:v>
                </c:pt>
              </c:numCache>
            </c:numRef>
          </c:val>
          <c:smooth val="0"/>
          <c:extLst>
            <c:ext xmlns:c16="http://schemas.microsoft.com/office/drawing/2014/chart" uri="{C3380CC4-5D6E-409C-BE32-E72D297353CC}">
              <c16:uniqueId val="{00000001-5FE6-43F5-839D-85A3C11B8953}"/>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Burnout sub-score</a:t>
            </a:r>
          </a:p>
        </c:rich>
      </c:tx>
      <c:overlay val="0"/>
      <c:spPr>
        <a:noFill/>
        <a:ln>
          <a:noFill/>
        </a:ln>
        <a:effectLst/>
      </c:spPr>
    </c:title>
    <c:autoTitleDeleted val="0"/>
    <c:plotArea>
      <c:layout/>
      <c:lineChart>
        <c:grouping val="standard"/>
        <c:varyColors val="0"/>
        <c:ser>
          <c:idx val="0"/>
          <c:order val="0"/>
          <c:tx>
            <c:v>Burnout sub-score</c:v>
          </c:tx>
          <c:marker>
            <c:symbol val="none"/>
          </c:marker>
          <c:cat>
            <c:numRef>
              <c:extLst>
                <c:ext xmlns:c15="http://schemas.microsoft.com/office/drawing/2012/chart" uri="{02D57815-91ED-43cb-92C2-25804820EDAC}">
                  <c15:fullRef>
                    <c15:sqref>'NE2'!$C$3:$G$3</c15:sqref>
                  </c15:fullRef>
                </c:ext>
              </c:extLst>
              <c:f>'NE2'!$E$3:$G$3</c:f>
              <c:numCache>
                <c:formatCode>General</c:formatCode>
                <c:ptCount val="3"/>
                <c:pt idx="0">
                  <c:v>2021</c:v>
                </c:pt>
                <c:pt idx="1">
                  <c:v>2022</c:v>
                </c:pt>
                <c:pt idx="2">
                  <c:v>2023</c:v>
                </c:pt>
              </c:numCache>
            </c:numRef>
          </c:cat>
          <c:val>
            <c:numRef>
              <c:extLst>
                <c:ext xmlns:c15="http://schemas.microsoft.com/office/drawing/2012/chart" uri="{02D57815-91ED-43cb-92C2-25804820EDAC}">
                  <c15:fullRef>
                    <c15:sqref>'NE2'!$C$8:$G$8</c15:sqref>
                  </c15:fullRef>
                </c:ext>
              </c:extLst>
              <c:f>'NE2'!$E$8:$G$8</c:f>
              <c:numCache>
                <c:formatCode>0.00%</c:formatCode>
                <c:ptCount val="3"/>
                <c:pt idx="0" formatCode="0.00">
                  <c:v>5.5912795354389297</c:v>
                </c:pt>
                <c:pt idx="1" formatCode="0.00">
                  <c:v>5.5708810325506004</c:v>
                </c:pt>
                <c:pt idx="2" formatCode="0.00">
                  <c:v>5.6922536906545602</c:v>
                </c:pt>
              </c:numCache>
            </c:numRef>
          </c:val>
          <c:smooth val="0"/>
          <c:extLst>
            <c:ext xmlns:c16="http://schemas.microsoft.com/office/drawing/2014/chart" uri="{C3380CC4-5D6E-409C-BE32-E72D297353CC}">
              <c16:uniqueId val="{00000000-2E15-46DE-B9E6-D4FD8D1DFFFA}"/>
            </c:ext>
          </c:extLst>
        </c:ser>
        <c:dLbls>
          <c:showLegendKey val="0"/>
          <c:showVal val="0"/>
          <c:showCatName val="0"/>
          <c:showSerName val="0"/>
          <c:showPercent val="0"/>
          <c:showBubbleSize val="0"/>
        </c:dLbls>
        <c:smooth val="0"/>
        <c:axId val="1704281455"/>
        <c:axId val="1665391567"/>
      </c:lineChart>
      <c:catAx>
        <c:axId val="17042814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391567"/>
        <c:crosses val="autoZero"/>
        <c:auto val="1"/>
        <c:lblAlgn val="ctr"/>
        <c:lblOffset val="100"/>
        <c:noMultiLvlLbl val="0"/>
      </c:catAx>
      <c:valAx>
        <c:axId val="166539156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4281455"/>
        <c:crosses val="autoZero"/>
        <c:crossBetween val="between"/>
      </c:valAx>
    </c:plotArea>
    <c:legend>
      <c:legendPos val="b"/>
      <c:overlay val="0"/>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GB"/>
              <a:t>Non-</a:t>
            </a:r>
            <a:r>
              <a:rPr lang="en-GB" baseline="0"/>
              <a:t>Medical Agency Spend as % of Total Paybill</a:t>
            </a:r>
            <a:endParaRPr lang="en-GB"/>
          </a:p>
        </c:rich>
      </c:tx>
      <c:layout>
        <c:manualLayout>
          <c:xMode val="edge"/>
          <c:yMode val="edge"/>
          <c:x val="3.9665970772442111E-4"/>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2"/>
          <c:order val="0"/>
          <c:tx>
            <c:strRef>
              <c:f>'NTS1'!$D$4</c:f>
              <c:strCache>
                <c:ptCount val="1"/>
                <c:pt idx="0">
                  <c:v>Agency % of Total Paybill</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'NTS1'!$A$5:$A$9</c:f>
              <c:strCache>
                <c:ptCount val="5"/>
                <c:pt idx="0">
                  <c:v>2019/20</c:v>
                </c:pt>
                <c:pt idx="1">
                  <c:v>2020/21</c:v>
                </c:pt>
                <c:pt idx="2">
                  <c:v>2021/22</c:v>
                </c:pt>
                <c:pt idx="3">
                  <c:v>2022/23</c:v>
                </c:pt>
                <c:pt idx="4">
                  <c:v>2023/24</c:v>
                </c:pt>
              </c:strCache>
            </c:strRef>
          </c:cat>
          <c:val>
            <c:numRef>
              <c:f>'NTS1'!$D$5:$D$9</c:f>
              <c:numCache>
                <c:formatCode>0.0%</c:formatCode>
                <c:ptCount val="5"/>
                <c:pt idx="0">
                  <c:v>3.2675536735263654E-2</c:v>
                </c:pt>
                <c:pt idx="1">
                  <c:v>3.0452484406024726E-2</c:v>
                </c:pt>
                <c:pt idx="2">
                  <c:v>3.7480213297867687E-2</c:v>
                </c:pt>
                <c:pt idx="3">
                  <c:v>3.9715017778843169E-2</c:v>
                </c:pt>
                <c:pt idx="4">
                  <c:v>3.0991083924834829E-2</c:v>
                </c:pt>
              </c:numCache>
            </c:numRef>
          </c:val>
          <c:smooth val="0"/>
          <c:extLst>
            <c:ext xmlns:c16="http://schemas.microsoft.com/office/drawing/2014/chart" uri="{C3380CC4-5D6E-409C-BE32-E72D297353CC}">
              <c16:uniqueId val="{00000002-5745-4A26-BFBD-5237D69FB033}"/>
            </c:ext>
          </c:extLst>
        </c:ser>
        <c:dLbls>
          <c:showLegendKey val="0"/>
          <c:showVal val="0"/>
          <c:showCatName val="0"/>
          <c:showSerName val="0"/>
          <c:showPercent val="0"/>
          <c:showBubbleSize val="0"/>
        </c:dLbls>
        <c:smooth val="0"/>
        <c:axId val="1000652959"/>
        <c:axId val="1653436223"/>
      </c:lineChart>
      <c:catAx>
        <c:axId val="100065295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53436223"/>
        <c:crosses val="autoZero"/>
        <c:auto val="1"/>
        <c:lblAlgn val="ctr"/>
        <c:lblOffset val="100"/>
        <c:noMultiLvlLbl val="1"/>
      </c:catAx>
      <c:valAx>
        <c:axId val="165343622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Agency Spend as % of Total Paybill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0006529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GB" sz="1200"/>
              <a:t>Non-Medical Agency Spend</a:t>
            </a:r>
            <a:r>
              <a:rPr lang="en-GB" sz="1200" baseline="0"/>
              <a:t> and Total Paybill</a:t>
            </a:r>
            <a:endParaRPr lang="en-GB" sz="1200"/>
          </a:p>
        </c:rich>
      </c:tx>
      <c:layout>
        <c:manualLayout>
          <c:xMode val="edge"/>
          <c:yMode val="edge"/>
          <c:x val="6.5446364658963089E-4"/>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1482630125779732"/>
          <c:y val="0.1988619018776499"/>
          <c:w val="0.79832604560793519"/>
          <c:h val="0.58296502339381495"/>
        </c:manualLayout>
      </c:layout>
      <c:lineChart>
        <c:grouping val="standard"/>
        <c:varyColors val="0"/>
        <c:ser>
          <c:idx val="0"/>
          <c:order val="0"/>
          <c:tx>
            <c:strRef>
              <c:f>'NTS1'!$B$4</c:f>
              <c:strCache>
                <c:ptCount val="1"/>
                <c:pt idx="0">
                  <c:v>Agency Spend</c:v>
                </c:pt>
              </c:strCache>
            </c:strRef>
          </c:tx>
          <c:spPr>
            <a:ln w="28575" cap="rnd">
              <a:solidFill>
                <a:schemeClr val="accent5"/>
              </a:solidFill>
              <a:round/>
            </a:ln>
            <a:effectLst/>
          </c:spPr>
          <c:marker>
            <c:symbol val="none"/>
          </c:marker>
          <c:cat>
            <c:strRef>
              <c:f>'NTS1'!$A$5:$A$9</c:f>
              <c:strCache>
                <c:ptCount val="5"/>
                <c:pt idx="0">
                  <c:v>2019/20</c:v>
                </c:pt>
                <c:pt idx="1">
                  <c:v>2020/21</c:v>
                </c:pt>
                <c:pt idx="2">
                  <c:v>2021/22</c:v>
                </c:pt>
                <c:pt idx="3">
                  <c:v>2022/23</c:v>
                </c:pt>
                <c:pt idx="4">
                  <c:v>2023/24</c:v>
                </c:pt>
              </c:strCache>
            </c:strRef>
          </c:cat>
          <c:val>
            <c:numRef>
              <c:f>'NTS1'!$B$5:$B$9</c:f>
              <c:numCache>
                <c:formatCode>"£"#,##0.00</c:formatCode>
                <c:ptCount val="5"/>
                <c:pt idx="0">
                  <c:v>1461535584.1800001</c:v>
                </c:pt>
                <c:pt idx="1">
                  <c:v>1517535013.0800002</c:v>
                </c:pt>
                <c:pt idx="2">
                  <c:v>1947771718.9100006</c:v>
                </c:pt>
                <c:pt idx="3">
                  <c:v>2322292732.8000002</c:v>
                </c:pt>
                <c:pt idx="4">
                  <c:v>1883984379.8999999</c:v>
                </c:pt>
              </c:numCache>
            </c:numRef>
          </c:val>
          <c:smooth val="0"/>
          <c:extLst>
            <c:ext xmlns:c16="http://schemas.microsoft.com/office/drawing/2014/chart" uri="{C3380CC4-5D6E-409C-BE32-E72D297353CC}">
              <c16:uniqueId val="{00000000-FBE7-4EB4-A002-F77B7B98724D}"/>
            </c:ext>
          </c:extLst>
        </c:ser>
        <c:dLbls>
          <c:showLegendKey val="0"/>
          <c:showVal val="0"/>
          <c:showCatName val="0"/>
          <c:showSerName val="0"/>
          <c:showPercent val="0"/>
          <c:showBubbleSize val="0"/>
        </c:dLbls>
        <c:marker val="1"/>
        <c:smooth val="0"/>
        <c:axId val="1000649119"/>
        <c:axId val="1000655839"/>
      </c:lineChart>
      <c:lineChart>
        <c:grouping val="standard"/>
        <c:varyColors val="0"/>
        <c:ser>
          <c:idx val="1"/>
          <c:order val="1"/>
          <c:tx>
            <c:strRef>
              <c:f>'NTS1'!$C$4</c:f>
              <c:strCache>
                <c:ptCount val="1"/>
                <c:pt idx="0">
                  <c:v>Total Paybill</c:v>
                </c:pt>
              </c:strCache>
            </c:strRef>
          </c:tx>
          <c:spPr>
            <a:ln w="28575" cap="rnd">
              <a:solidFill>
                <a:schemeClr val="accent3"/>
              </a:solidFill>
              <a:round/>
            </a:ln>
            <a:effectLst/>
          </c:spPr>
          <c:marker>
            <c:symbol val="none"/>
          </c:marker>
          <c:cat>
            <c:strRef>
              <c:f>'NTS1'!$A$5:$A$9</c:f>
              <c:strCache>
                <c:ptCount val="5"/>
                <c:pt idx="0">
                  <c:v>2019/20</c:v>
                </c:pt>
                <c:pt idx="1">
                  <c:v>2020/21</c:v>
                </c:pt>
                <c:pt idx="2">
                  <c:v>2021/22</c:v>
                </c:pt>
                <c:pt idx="3">
                  <c:v>2022/23</c:v>
                </c:pt>
                <c:pt idx="4">
                  <c:v>2023/24</c:v>
                </c:pt>
              </c:strCache>
            </c:strRef>
          </c:cat>
          <c:val>
            <c:numRef>
              <c:f>'NTS1'!$C$5:$C$9</c:f>
              <c:numCache>
                <c:formatCode>"£"#,##0.00</c:formatCode>
                <c:ptCount val="5"/>
                <c:pt idx="0">
                  <c:v>44728739913.940002</c:v>
                </c:pt>
                <c:pt idx="1">
                  <c:v>49832880393.159996</c:v>
                </c:pt>
                <c:pt idx="2">
                  <c:v>51967999846.490005</c:v>
                </c:pt>
                <c:pt idx="3">
                  <c:v>58473919002.93</c:v>
                </c:pt>
                <c:pt idx="4">
                  <c:v>60791174147.679985</c:v>
                </c:pt>
              </c:numCache>
            </c:numRef>
          </c:val>
          <c:smooth val="0"/>
          <c:extLst>
            <c:ext xmlns:c16="http://schemas.microsoft.com/office/drawing/2014/chart" uri="{C3380CC4-5D6E-409C-BE32-E72D297353CC}">
              <c16:uniqueId val="{00000001-FBE7-4EB4-A002-F77B7B98724D}"/>
            </c:ext>
          </c:extLst>
        </c:ser>
        <c:dLbls>
          <c:showLegendKey val="0"/>
          <c:showVal val="0"/>
          <c:showCatName val="0"/>
          <c:showSerName val="0"/>
          <c:showPercent val="0"/>
          <c:showBubbleSize val="0"/>
        </c:dLbls>
        <c:marker val="1"/>
        <c:smooth val="0"/>
        <c:axId val="311685935"/>
        <c:axId val="311692655"/>
      </c:lineChart>
      <c:catAx>
        <c:axId val="100064911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000655839"/>
        <c:crosses val="autoZero"/>
        <c:auto val="1"/>
        <c:lblAlgn val="ctr"/>
        <c:lblOffset val="100"/>
        <c:noMultiLvlLbl val="1"/>
      </c:catAx>
      <c:valAx>
        <c:axId val="100065583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Agency Spend (millions)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000649119"/>
        <c:crosses val="autoZero"/>
        <c:crossBetween val="between"/>
        <c:dispUnits>
          <c:builtInUnit val="millions"/>
        </c:dispUnits>
      </c:valAx>
      <c:valAx>
        <c:axId val="311692655"/>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Total Paybill (billions)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11685935"/>
        <c:crosses val="max"/>
        <c:crossBetween val="between"/>
        <c:dispUnits>
          <c:builtInUnit val="billions"/>
        </c:dispUnits>
      </c:valAx>
      <c:catAx>
        <c:axId val="311685935"/>
        <c:scaling>
          <c:orientation val="minMax"/>
        </c:scaling>
        <c:delete val="1"/>
        <c:axPos val="b"/>
        <c:numFmt formatCode="General" sourceLinked="1"/>
        <c:majorTickMark val="out"/>
        <c:minorTickMark val="none"/>
        <c:tickLblPos val="nextTo"/>
        <c:crossAx val="311692655"/>
        <c:crosses val="autoZero"/>
        <c:auto val="1"/>
        <c:lblAlgn val="ctr"/>
        <c:lblOffset val="100"/>
        <c:noMultiLvlLbl val="1"/>
      </c:catAx>
      <c:spPr>
        <a:noFill/>
        <a:ln>
          <a:noFill/>
        </a:ln>
        <a:effectLst/>
      </c:spPr>
    </c:plotArea>
    <c:legend>
      <c:legendPos val="tr"/>
      <c:layout>
        <c:manualLayout>
          <c:xMode val="edge"/>
          <c:yMode val="edge"/>
          <c:x val="0.79107458840372225"/>
          <c:y val="6.9424591156874689E-3"/>
          <c:w val="0.20892541159627773"/>
          <c:h val="0.115576286659819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a:t>Non-Medical Bank Spend</a:t>
            </a:r>
            <a:r>
              <a:rPr lang="en-US" sz="1200" baseline="0"/>
              <a:t> as</a:t>
            </a:r>
            <a:r>
              <a:rPr lang="en-US" sz="1200"/>
              <a:t> % of Total Paybill</a:t>
            </a:r>
          </a:p>
        </c:rich>
      </c:tx>
      <c:layout>
        <c:manualLayout>
          <c:xMode val="edge"/>
          <c:yMode val="edge"/>
          <c:x val="1.376738000928534E-4"/>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2"/>
          <c:order val="0"/>
          <c:tx>
            <c:strRef>
              <c:f>'NTS2'!$D$4</c:f>
              <c:strCache>
                <c:ptCount val="1"/>
                <c:pt idx="0">
                  <c:v>Bank % of Total Paybill</c:v>
                </c:pt>
              </c:strCache>
            </c:strRef>
          </c:tx>
          <c:spPr>
            <a:ln w="28575" cap="rnd">
              <a:solidFill>
                <a:schemeClr val="accent6"/>
              </a:solidFill>
              <a:round/>
            </a:ln>
            <a:effectLst/>
          </c:spPr>
          <c:marker>
            <c:symbol val="none"/>
          </c:marker>
          <c:cat>
            <c:strRef>
              <c:f>'NTS2'!$A$5:$A$9</c:f>
              <c:strCache>
                <c:ptCount val="5"/>
                <c:pt idx="0">
                  <c:v>2019/20</c:v>
                </c:pt>
                <c:pt idx="1">
                  <c:v>2020/21</c:v>
                </c:pt>
                <c:pt idx="2">
                  <c:v>2021/22</c:v>
                </c:pt>
                <c:pt idx="3">
                  <c:v>2022/23</c:v>
                </c:pt>
                <c:pt idx="4">
                  <c:v>2023/24</c:v>
                </c:pt>
              </c:strCache>
            </c:strRef>
          </c:cat>
          <c:val>
            <c:numRef>
              <c:f>'NTS2'!$D$5:$D$9</c:f>
              <c:numCache>
                <c:formatCode>0.0%</c:formatCode>
                <c:ptCount val="5"/>
                <c:pt idx="0">
                  <c:v>6.4448187787682173E-2</c:v>
                </c:pt>
                <c:pt idx="1">
                  <c:v>7.0309462915591731E-2</c:v>
                </c:pt>
                <c:pt idx="2">
                  <c:v>7.6810129431210003E-2</c:v>
                </c:pt>
                <c:pt idx="3">
                  <c:v>7.4539356334430068E-2</c:v>
                </c:pt>
                <c:pt idx="4">
                  <c:v>7.7870202979796535E-2</c:v>
                </c:pt>
              </c:numCache>
            </c:numRef>
          </c:val>
          <c:smooth val="0"/>
          <c:extLst>
            <c:ext xmlns:c16="http://schemas.microsoft.com/office/drawing/2014/chart" uri="{C3380CC4-5D6E-409C-BE32-E72D297353CC}">
              <c16:uniqueId val="{00000002-F624-4C0E-A1CF-ECE5C7BB814B}"/>
            </c:ext>
          </c:extLst>
        </c:ser>
        <c:dLbls>
          <c:showLegendKey val="0"/>
          <c:showVal val="0"/>
          <c:showCatName val="0"/>
          <c:showSerName val="0"/>
          <c:showPercent val="0"/>
          <c:showBubbleSize val="0"/>
        </c:dLbls>
        <c:smooth val="0"/>
        <c:axId val="1671154575"/>
        <c:axId val="1671155055"/>
      </c:lineChart>
      <c:catAx>
        <c:axId val="167115457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71155055"/>
        <c:crosses val="autoZero"/>
        <c:auto val="1"/>
        <c:lblAlgn val="ctr"/>
        <c:lblOffset val="100"/>
        <c:noMultiLvlLbl val="1"/>
      </c:catAx>
      <c:valAx>
        <c:axId val="1671155055"/>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Bank Spend as % of Total Paybill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711545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Vacancy FTE | AfC Staff | 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strRef>
              <c:f>'NI5'!$A$4:$A$66</c:f>
              <c:strCache>
                <c:ptCount val="63"/>
                <c:pt idx="0">
                  <c:v>30/04/2019</c:v>
                </c:pt>
                <c:pt idx="1">
                  <c:v>31/05/2019</c:v>
                </c:pt>
                <c:pt idx="2">
                  <c:v>30/06/2019</c:v>
                </c:pt>
                <c:pt idx="3">
                  <c:v>31/07/2019</c:v>
                </c:pt>
                <c:pt idx="4">
                  <c:v>31/08/2019</c:v>
                </c:pt>
                <c:pt idx="5">
                  <c:v>30/09/2019</c:v>
                </c:pt>
                <c:pt idx="6">
                  <c:v>31/10/2019</c:v>
                </c:pt>
                <c:pt idx="7">
                  <c:v>30/11/2019</c:v>
                </c:pt>
                <c:pt idx="8">
                  <c:v>31/12/2019</c:v>
                </c:pt>
                <c:pt idx="9">
                  <c:v>31/01/2020</c:v>
                </c:pt>
                <c:pt idx="10">
                  <c:v>28/02/2020</c:v>
                </c:pt>
                <c:pt idx="11">
                  <c:v>31/03/2020</c:v>
                </c:pt>
                <c:pt idx="12">
                  <c:v>30/04/2020</c:v>
                </c:pt>
                <c:pt idx="13">
                  <c:v>31/05/2020</c:v>
                </c:pt>
                <c:pt idx="14">
                  <c:v>30/06/2020</c:v>
                </c:pt>
                <c:pt idx="15">
                  <c:v>31/07/2020</c:v>
                </c:pt>
                <c:pt idx="16">
                  <c:v>31/08/2020</c:v>
                </c:pt>
                <c:pt idx="17">
                  <c:v>30/09/2020</c:v>
                </c:pt>
                <c:pt idx="18">
                  <c:v>31/10/2020</c:v>
                </c:pt>
                <c:pt idx="19">
                  <c:v>30/11/2020</c:v>
                </c:pt>
                <c:pt idx="20">
                  <c:v>31/12/2020</c:v>
                </c:pt>
                <c:pt idx="21">
                  <c:v>31/01/2021</c:v>
                </c:pt>
                <c:pt idx="22">
                  <c:v>28/02/2021</c:v>
                </c:pt>
                <c:pt idx="23">
                  <c:v>31/03/2021</c:v>
                </c:pt>
                <c:pt idx="24">
                  <c:v>30/04/2021</c:v>
                </c:pt>
                <c:pt idx="25">
                  <c:v>31/05/2021</c:v>
                </c:pt>
                <c:pt idx="26">
                  <c:v>30/06/2021</c:v>
                </c:pt>
                <c:pt idx="27">
                  <c:v>31/07/2021</c:v>
                </c:pt>
                <c:pt idx="28">
                  <c:v>31/08/2021</c:v>
                </c:pt>
                <c:pt idx="29">
                  <c:v>30/09/2021</c:v>
                </c:pt>
                <c:pt idx="30">
                  <c:v>31/10/2021</c:v>
                </c:pt>
                <c:pt idx="31">
                  <c:v>30/11/2021</c:v>
                </c:pt>
                <c:pt idx="32">
                  <c:v>31/12/2021</c:v>
                </c:pt>
                <c:pt idx="33">
                  <c:v>31/01/2022</c:v>
                </c:pt>
                <c:pt idx="34">
                  <c:v>28/02/2022</c:v>
                </c:pt>
                <c:pt idx="35">
                  <c:v>31/03/2022</c:v>
                </c:pt>
                <c:pt idx="36">
                  <c:v>30/04/2022</c:v>
                </c:pt>
                <c:pt idx="37">
                  <c:v>31/05/2022</c:v>
                </c:pt>
                <c:pt idx="38">
                  <c:v>30/06/2022</c:v>
                </c:pt>
                <c:pt idx="39">
                  <c:v>31/07/2022</c:v>
                </c:pt>
                <c:pt idx="40">
                  <c:v>31/08/2022</c:v>
                </c:pt>
                <c:pt idx="41">
                  <c:v>30/09/2022</c:v>
                </c:pt>
                <c:pt idx="42">
                  <c:v>31/10/2022</c:v>
                </c:pt>
                <c:pt idx="43">
                  <c:v>30/11/2022</c:v>
                </c:pt>
                <c:pt idx="44">
                  <c:v>31/12/2022</c:v>
                </c:pt>
                <c:pt idx="45">
                  <c:v>31/01/2023</c:v>
                </c:pt>
                <c:pt idx="46">
                  <c:v>28/02/2023</c:v>
                </c:pt>
                <c:pt idx="47">
                  <c:v>31/03/2023</c:v>
                </c:pt>
                <c:pt idx="48">
                  <c:v>30/04/2023</c:v>
                </c:pt>
                <c:pt idx="49">
                  <c:v>31/05/2023</c:v>
                </c:pt>
                <c:pt idx="50">
                  <c:v>30/06/2023</c:v>
                </c:pt>
                <c:pt idx="51">
                  <c:v>31/07/2023</c:v>
                </c:pt>
                <c:pt idx="52">
                  <c:v>31/08/2023</c:v>
                </c:pt>
                <c:pt idx="53">
                  <c:v>30/09/2023</c:v>
                </c:pt>
                <c:pt idx="54">
                  <c:v>31/10/2023</c:v>
                </c:pt>
                <c:pt idx="55">
                  <c:v>30/11/2023</c:v>
                </c:pt>
                <c:pt idx="56">
                  <c:v>31/12/2023</c:v>
                </c:pt>
                <c:pt idx="57">
                  <c:v>31/01/2024</c:v>
                </c:pt>
                <c:pt idx="58">
                  <c:v>28/02/2024</c:v>
                </c:pt>
                <c:pt idx="59">
                  <c:v>31/03/2024</c:v>
                </c:pt>
                <c:pt idx="60">
                  <c:v>30/04/2024</c:v>
                </c:pt>
                <c:pt idx="61">
                  <c:v>31/05/2024</c:v>
                </c:pt>
                <c:pt idx="62">
                  <c:v>30/06/2024</c:v>
                </c:pt>
              </c:strCache>
            </c:strRef>
          </c:cat>
          <c:val>
            <c:numRef>
              <c:f>'NI5'!$I$4:$I$66</c:f>
              <c:numCache>
                <c:formatCode>_-* #,##0_-;\-* #,##0_-;_-* "-"??_-;_-@_-</c:formatCode>
                <c:ptCount val="63"/>
                <c:pt idx="0">
                  <c:v>92695.09</c:v>
                </c:pt>
                <c:pt idx="1">
                  <c:v>95216.54</c:v>
                </c:pt>
                <c:pt idx="2">
                  <c:v>96110.76</c:v>
                </c:pt>
                <c:pt idx="3">
                  <c:v>97272.61</c:v>
                </c:pt>
                <c:pt idx="4">
                  <c:v>96908.22</c:v>
                </c:pt>
                <c:pt idx="5">
                  <c:v>93219.78</c:v>
                </c:pt>
                <c:pt idx="6">
                  <c:v>90460</c:v>
                </c:pt>
                <c:pt idx="7">
                  <c:v>86253.47</c:v>
                </c:pt>
                <c:pt idx="8">
                  <c:v>88237.86</c:v>
                </c:pt>
                <c:pt idx="9">
                  <c:v>85645.56</c:v>
                </c:pt>
                <c:pt idx="10">
                  <c:v>80620.899999999994</c:v>
                </c:pt>
                <c:pt idx="11">
                  <c:v>77854.34</c:v>
                </c:pt>
                <c:pt idx="12">
                  <c:v>80619.02</c:v>
                </c:pt>
                <c:pt idx="13">
                  <c:v>75913.570000000007</c:v>
                </c:pt>
                <c:pt idx="14">
                  <c:v>72164.929999999993</c:v>
                </c:pt>
                <c:pt idx="15">
                  <c:v>71947.8</c:v>
                </c:pt>
                <c:pt idx="16">
                  <c:v>75540.210000000006</c:v>
                </c:pt>
                <c:pt idx="17">
                  <c:v>77707.98</c:v>
                </c:pt>
                <c:pt idx="18">
                  <c:v>80755.83</c:v>
                </c:pt>
                <c:pt idx="19">
                  <c:v>79024.78</c:v>
                </c:pt>
                <c:pt idx="20">
                  <c:v>80857.38</c:v>
                </c:pt>
                <c:pt idx="21">
                  <c:v>78570.81</c:v>
                </c:pt>
                <c:pt idx="22">
                  <c:v>72078.19</c:v>
                </c:pt>
                <c:pt idx="23">
                  <c:v>68254.38</c:v>
                </c:pt>
                <c:pt idx="24">
                  <c:v>72536.98</c:v>
                </c:pt>
                <c:pt idx="25">
                  <c:v>82470.2</c:v>
                </c:pt>
                <c:pt idx="26">
                  <c:v>86812.02</c:v>
                </c:pt>
                <c:pt idx="27">
                  <c:v>91002.71</c:v>
                </c:pt>
                <c:pt idx="28">
                  <c:v>95356.77</c:v>
                </c:pt>
                <c:pt idx="29">
                  <c:v>92808.89</c:v>
                </c:pt>
                <c:pt idx="30">
                  <c:v>96971.35</c:v>
                </c:pt>
                <c:pt idx="31">
                  <c:v>97658.57</c:v>
                </c:pt>
                <c:pt idx="32">
                  <c:v>101761.5</c:v>
                </c:pt>
                <c:pt idx="33">
                  <c:v>101126.8</c:v>
                </c:pt>
                <c:pt idx="34">
                  <c:v>98840.18</c:v>
                </c:pt>
                <c:pt idx="35">
                  <c:v>96886.65</c:v>
                </c:pt>
                <c:pt idx="36">
                  <c:v>102395.2</c:v>
                </c:pt>
                <c:pt idx="37">
                  <c:v>115317.8</c:v>
                </c:pt>
                <c:pt idx="38">
                  <c:v>119144.6</c:v>
                </c:pt>
                <c:pt idx="39">
                  <c:v>123073.5</c:v>
                </c:pt>
                <c:pt idx="40">
                  <c:v>123153</c:v>
                </c:pt>
                <c:pt idx="41">
                  <c:v>121662.2</c:v>
                </c:pt>
                <c:pt idx="42">
                  <c:v>118278.8</c:v>
                </c:pt>
                <c:pt idx="43">
                  <c:v>115009.4</c:v>
                </c:pt>
                <c:pt idx="44">
                  <c:v>116239.3</c:v>
                </c:pt>
                <c:pt idx="45">
                  <c:v>112130.7</c:v>
                </c:pt>
                <c:pt idx="46">
                  <c:v>107351.6</c:v>
                </c:pt>
                <c:pt idx="47">
                  <c:v>107149.2</c:v>
                </c:pt>
                <c:pt idx="48">
                  <c:v>110051</c:v>
                </c:pt>
                <c:pt idx="49">
                  <c:v>113424.2</c:v>
                </c:pt>
                <c:pt idx="50">
                  <c:v>115090</c:v>
                </c:pt>
                <c:pt idx="51">
                  <c:v>115909.7</c:v>
                </c:pt>
                <c:pt idx="52">
                  <c:v>113943.1</c:v>
                </c:pt>
                <c:pt idx="53">
                  <c:v>111410.5</c:v>
                </c:pt>
                <c:pt idx="54">
                  <c:v>105868.1</c:v>
                </c:pt>
                <c:pt idx="55">
                  <c:v>101691</c:v>
                </c:pt>
                <c:pt idx="56">
                  <c:v>102008.5</c:v>
                </c:pt>
                <c:pt idx="57">
                  <c:v>95733.07</c:v>
                </c:pt>
                <c:pt idx="58">
                  <c:v>92448.8</c:v>
                </c:pt>
                <c:pt idx="59">
                  <c:v>89383.08</c:v>
                </c:pt>
                <c:pt idx="60">
                  <c:v>93415.56</c:v>
                </c:pt>
                <c:pt idx="61">
                  <c:v>96301.28</c:v>
                </c:pt>
                <c:pt idx="62">
                  <c:v>96010.06</c:v>
                </c:pt>
              </c:numCache>
            </c:numRef>
          </c:val>
          <c:smooth val="0"/>
          <c:extLst>
            <c:ext xmlns:c16="http://schemas.microsoft.com/office/drawing/2014/chart" uri="{C3380CC4-5D6E-409C-BE32-E72D297353CC}">
              <c16:uniqueId val="{00000000-90FB-428B-BD08-8CBF7D4C1872}"/>
            </c:ext>
          </c:extLst>
        </c:ser>
        <c:dLbls>
          <c:showLegendKey val="0"/>
          <c:showVal val="0"/>
          <c:showCatName val="0"/>
          <c:showSerName val="0"/>
          <c:showPercent val="0"/>
          <c:showBubbleSize val="0"/>
        </c:dLbls>
        <c:smooth val="0"/>
        <c:axId val="212471999"/>
        <c:axId val="219408943"/>
      </c:lineChart>
      <c:catAx>
        <c:axId val="2124719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9408943"/>
        <c:crosses val="autoZero"/>
        <c:auto val="1"/>
        <c:lblAlgn val="ctr"/>
        <c:lblOffset val="100"/>
        <c:noMultiLvlLbl val="0"/>
      </c:catAx>
      <c:valAx>
        <c:axId val="219408943"/>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4719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GB" sz="1200"/>
              <a:t>Non-Medical</a:t>
            </a:r>
            <a:r>
              <a:rPr lang="en-GB" sz="1200" baseline="0"/>
              <a:t> Bank Spend and Total Paybill</a:t>
            </a:r>
            <a:endParaRPr lang="en-GB" sz="1200"/>
          </a:p>
        </c:rich>
      </c:tx>
      <c:layout>
        <c:manualLayout>
          <c:xMode val="edge"/>
          <c:yMode val="edge"/>
          <c:x val="1.0848312364554566E-3"/>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676941342502884"/>
          <c:y val="0.19934790294070381"/>
          <c:w val="0.80467766564741283"/>
          <c:h val="0.5632305961754781"/>
        </c:manualLayout>
      </c:layout>
      <c:lineChart>
        <c:grouping val="standard"/>
        <c:varyColors val="0"/>
        <c:ser>
          <c:idx val="0"/>
          <c:order val="0"/>
          <c:tx>
            <c:strRef>
              <c:f>'NTS2'!$B$4</c:f>
              <c:strCache>
                <c:ptCount val="1"/>
                <c:pt idx="0">
                  <c:v>Bank Spend</c:v>
                </c:pt>
              </c:strCache>
            </c:strRef>
          </c:tx>
          <c:spPr>
            <a:ln w="28575" cap="rnd">
              <a:solidFill>
                <a:schemeClr val="accent6"/>
              </a:solidFill>
              <a:round/>
            </a:ln>
            <a:effectLst/>
          </c:spPr>
          <c:marker>
            <c:symbol val="none"/>
          </c:marker>
          <c:cat>
            <c:strRef>
              <c:f>'NTS2'!$A$5:$A$9</c:f>
              <c:strCache>
                <c:ptCount val="5"/>
                <c:pt idx="0">
                  <c:v>2019/20</c:v>
                </c:pt>
                <c:pt idx="1">
                  <c:v>2020/21</c:v>
                </c:pt>
                <c:pt idx="2">
                  <c:v>2021/22</c:v>
                </c:pt>
                <c:pt idx="3">
                  <c:v>2022/23</c:v>
                </c:pt>
                <c:pt idx="4">
                  <c:v>2023/24</c:v>
                </c:pt>
              </c:strCache>
            </c:strRef>
          </c:cat>
          <c:val>
            <c:numRef>
              <c:f>'NTS2'!$B$5:$B$9</c:f>
              <c:numCache>
                <c:formatCode>"£"#,##0.00</c:formatCode>
                <c:ptCount val="5"/>
                <c:pt idx="0">
                  <c:v>2882686229.48</c:v>
                </c:pt>
                <c:pt idx="1">
                  <c:v>3503723055.980001</c:v>
                </c:pt>
                <c:pt idx="2">
                  <c:v>3991668794.4899988</c:v>
                </c:pt>
                <c:pt idx="3">
                  <c:v>4358608284.8300009</c:v>
                </c:pt>
                <c:pt idx="4">
                  <c:v>4733821070.2600002</c:v>
                </c:pt>
              </c:numCache>
            </c:numRef>
          </c:val>
          <c:smooth val="0"/>
          <c:extLst>
            <c:ext xmlns:c16="http://schemas.microsoft.com/office/drawing/2014/chart" uri="{C3380CC4-5D6E-409C-BE32-E72D297353CC}">
              <c16:uniqueId val="{00000000-7DAB-4B29-86BD-E956AE3182AD}"/>
            </c:ext>
          </c:extLst>
        </c:ser>
        <c:dLbls>
          <c:showLegendKey val="0"/>
          <c:showVal val="0"/>
          <c:showCatName val="0"/>
          <c:showSerName val="0"/>
          <c:showPercent val="0"/>
          <c:showBubbleSize val="0"/>
        </c:dLbls>
        <c:marker val="1"/>
        <c:smooth val="0"/>
        <c:axId val="505933439"/>
        <c:axId val="505931519"/>
      </c:lineChart>
      <c:lineChart>
        <c:grouping val="standard"/>
        <c:varyColors val="0"/>
        <c:ser>
          <c:idx val="1"/>
          <c:order val="1"/>
          <c:tx>
            <c:strRef>
              <c:f>'NTS2'!$C$4</c:f>
              <c:strCache>
                <c:ptCount val="1"/>
                <c:pt idx="0">
                  <c:v>Total Paybill</c:v>
                </c:pt>
              </c:strCache>
            </c:strRef>
          </c:tx>
          <c:spPr>
            <a:ln w="28575" cap="rnd">
              <a:solidFill>
                <a:schemeClr val="accent3"/>
              </a:solidFill>
              <a:round/>
            </a:ln>
            <a:effectLst/>
          </c:spPr>
          <c:marker>
            <c:symbol val="none"/>
          </c:marker>
          <c:cat>
            <c:strRef>
              <c:f>'NTS2'!$A$5:$A$9</c:f>
              <c:strCache>
                <c:ptCount val="5"/>
                <c:pt idx="0">
                  <c:v>2019/20</c:v>
                </c:pt>
                <c:pt idx="1">
                  <c:v>2020/21</c:v>
                </c:pt>
                <c:pt idx="2">
                  <c:v>2021/22</c:v>
                </c:pt>
                <c:pt idx="3">
                  <c:v>2022/23</c:v>
                </c:pt>
                <c:pt idx="4">
                  <c:v>2023/24</c:v>
                </c:pt>
              </c:strCache>
            </c:strRef>
          </c:cat>
          <c:val>
            <c:numRef>
              <c:f>'NTS2'!$C$5:$C$9</c:f>
              <c:numCache>
                <c:formatCode>"£"#,##0.00</c:formatCode>
                <c:ptCount val="5"/>
                <c:pt idx="0">
                  <c:v>44728739913.940002</c:v>
                </c:pt>
                <c:pt idx="1">
                  <c:v>49832880393.159996</c:v>
                </c:pt>
                <c:pt idx="2">
                  <c:v>51967999846.490005</c:v>
                </c:pt>
                <c:pt idx="3">
                  <c:v>58473919002.93</c:v>
                </c:pt>
                <c:pt idx="4">
                  <c:v>60791174147.679985</c:v>
                </c:pt>
              </c:numCache>
            </c:numRef>
          </c:val>
          <c:smooth val="0"/>
          <c:extLst>
            <c:ext xmlns:c16="http://schemas.microsoft.com/office/drawing/2014/chart" uri="{C3380CC4-5D6E-409C-BE32-E72D297353CC}">
              <c16:uniqueId val="{00000001-7DAB-4B29-86BD-E956AE3182AD}"/>
            </c:ext>
          </c:extLst>
        </c:ser>
        <c:dLbls>
          <c:showLegendKey val="0"/>
          <c:showVal val="0"/>
          <c:showCatName val="0"/>
          <c:showSerName val="0"/>
          <c:showPercent val="0"/>
          <c:showBubbleSize val="0"/>
        </c:dLbls>
        <c:marker val="1"/>
        <c:smooth val="0"/>
        <c:axId val="806377695"/>
        <c:axId val="806377215"/>
      </c:lineChart>
      <c:catAx>
        <c:axId val="50593343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931519"/>
        <c:crosses val="autoZero"/>
        <c:auto val="1"/>
        <c:lblAlgn val="ctr"/>
        <c:lblOffset val="100"/>
        <c:noMultiLvlLbl val="1"/>
      </c:catAx>
      <c:valAx>
        <c:axId val="50593151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Bank Spend (millions)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933439"/>
        <c:crosses val="autoZero"/>
        <c:crossBetween val="between"/>
        <c:dispUnits>
          <c:builtInUnit val="millions"/>
        </c:dispUnits>
      </c:valAx>
      <c:valAx>
        <c:axId val="806377215"/>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Total Paybill (billions)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806377695"/>
        <c:crosses val="max"/>
        <c:crossBetween val="between"/>
        <c:dispUnits>
          <c:builtInUnit val="billions"/>
        </c:dispUnits>
      </c:valAx>
      <c:catAx>
        <c:axId val="806377695"/>
        <c:scaling>
          <c:orientation val="minMax"/>
        </c:scaling>
        <c:delete val="1"/>
        <c:axPos val="b"/>
        <c:numFmt formatCode="General" sourceLinked="1"/>
        <c:majorTickMark val="out"/>
        <c:minorTickMark val="none"/>
        <c:tickLblPos val="nextTo"/>
        <c:crossAx val="806377215"/>
        <c:crosses val="autoZero"/>
        <c:auto val="1"/>
        <c:lblAlgn val="ctr"/>
        <c:lblOffset val="100"/>
        <c:noMultiLvlLbl val="1"/>
      </c:catAx>
      <c:spPr>
        <a:noFill/>
        <a:ln>
          <a:noFill/>
        </a:ln>
        <a:effectLst/>
      </c:spPr>
    </c:plotArea>
    <c:legend>
      <c:legendPos val="tr"/>
      <c:layout>
        <c:manualLayout>
          <c:xMode val="edge"/>
          <c:yMode val="edge"/>
          <c:x val="0.81319567171583418"/>
          <c:y val="3.674004487947688E-4"/>
          <c:w val="0.18490949171381996"/>
          <c:h val="0.1302002249718785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GB" sz="1200"/>
              <a:t>Non-Medical</a:t>
            </a:r>
            <a:r>
              <a:rPr lang="en-GB" sz="1200" baseline="0"/>
              <a:t> Agency and Bank Shifts as a % of all Temporary Staffing Shifts</a:t>
            </a:r>
            <a:endParaRPr lang="en-GB" sz="1200"/>
          </a:p>
        </c:rich>
      </c:tx>
      <c:layout>
        <c:manualLayout>
          <c:xMode val="edge"/>
          <c:yMode val="edge"/>
          <c:x val="2.702470746163638E-4"/>
          <c:y val="0"/>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653240891119051"/>
          <c:y val="0.21102679187113646"/>
          <c:w val="0.84747348259988131"/>
          <c:h val="0.5633988742304924"/>
        </c:manualLayout>
      </c:layout>
      <c:lineChart>
        <c:grouping val="standard"/>
        <c:varyColors val="0"/>
        <c:ser>
          <c:idx val="0"/>
          <c:order val="0"/>
          <c:tx>
            <c:strRef>
              <c:f>'NTS3'!$D$4</c:f>
              <c:strCache>
                <c:ptCount val="1"/>
                <c:pt idx="0">
                  <c:v>Agency Shifts %</c:v>
                </c:pt>
              </c:strCache>
            </c:strRef>
          </c:tx>
          <c:spPr>
            <a:ln w="28575" cap="rnd">
              <a:solidFill>
                <a:schemeClr val="accent5"/>
              </a:solidFill>
              <a:round/>
            </a:ln>
            <a:effectLst/>
          </c:spPr>
          <c:marker>
            <c:symbol val="none"/>
          </c:marker>
          <c:dLbls>
            <c:dLbl>
              <c:idx val="0"/>
              <c:layout>
                <c:manualLayout>
                  <c:x val="0"/>
                  <c:y val="-8.0446098666535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49-42D2-9D8F-4F9CCF33D179}"/>
                </c:ext>
              </c:extLst>
            </c:dLbl>
            <c:dLbl>
              <c:idx val="63"/>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477-4EBF-9EB2-2AA2F4542E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'NTS3'!$A$5:$A$68</c:f>
              <c:numCache>
                <c:formatCode>mmm\-yy</c:formatCode>
                <c:ptCount val="64"/>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pt idx="63">
                  <c:v>45474</c:v>
                </c:pt>
              </c:numCache>
            </c:numRef>
          </c:cat>
          <c:val>
            <c:numRef>
              <c:f>'NTS3'!$D$5:$D$68</c:f>
              <c:numCache>
                <c:formatCode>0.0%</c:formatCode>
                <c:ptCount val="64"/>
                <c:pt idx="0">
                  <c:v>0.21848873402526212</c:v>
                </c:pt>
                <c:pt idx="1">
                  <c:v>0.21867647938191725</c:v>
                </c:pt>
                <c:pt idx="2">
                  <c:v>0.2210273533548282</c:v>
                </c:pt>
                <c:pt idx="3">
                  <c:v>0.21961187307737029</c:v>
                </c:pt>
                <c:pt idx="4">
                  <c:v>0.21276096702718278</c:v>
                </c:pt>
                <c:pt idx="5">
                  <c:v>0.21454440799527294</c:v>
                </c:pt>
                <c:pt idx="6">
                  <c:v>0.21449079924170358</c:v>
                </c:pt>
                <c:pt idx="7">
                  <c:v>0.2146113809206967</c:v>
                </c:pt>
                <c:pt idx="8">
                  <c:v>0.22098492899820901</c:v>
                </c:pt>
                <c:pt idx="9">
                  <c:v>0.21789392097950244</c:v>
                </c:pt>
                <c:pt idx="10">
                  <c:v>0.21856237125103797</c:v>
                </c:pt>
                <c:pt idx="11">
                  <c:v>0.20771761809841147</c:v>
                </c:pt>
                <c:pt idx="12">
                  <c:v>0.21591193641935791</c:v>
                </c:pt>
                <c:pt idx="13">
                  <c:v>0.22739576284420385</c:v>
                </c:pt>
                <c:pt idx="14">
                  <c:v>0.2165697429632614</c:v>
                </c:pt>
                <c:pt idx="15">
                  <c:v>0.20578230867887279</c:v>
                </c:pt>
                <c:pt idx="16">
                  <c:v>0.19883109958852427</c:v>
                </c:pt>
                <c:pt idx="17">
                  <c:v>0.19638302681433789</c:v>
                </c:pt>
                <c:pt idx="18">
                  <c:v>0.19578218749527709</c:v>
                </c:pt>
                <c:pt idx="19">
                  <c:v>0.19144268973436138</c:v>
                </c:pt>
                <c:pt idx="20">
                  <c:v>0.19930909236736119</c:v>
                </c:pt>
                <c:pt idx="21">
                  <c:v>0.19006556993729182</c:v>
                </c:pt>
                <c:pt idx="22">
                  <c:v>0.19838764545353918</c:v>
                </c:pt>
                <c:pt idx="23">
                  <c:v>0.19108894908080026</c:v>
                </c:pt>
                <c:pt idx="24">
                  <c:v>0.20303233801991441</c:v>
                </c:pt>
                <c:pt idx="25">
                  <c:v>0.19805478170806232</c:v>
                </c:pt>
                <c:pt idx="26">
                  <c:v>0.19880610688793407</c:v>
                </c:pt>
                <c:pt idx="27">
                  <c:v>0.20489102416444546</c:v>
                </c:pt>
                <c:pt idx="28">
                  <c:v>0.20465058319210447</c:v>
                </c:pt>
                <c:pt idx="29">
                  <c:v>0.20767191043851171</c:v>
                </c:pt>
                <c:pt idx="30">
                  <c:v>0.21165804483203507</c:v>
                </c:pt>
                <c:pt idx="31">
                  <c:v>0.20998105791171037</c:v>
                </c:pt>
                <c:pt idx="32">
                  <c:v>0.21371746885387671</c:v>
                </c:pt>
                <c:pt idx="33">
                  <c:v>0.20105998581817752</c:v>
                </c:pt>
                <c:pt idx="34">
                  <c:v>0.20964748524051066</c:v>
                </c:pt>
                <c:pt idx="35">
                  <c:v>0.215665503644628</c:v>
                </c:pt>
                <c:pt idx="36">
                  <c:v>0.2117298268989809</c:v>
                </c:pt>
                <c:pt idx="37">
                  <c:v>0.19950371349990487</c:v>
                </c:pt>
                <c:pt idx="38">
                  <c:v>0.21924739517181335</c:v>
                </c:pt>
                <c:pt idx="39">
                  <c:v>0.2271136528530579</c:v>
                </c:pt>
                <c:pt idx="40">
                  <c:v>0.21853916298708875</c:v>
                </c:pt>
                <c:pt idx="41">
                  <c:v>0.21976361237498962</c:v>
                </c:pt>
                <c:pt idx="42">
                  <c:v>0.21950357097756387</c:v>
                </c:pt>
                <c:pt idx="43">
                  <c:v>0.22224798832115295</c:v>
                </c:pt>
                <c:pt idx="44">
                  <c:v>0.22479948086583687</c:v>
                </c:pt>
                <c:pt idx="45">
                  <c:v>0.21692450177867345</c:v>
                </c:pt>
                <c:pt idx="46">
                  <c:v>0.20811207823367564</c:v>
                </c:pt>
                <c:pt idx="47">
                  <c:v>0.2109738275175449</c:v>
                </c:pt>
                <c:pt idx="48">
                  <c:v>0.21039296081412395</c:v>
                </c:pt>
                <c:pt idx="49">
                  <c:v>0.20764737979350609</c:v>
                </c:pt>
                <c:pt idx="50">
                  <c:v>0.21294963684340421</c:v>
                </c:pt>
                <c:pt idx="51">
                  <c:v>0.20046991035090492</c:v>
                </c:pt>
                <c:pt idx="52">
                  <c:v>0.19728463421263376</c:v>
                </c:pt>
                <c:pt idx="53">
                  <c:v>0.19182216571688954</c:v>
                </c:pt>
                <c:pt idx="54">
                  <c:v>0.18989287812016789</c:v>
                </c:pt>
                <c:pt idx="55">
                  <c:v>0.17820980168928718</c:v>
                </c:pt>
                <c:pt idx="56">
                  <c:v>0.17368571074967848</c:v>
                </c:pt>
                <c:pt idx="57">
                  <c:v>0.16701826670512987</c:v>
                </c:pt>
                <c:pt idx="58">
                  <c:v>0.16570410979970571</c:v>
                </c:pt>
                <c:pt idx="59">
                  <c:v>0.15993420722823151</c:v>
                </c:pt>
                <c:pt idx="60">
                  <c:v>0.16314081489765411</c:v>
                </c:pt>
                <c:pt idx="61">
                  <c:v>0.14980690668694452</c:v>
                </c:pt>
                <c:pt idx="62">
                  <c:v>0.14436404700703032</c:v>
                </c:pt>
                <c:pt idx="63">
                  <c:v>0.13644108673002048</c:v>
                </c:pt>
              </c:numCache>
            </c:numRef>
          </c:val>
          <c:smooth val="0"/>
          <c:extLst>
            <c:ext xmlns:c16="http://schemas.microsoft.com/office/drawing/2014/chart" uri="{C3380CC4-5D6E-409C-BE32-E72D297353CC}">
              <c16:uniqueId val="{00000000-F249-42D2-9D8F-4F9CCF33D179}"/>
            </c:ext>
          </c:extLst>
        </c:ser>
        <c:ser>
          <c:idx val="1"/>
          <c:order val="1"/>
          <c:tx>
            <c:strRef>
              <c:f>'NTS3'!$E$4</c:f>
              <c:strCache>
                <c:ptCount val="1"/>
                <c:pt idx="0">
                  <c:v>Bank Shifts %</c:v>
                </c:pt>
              </c:strCache>
            </c:strRef>
          </c:tx>
          <c:spPr>
            <a:ln w="28575" cap="rnd">
              <a:solidFill>
                <a:schemeClr val="accent6"/>
              </a:solidFill>
              <a:round/>
            </a:ln>
            <a:effectLst/>
          </c:spPr>
          <c:marker>
            <c:symbol val="none"/>
          </c:marker>
          <c:dLbls>
            <c:dLbl>
              <c:idx val="0"/>
              <c:layout>
                <c:manualLayout>
                  <c:x val="-6.239600665557404E-3"/>
                  <c:y val="-6.9476176121098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49-42D2-9D8F-4F9CCF33D179}"/>
                </c:ext>
              </c:extLst>
            </c:dLbl>
            <c:dLbl>
              <c:idx val="63"/>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477-4EBF-9EB2-2AA2F4542E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'NTS3'!$A$5:$A$68</c:f>
              <c:numCache>
                <c:formatCode>mmm\-yy</c:formatCode>
                <c:ptCount val="64"/>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pt idx="63">
                  <c:v>45474</c:v>
                </c:pt>
              </c:numCache>
            </c:numRef>
          </c:cat>
          <c:val>
            <c:numRef>
              <c:f>'NTS3'!$E$5:$E$68</c:f>
              <c:numCache>
                <c:formatCode>0.0%</c:formatCode>
                <c:ptCount val="64"/>
                <c:pt idx="0">
                  <c:v>0.78151126597473786</c:v>
                </c:pt>
                <c:pt idx="1">
                  <c:v>0.78132352061808275</c:v>
                </c:pt>
                <c:pt idx="2">
                  <c:v>0.77897264664517174</c:v>
                </c:pt>
                <c:pt idx="3">
                  <c:v>0.78038812692262971</c:v>
                </c:pt>
                <c:pt idx="4">
                  <c:v>0.78723903297281717</c:v>
                </c:pt>
                <c:pt idx="5">
                  <c:v>0.78545559200472703</c:v>
                </c:pt>
                <c:pt idx="6">
                  <c:v>0.78550920075829644</c:v>
                </c:pt>
                <c:pt idx="7">
                  <c:v>0.78538861907930324</c:v>
                </c:pt>
                <c:pt idx="8">
                  <c:v>0.77901507100179102</c:v>
                </c:pt>
                <c:pt idx="9">
                  <c:v>0.78210607902049756</c:v>
                </c:pt>
                <c:pt idx="10">
                  <c:v>0.78143762874896205</c:v>
                </c:pt>
                <c:pt idx="11">
                  <c:v>0.79228238190158851</c:v>
                </c:pt>
                <c:pt idx="12">
                  <c:v>0.78408806358064209</c:v>
                </c:pt>
                <c:pt idx="13">
                  <c:v>0.77260423715579618</c:v>
                </c:pt>
                <c:pt idx="14">
                  <c:v>0.78343025703673863</c:v>
                </c:pt>
                <c:pt idx="15">
                  <c:v>0.79421769132112718</c:v>
                </c:pt>
                <c:pt idx="16">
                  <c:v>0.8011689004114757</c:v>
                </c:pt>
                <c:pt idx="17">
                  <c:v>0.80361697318566205</c:v>
                </c:pt>
                <c:pt idx="18">
                  <c:v>0.80421781250472291</c:v>
                </c:pt>
                <c:pt idx="19">
                  <c:v>0.8085573102656386</c:v>
                </c:pt>
                <c:pt idx="20">
                  <c:v>0.80069090763263884</c:v>
                </c:pt>
                <c:pt idx="21">
                  <c:v>0.80993443006270815</c:v>
                </c:pt>
                <c:pt idx="22">
                  <c:v>0.80161235454646085</c:v>
                </c:pt>
                <c:pt idx="23">
                  <c:v>0.80891105091919979</c:v>
                </c:pt>
                <c:pt idx="24">
                  <c:v>0.79696766198008562</c:v>
                </c:pt>
                <c:pt idx="25">
                  <c:v>0.80194521829193766</c:v>
                </c:pt>
                <c:pt idx="26">
                  <c:v>0.8011938931120659</c:v>
                </c:pt>
                <c:pt idx="27">
                  <c:v>0.79510897583555451</c:v>
                </c:pt>
                <c:pt idx="28">
                  <c:v>0.7953494168078955</c:v>
                </c:pt>
                <c:pt idx="29">
                  <c:v>0.79232808956148826</c:v>
                </c:pt>
                <c:pt idx="30">
                  <c:v>0.7883419551679649</c:v>
                </c:pt>
                <c:pt idx="31">
                  <c:v>0.7900189420882896</c:v>
                </c:pt>
                <c:pt idx="32">
                  <c:v>0.78628253114612334</c:v>
                </c:pt>
                <c:pt idx="33">
                  <c:v>0.79894001418182248</c:v>
                </c:pt>
                <c:pt idx="34">
                  <c:v>0.79035251475948931</c:v>
                </c:pt>
                <c:pt idx="35">
                  <c:v>0.784334496355372</c:v>
                </c:pt>
                <c:pt idx="36">
                  <c:v>0.7882701731010191</c:v>
                </c:pt>
                <c:pt idx="37">
                  <c:v>0.80049628650009519</c:v>
                </c:pt>
                <c:pt idx="38">
                  <c:v>0.78075260482818665</c:v>
                </c:pt>
                <c:pt idx="39">
                  <c:v>0.77288634714694204</c:v>
                </c:pt>
                <c:pt idx="40">
                  <c:v>0.78146083701291125</c:v>
                </c:pt>
                <c:pt idx="41">
                  <c:v>0.78023638762501035</c:v>
                </c:pt>
                <c:pt idx="42">
                  <c:v>0.7804964290224361</c:v>
                </c:pt>
                <c:pt idx="43">
                  <c:v>0.77775201167884711</c:v>
                </c:pt>
                <c:pt idx="44">
                  <c:v>0.77520051913416321</c:v>
                </c:pt>
                <c:pt idx="45">
                  <c:v>0.78307549822132649</c:v>
                </c:pt>
                <c:pt idx="46">
                  <c:v>0.79188792176632439</c:v>
                </c:pt>
                <c:pt idx="47">
                  <c:v>0.7890261724824551</c:v>
                </c:pt>
                <c:pt idx="48">
                  <c:v>0.78960703918587605</c:v>
                </c:pt>
                <c:pt idx="49">
                  <c:v>0.79235262020649389</c:v>
                </c:pt>
                <c:pt idx="50">
                  <c:v>0.78705036315659582</c:v>
                </c:pt>
                <c:pt idx="51">
                  <c:v>0.79953008964909511</c:v>
                </c:pt>
                <c:pt idx="52">
                  <c:v>0.80271536578736624</c:v>
                </c:pt>
                <c:pt idx="53">
                  <c:v>0.80817783428311052</c:v>
                </c:pt>
                <c:pt idx="54">
                  <c:v>0.81010712187983203</c:v>
                </c:pt>
                <c:pt idx="55">
                  <c:v>0.82179019831071276</c:v>
                </c:pt>
                <c:pt idx="56">
                  <c:v>0.82631428925032147</c:v>
                </c:pt>
                <c:pt idx="57">
                  <c:v>0.83298173329487013</c:v>
                </c:pt>
                <c:pt idx="58">
                  <c:v>0.83429589020029438</c:v>
                </c:pt>
                <c:pt idx="59">
                  <c:v>0.84006579277176852</c:v>
                </c:pt>
                <c:pt idx="60">
                  <c:v>0.8368591851023458</c:v>
                </c:pt>
                <c:pt idx="61">
                  <c:v>0.85019309331305548</c:v>
                </c:pt>
                <c:pt idx="62">
                  <c:v>0.85563595299296968</c:v>
                </c:pt>
                <c:pt idx="63">
                  <c:v>0.86355891326997958</c:v>
                </c:pt>
              </c:numCache>
            </c:numRef>
          </c:val>
          <c:smooth val="0"/>
          <c:extLst>
            <c:ext xmlns:c16="http://schemas.microsoft.com/office/drawing/2014/chart" uri="{C3380CC4-5D6E-409C-BE32-E72D297353CC}">
              <c16:uniqueId val="{00000001-F249-42D2-9D8F-4F9CCF33D179}"/>
            </c:ext>
          </c:extLst>
        </c:ser>
        <c:dLbls>
          <c:showLegendKey val="0"/>
          <c:showVal val="0"/>
          <c:showCatName val="0"/>
          <c:showSerName val="0"/>
          <c:showPercent val="0"/>
          <c:showBubbleSize val="0"/>
        </c:dLbls>
        <c:smooth val="0"/>
        <c:axId val="192931743"/>
        <c:axId val="192942783"/>
      </c:lineChart>
      <c:dateAx>
        <c:axId val="19293174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42783"/>
        <c:crosses val="autoZero"/>
        <c:auto val="1"/>
        <c:lblOffset val="100"/>
        <c:baseTimeUnit val="months"/>
      </c:dateAx>
      <c:valAx>
        <c:axId val="19294278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 of Total Temporary Staffing Shifts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31743"/>
        <c:crosses val="autoZero"/>
        <c:crossBetween val="between"/>
      </c:valAx>
      <c:spPr>
        <a:noFill/>
        <a:ln>
          <a:noFill/>
        </a:ln>
        <a:effectLst/>
      </c:spPr>
    </c:plotArea>
    <c:legend>
      <c:legendPos val="tr"/>
      <c:layout>
        <c:manualLayout>
          <c:xMode val="edge"/>
          <c:yMode val="edge"/>
          <c:x val="0.83451798254947862"/>
          <c:y val="7.3236958796864477E-3"/>
          <c:w val="0.16548221191977172"/>
          <c:h val="0.126102362044354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GB" sz="1200"/>
              <a:t>Non-Medical</a:t>
            </a:r>
            <a:r>
              <a:rPr lang="en-GB" sz="1200" baseline="0"/>
              <a:t> Agency and Bank Shifts</a:t>
            </a:r>
            <a:endParaRPr lang="en-GB" sz="1200"/>
          </a:p>
        </c:rich>
      </c:tx>
      <c:layout>
        <c:manualLayout>
          <c:xMode val="edge"/>
          <c:yMode val="edge"/>
          <c:x val="2.702470746163638E-4"/>
          <c:y val="0"/>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653240891119051"/>
          <c:y val="0.21102679187113646"/>
          <c:w val="0.84747348259988131"/>
          <c:h val="0.5633988742304924"/>
        </c:manualLayout>
      </c:layout>
      <c:lineChart>
        <c:grouping val="standard"/>
        <c:varyColors val="0"/>
        <c:ser>
          <c:idx val="0"/>
          <c:order val="0"/>
          <c:tx>
            <c:strRef>
              <c:f>'NTS3'!$B$4</c:f>
              <c:strCache>
                <c:ptCount val="1"/>
                <c:pt idx="0">
                  <c:v>Agency Shifts</c:v>
                </c:pt>
              </c:strCache>
            </c:strRef>
          </c:tx>
          <c:spPr>
            <a:ln w="28575" cap="rnd">
              <a:solidFill>
                <a:schemeClr val="accent5"/>
              </a:solidFill>
              <a:round/>
            </a:ln>
            <a:effectLst/>
          </c:spPr>
          <c:marker>
            <c:symbol val="none"/>
          </c:marker>
          <c:cat>
            <c:numRef>
              <c:f>'NTS3'!$A$5:$A$68</c:f>
              <c:numCache>
                <c:formatCode>mmm\-yy</c:formatCode>
                <c:ptCount val="64"/>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pt idx="63">
                  <c:v>45474</c:v>
                </c:pt>
              </c:numCache>
            </c:numRef>
          </c:cat>
          <c:val>
            <c:numRef>
              <c:f>'NTS3'!$B$5:$B$68</c:f>
              <c:numCache>
                <c:formatCode>#,##0</c:formatCode>
                <c:ptCount val="64"/>
                <c:pt idx="0">
                  <c:v>329072</c:v>
                </c:pt>
                <c:pt idx="1">
                  <c:v>340099</c:v>
                </c:pt>
                <c:pt idx="2">
                  <c:v>346530</c:v>
                </c:pt>
                <c:pt idx="3">
                  <c:v>360736</c:v>
                </c:pt>
                <c:pt idx="4">
                  <c:v>349235</c:v>
                </c:pt>
                <c:pt idx="5">
                  <c:v>336948</c:v>
                </c:pt>
                <c:pt idx="6">
                  <c:v>346106</c:v>
                </c:pt>
                <c:pt idx="7">
                  <c:v>345123</c:v>
                </c:pt>
                <c:pt idx="8">
                  <c:v>328948</c:v>
                </c:pt>
                <c:pt idx="9">
                  <c:v>357314</c:v>
                </c:pt>
                <c:pt idx="10">
                  <c:v>362965</c:v>
                </c:pt>
                <c:pt idx="11">
                  <c:v>169439</c:v>
                </c:pt>
                <c:pt idx="12">
                  <c:v>175037</c:v>
                </c:pt>
                <c:pt idx="13">
                  <c:v>166003</c:v>
                </c:pt>
                <c:pt idx="14">
                  <c:v>167173</c:v>
                </c:pt>
                <c:pt idx="15">
                  <c:v>247253</c:v>
                </c:pt>
                <c:pt idx="16">
                  <c:v>293118</c:v>
                </c:pt>
                <c:pt idx="17">
                  <c:v>293670</c:v>
                </c:pt>
                <c:pt idx="18">
                  <c:v>323858</c:v>
                </c:pt>
                <c:pt idx="19">
                  <c:v>327452</c:v>
                </c:pt>
                <c:pt idx="20">
                  <c:v>313110</c:v>
                </c:pt>
                <c:pt idx="21">
                  <c:v>326767</c:v>
                </c:pt>
                <c:pt idx="22">
                  <c:v>342328</c:v>
                </c:pt>
                <c:pt idx="23">
                  <c:v>375245</c:v>
                </c:pt>
                <c:pt idx="24">
                  <c:v>332569</c:v>
                </c:pt>
                <c:pt idx="25">
                  <c:v>345157</c:v>
                </c:pt>
                <c:pt idx="26">
                  <c:v>342863</c:v>
                </c:pt>
                <c:pt idx="27">
                  <c:v>373586</c:v>
                </c:pt>
                <c:pt idx="28">
                  <c:v>369513</c:v>
                </c:pt>
                <c:pt idx="29">
                  <c:v>360577</c:v>
                </c:pt>
                <c:pt idx="30">
                  <c:v>375028</c:v>
                </c:pt>
                <c:pt idx="31">
                  <c:v>374909</c:v>
                </c:pt>
                <c:pt idx="32">
                  <c:v>379593</c:v>
                </c:pt>
                <c:pt idx="33">
                  <c:v>391010</c:v>
                </c:pt>
                <c:pt idx="34">
                  <c:v>384296</c:v>
                </c:pt>
                <c:pt idx="35">
                  <c:v>433239</c:v>
                </c:pt>
                <c:pt idx="36">
                  <c:v>391863</c:v>
                </c:pt>
                <c:pt idx="37">
                  <c:v>380607</c:v>
                </c:pt>
                <c:pt idx="38">
                  <c:v>403930</c:v>
                </c:pt>
                <c:pt idx="39">
                  <c:v>425720</c:v>
                </c:pt>
                <c:pt idx="40">
                  <c:v>428962</c:v>
                </c:pt>
                <c:pt idx="41">
                  <c:v>367612</c:v>
                </c:pt>
                <c:pt idx="42">
                  <c:v>391095</c:v>
                </c:pt>
                <c:pt idx="43">
                  <c:v>416999.69999999995</c:v>
                </c:pt>
                <c:pt idx="44">
                  <c:v>403720.39999999997</c:v>
                </c:pt>
                <c:pt idx="45">
                  <c:v>429349.1</c:v>
                </c:pt>
                <c:pt idx="46">
                  <c:v>421254.6</c:v>
                </c:pt>
                <c:pt idx="47">
                  <c:v>459572.19999999995</c:v>
                </c:pt>
                <c:pt idx="48">
                  <c:v>429165.1999999999</c:v>
                </c:pt>
                <c:pt idx="49">
                  <c:v>446120.19999999995</c:v>
                </c:pt>
                <c:pt idx="50">
                  <c:v>444787.8</c:v>
                </c:pt>
                <c:pt idx="51">
                  <c:v>425000.49999999994</c:v>
                </c:pt>
                <c:pt idx="52">
                  <c:v>433767.19999999995</c:v>
                </c:pt>
                <c:pt idx="53">
                  <c:v>402362.30000000005</c:v>
                </c:pt>
                <c:pt idx="54">
                  <c:v>401210.8</c:v>
                </c:pt>
                <c:pt idx="55">
                  <c:v>384435.19999999995</c:v>
                </c:pt>
                <c:pt idx="56">
                  <c:v>350427.30000000005</c:v>
                </c:pt>
                <c:pt idx="57">
                  <c:v>364810.10000000003</c:v>
                </c:pt>
                <c:pt idx="58">
                  <c:v>365058.3</c:v>
                </c:pt>
                <c:pt idx="59">
                  <c:v>388901.6</c:v>
                </c:pt>
                <c:pt idx="60">
                  <c:v>321458.59999999998</c:v>
                </c:pt>
                <c:pt idx="61">
                  <c:v>308786.7</c:v>
                </c:pt>
                <c:pt idx="62">
                  <c:v>291612.3</c:v>
                </c:pt>
                <c:pt idx="63">
                  <c:v>259196.00000000003</c:v>
                </c:pt>
              </c:numCache>
            </c:numRef>
          </c:val>
          <c:smooth val="0"/>
          <c:extLst>
            <c:ext xmlns:c16="http://schemas.microsoft.com/office/drawing/2014/chart" uri="{C3380CC4-5D6E-409C-BE32-E72D297353CC}">
              <c16:uniqueId val="{00000000-3665-4BB8-8C46-0740408D0C2F}"/>
            </c:ext>
          </c:extLst>
        </c:ser>
        <c:ser>
          <c:idx val="1"/>
          <c:order val="1"/>
          <c:tx>
            <c:strRef>
              <c:f>'NTS3'!$C$4</c:f>
              <c:strCache>
                <c:ptCount val="1"/>
                <c:pt idx="0">
                  <c:v>Bank Shifts</c:v>
                </c:pt>
              </c:strCache>
            </c:strRef>
          </c:tx>
          <c:spPr>
            <a:ln w="28575" cap="rnd">
              <a:solidFill>
                <a:schemeClr val="accent6"/>
              </a:solidFill>
              <a:round/>
            </a:ln>
            <a:effectLst/>
          </c:spPr>
          <c:marker>
            <c:symbol val="none"/>
          </c:marker>
          <c:cat>
            <c:numRef>
              <c:f>'NTS3'!$A$5:$A$68</c:f>
              <c:numCache>
                <c:formatCode>mmm\-yy</c:formatCode>
                <c:ptCount val="64"/>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pt idx="63">
                  <c:v>45474</c:v>
                </c:pt>
              </c:numCache>
            </c:numRef>
          </c:cat>
          <c:val>
            <c:numRef>
              <c:f>'NTS3'!$C$5:$C$68</c:f>
              <c:numCache>
                <c:formatCode>#,##0</c:formatCode>
                <c:ptCount val="64"/>
                <c:pt idx="0">
                  <c:v>1177056</c:v>
                </c:pt>
                <c:pt idx="1">
                  <c:v>1215162</c:v>
                </c:pt>
                <c:pt idx="2">
                  <c:v>1221285</c:v>
                </c:pt>
                <c:pt idx="3">
                  <c:v>1281871</c:v>
                </c:pt>
                <c:pt idx="4">
                  <c:v>1292208</c:v>
                </c:pt>
                <c:pt idx="5">
                  <c:v>1233580</c:v>
                </c:pt>
                <c:pt idx="6">
                  <c:v>1267511</c:v>
                </c:pt>
                <c:pt idx="7">
                  <c:v>1263007</c:v>
                </c:pt>
                <c:pt idx="8">
                  <c:v>1159606</c:v>
                </c:pt>
                <c:pt idx="9">
                  <c:v>1282539</c:v>
                </c:pt>
                <c:pt idx="10">
                  <c:v>1297728</c:v>
                </c:pt>
                <c:pt idx="11">
                  <c:v>646279</c:v>
                </c:pt>
                <c:pt idx="12">
                  <c:v>635650</c:v>
                </c:pt>
                <c:pt idx="13">
                  <c:v>564015</c:v>
                </c:pt>
                <c:pt idx="14">
                  <c:v>604740</c:v>
                </c:pt>
                <c:pt idx="15">
                  <c:v>954274</c:v>
                </c:pt>
                <c:pt idx="16">
                  <c:v>1181088</c:v>
                </c:pt>
                <c:pt idx="17">
                  <c:v>1201724</c:v>
                </c:pt>
                <c:pt idx="18">
                  <c:v>1330317</c:v>
                </c:pt>
                <c:pt idx="19">
                  <c:v>1382992</c:v>
                </c:pt>
                <c:pt idx="20">
                  <c:v>1257867</c:v>
                </c:pt>
                <c:pt idx="21">
                  <c:v>1392466</c:v>
                </c:pt>
                <c:pt idx="22">
                  <c:v>1383223</c:v>
                </c:pt>
                <c:pt idx="23">
                  <c:v>1588474</c:v>
                </c:pt>
                <c:pt idx="24">
                  <c:v>1305441</c:v>
                </c:pt>
                <c:pt idx="25">
                  <c:v>1397578</c:v>
                </c:pt>
                <c:pt idx="26">
                  <c:v>1381747</c:v>
                </c:pt>
                <c:pt idx="27">
                  <c:v>1449754</c:v>
                </c:pt>
                <c:pt idx="28">
                  <c:v>1436067</c:v>
                </c:pt>
                <c:pt idx="29">
                  <c:v>1375705</c:v>
                </c:pt>
                <c:pt idx="30">
                  <c:v>1396830</c:v>
                </c:pt>
                <c:pt idx="31">
                  <c:v>1410533</c:v>
                </c:pt>
                <c:pt idx="32">
                  <c:v>1396551</c:v>
                </c:pt>
                <c:pt idx="33">
                  <c:v>1553733</c:v>
                </c:pt>
                <c:pt idx="34">
                  <c:v>1448762</c:v>
                </c:pt>
                <c:pt idx="35">
                  <c:v>1575608</c:v>
                </c:pt>
                <c:pt idx="36">
                  <c:v>1458906</c:v>
                </c:pt>
                <c:pt idx="37">
                  <c:v>1527162</c:v>
                </c:pt>
                <c:pt idx="38">
                  <c:v>1438418</c:v>
                </c:pt>
                <c:pt idx="39">
                  <c:v>1448760</c:v>
                </c:pt>
                <c:pt idx="40">
                  <c:v>1533899</c:v>
                </c:pt>
                <c:pt idx="41">
                  <c:v>1305149</c:v>
                </c:pt>
                <c:pt idx="42">
                  <c:v>1390630</c:v>
                </c:pt>
                <c:pt idx="43">
                  <c:v>1459281.4</c:v>
                </c:pt>
                <c:pt idx="44">
                  <c:v>1392192.9999999998</c:v>
                </c:pt>
                <c:pt idx="45">
                  <c:v>1549906.8000000003</c:v>
                </c:pt>
                <c:pt idx="46">
                  <c:v>1602917.2</c:v>
                </c:pt>
                <c:pt idx="47">
                  <c:v>1718765.3</c:v>
                </c:pt>
                <c:pt idx="48">
                  <c:v>1610661.6</c:v>
                </c:pt>
                <c:pt idx="49">
                  <c:v>1702330.7</c:v>
                </c:pt>
                <c:pt idx="50">
                  <c:v>1643911.7000000002</c:v>
                </c:pt>
                <c:pt idx="51">
                  <c:v>1695020.9000000001</c:v>
                </c:pt>
                <c:pt idx="52">
                  <c:v>1764920.0000000002</c:v>
                </c:pt>
                <c:pt idx="53">
                  <c:v>1695217.5000000002</c:v>
                </c:pt>
                <c:pt idx="54">
                  <c:v>1711616.2</c:v>
                </c:pt>
                <c:pt idx="55">
                  <c:v>1772770.5</c:v>
                </c:pt>
                <c:pt idx="56">
                  <c:v>1667167</c:v>
                </c:pt>
                <c:pt idx="57">
                  <c:v>1819442.6</c:v>
                </c:pt>
                <c:pt idx="58">
                  <c:v>1838015</c:v>
                </c:pt>
                <c:pt idx="59">
                  <c:v>2042733.3</c:v>
                </c:pt>
                <c:pt idx="60">
                  <c:v>1648977.8000000003</c:v>
                </c:pt>
                <c:pt idx="61">
                  <c:v>1752444.7</c:v>
                </c:pt>
                <c:pt idx="62">
                  <c:v>1728366.4000000001</c:v>
                </c:pt>
                <c:pt idx="63">
                  <c:v>1640495.7</c:v>
                </c:pt>
              </c:numCache>
            </c:numRef>
          </c:val>
          <c:smooth val="0"/>
          <c:extLst>
            <c:ext xmlns:c16="http://schemas.microsoft.com/office/drawing/2014/chart" uri="{C3380CC4-5D6E-409C-BE32-E72D297353CC}">
              <c16:uniqueId val="{00000001-3665-4BB8-8C46-0740408D0C2F}"/>
            </c:ext>
          </c:extLst>
        </c:ser>
        <c:dLbls>
          <c:showLegendKey val="0"/>
          <c:showVal val="0"/>
          <c:showCatName val="0"/>
          <c:showSerName val="0"/>
          <c:showPercent val="0"/>
          <c:showBubbleSize val="0"/>
        </c:dLbls>
        <c:smooth val="0"/>
        <c:axId val="192931743"/>
        <c:axId val="192942783"/>
      </c:lineChart>
      <c:dateAx>
        <c:axId val="19293174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42783"/>
        <c:crosses val="autoZero"/>
        <c:auto val="1"/>
        <c:lblOffset val="100"/>
        <c:baseTimeUnit val="months"/>
      </c:dateAx>
      <c:valAx>
        <c:axId val="19294278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Agency and Bank Shifts (Thousand)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31743"/>
        <c:crosses val="autoZero"/>
        <c:crossBetween val="between"/>
        <c:dispUnits>
          <c:builtInUnit val="thousands"/>
        </c:dispUnits>
      </c:valAx>
      <c:spPr>
        <a:noFill/>
        <a:ln>
          <a:noFill/>
        </a:ln>
        <a:effectLst/>
      </c:spPr>
    </c:plotArea>
    <c:legend>
      <c:legendPos val="tr"/>
      <c:layout>
        <c:manualLayout>
          <c:xMode val="edge"/>
          <c:yMode val="edge"/>
          <c:x val="0.7991749143311857"/>
          <c:y val="7.3236958796864477E-3"/>
          <c:w val="0.20082508566881427"/>
          <c:h val="0.126102362044354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a:t>Non-Medical Bank Spend as</a:t>
            </a:r>
            <a:r>
              <a:rPr lang="en-US" sz="1200" baseline="0"/>
              <a:t> </a:t>
            </a:r>
            <a:r>
              <a:rPr lang="en-US" sz="1200"/>
              <a:t>% of Temporary Staffing Spend</a:t>
            </a:r>
          </a:p>
        </c:rich>
      </c:tx>
      <c:layout>
        <c:manualLayout>
          <c:xMode val="edge"/>
          <c:yMode val="edge"/>
          <c:x val="1.5653533803744622E-3"/>
          <c:y val="7.4108372699759261E-3"/>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'NTS4'!$D$4</c:f>
              <c:strCache>
                <c:ptCount val="1"/>
                <c:pt idx="0">
                  <c:v>Bank Spend % of Temp Staffing</c:v>
                </c:pt>
              </c:strCache>
            </c:strRef>
          </c:tx>
          <c:spPr>
            <a:ln w="28575" cap="rnd">
              <a:solidFill>
                <a:schemeClr val="accent6"/>
              </a:solidFill>
              <a:round/>
            </a:ln>
            <a:effectLst/>
          </c:spPr>
          <c:marker>
            <c:symbol val="none"/>
          </c:marker>
          <c:cat>
            <c:strRef>
              <c:f>'NTS4'!$A$5:$A$9</c:f>
              <c:strCache>
                <c:ptCount val="5"/>
                <c:pt idx="0">
                  <c:v>2019/20</c:v>
                </c:pt>
                <c:pt idx="1">
                  <c:v>2020/21</c:v>
                </c:pt>
                <c:pt idx="2">
                  <c:v>2021/22</c:v>
                </c:pt>
                <c:pt idx="3">
                  <c:v>2022/23</c:v>
                </c:pt>
                <c:pt idx="4">
                  <c:v>2023/24</c:v>
                </c:pt>
              </c:strCache>
            </c:strRef>
          </c:cat>
          <c:val>
            <c:numRef>
              <c:f>'NTS4'!$D$5:$D$9</c:f>
              <c:numCache>
                <c:formatCode>0.0%</c:formatCode>
                <c:ptCount val="5"/>
                <c:pt idx="0">
                  <c:v>0.66356791921067715</c:v>
                </c:pt>
                <c:pt idx="1">
                  <c:v>0.69777792891571344</c:v>
                </c:pt>
                <c:pt idx="2">
                  <c:v>0.67206141478888037</c:v>
                </c:pt>
                <c:pt idx="3">
                  <c:v>0.65239827282700635</c:v>
                </c:pt>
                <c:pt idx="4">
                  <c:v>0.71531584086467059</c:v>
                </c:pt>
              </c:numCache>
            </c:numRef>
          </c:val>
          <c:smooth val="0"/>
          <c:extLst>
            <c:ext xmlns:c16="http://schemas.microsoft.com/office/drawing/2014/chart" uri="{C3380CC4-5D6E-409C-BE32-E72D297353CC}">
              <c16:uniqueId val="{00000000-DCCE-4A8B-84E8-243D9939E2F6}"/>
            </c:ext>
          </c:extLst>
        </c:ser>
        <c:dLbls>
          <c:showLegendKey val="0"/>
          <c:showVal val="0"/>
          <c:showCatName val="0"/>
          <c:showSerName val="0"/>
          <c:showPercent val="0"/>
          <c:showBubbleSize val="0"/>
        </c:dLbls>
        <c:smooth val="0"/>
        <c:axId val="1655833791"/>
        <c:axId val="1655846271"/>
      </c:lineChart>
      <c:catAx>
        <c:axId val="165583379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55846271"/>
        <c:crosses val="autoZero"/>
        <c:auto val="1"/>
        <c:lblAlgn val="ctr"/>
        <c:lblOffset val="100"/>
        <c:noMultiLvlLbl val="1"/>
      </c:catAx>
      <c:valAx>
        <c:axId val="1655846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Bank Spend</a:t>
                </a:r>
                <a:r>
                  <a:rPr lang="en-GB" baseline="0"/>
                  <a:t> as % of Temporary Staffing Spend</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558337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GB" sz="1200"/>
              <a:t>Non-Medical Bank</a:t>
            </a:r>
            <a:r>
              <a:rPr lang="en-GB" sz="1200" baseline="0"/>
              <a:t> Spend and Temporary Staffing Spend</a:t>
            </a:r>
            <a:endParaRPr lang="en-GB" sz="1200"/>
          </a:p>
        </c:rich>
      </c:tx>
      <c:layout>
        <c:manualLayout>
          <c:xMode val="edge"/>
          <c:yMode val="edge"/>
          <c:x val="1.3931234231427351E-3"/>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547194952478994"/>
          <c:y val="0.17726810279356467"/>
          <c:w val="0.84734690268744473"/>
          <c:h val="0.61384490284654925"/>
        </c:manualLayout>
      </c:layout>
      <c:lineChart>
        <c:grouping val="standard"/>
        <c:varyColors val="0"/>
        <c:ser>
          <c:idx val="0"/>
          <c:order val="0"/>
          <c:tx>
            <c:strRef>
              <c:f>'NTS4'!$B$4</c:f>
              <c:strCache>
                <c:ptCount val="1"/>
                <c:pt idx="0">
                  <c:v>Bank Spend</c:v>
                </c:pt>
              </c:strCache>
            </c:strRef>
          </c:tx>
          <c:spPr>
            <a:ln w="28575" cap="rnd">
              <a:solidFill>
                <a:schemeClr val="accent6"/>
              </a:solidFill>
              <a:round/>
            </a:ln>
            <a:effectLst/>
          </c:spPr>
          <c:marker>
            <c:symbol val="none"/>
          </c:marker>
          <c:cat>
            <c:strRef>
              <c:f>'NTS4'!$A$5:$A$9</c:f>
              <c:strCache>
                <c:ptCount val="5"/>
                <c:pt idx="0">
                  <c:v>2019/20</c:v>
                </c:pt>
                <c:pt idx="1">
                  <c:v>2020/21</c:v>
                </c:pt>
                <c:pt idx="2">
                  <c:v>2021/22</c:v>
                </c:pt>
                <c:pt idx="3">
                  <c:v>2022/23</c:v>
                </c:pt>
                <c:pt idx="4">
                  <c:v>2023/24</c:v>
                </c:pt>
              </c:strCache>
            </c:strRef>
          </c:cat>
          <c:val>
            <c:numRef>
              <c:f>'NTS4'!$B$5:$B$9</c:f>
              <c:numCache>
                <c:formatCode>"£"#,##0.00</c:formatCode>
                <c:ptCount val="5"/>
                <c:pt idx="0">
                  <c:v>2882686229.48</c:v>
                </c:pt>
                <c:pt idx="1">
                  <c:v>3503723055.980001</c:v>
                </c:pt>
                <c:pt idx="2">
                  <c:v>3991668794.4899988</c:v>
                </c:pt>
                <c:pt idx="3">
                  <c:v>4358608284.8300009</c:v>
                </c:pt>
                <c:pt idx="4">
                  <c:v>4733821070.2600002</c:v>
                </c:pt>
              </c:numCache>
            </c:numRef>
          </c:val>
          <c:smooth val="0"/>
          <c:extLst>
            <c:ext xmlns:c16="http://schemas.microsoft.com/office/drawing/2014/chart" uri="{C3380CC4-5D6E-409C-BE32-E72D297353CC}">
              <c16:uniqueId val="{00000000-2D4E-420C-B40E-B39D0D370B72}"/>
            </c:ext>
          </c:extLst>
        </c:ser>
        <c:ser>
          <c:idx val="1"/>
          <c:order val="1"/>
          <c:tx>
            <c:strRef>
              <c:f>'NTS4'!$C$4</c:f>
              <c:strCache>
                <c:ptCount val="1"/>
                <c:pt idx="0">
                  <c:v>Total Temporary Staffing Spend</c:v>
                </c:pt>
              </c:strCache>
            </c:strRef>
          </c:tx>
          <c:spPr>
            <a:ln w="28575" cap="rnd">
              <a:solidFill>
                <a:schemeClr val="accent3"/>
              </a:solidFill>
              <a:round/>
            </a:ln>
            <a:effectLst/>
          </c:spPr>
          <c:marker>
            <c:symbol val="none"/>
          </c:marker>
          <c:cat>
            <c:strRef>
              <c:f>'NTS4'!$A$5:$A$9</c:f>
              <c:strCache>
                <c:ptCount val="5"/>
                <c:pt idx="0">
                  <c:v>2019/20</c:v>
                </c:pt>
                <c:pt idx="1">
                  <c:v>2020/21</c:v>
                </c:pt>
                <c:pt idx="2">
                  <c:v>2021/22</c:v>
                </c:pt>
                <c:pt idx="3">
                  <c:v>2022/23</c:v>
                </c:pt>
                <c:pt idx="4">
                  <c:v>2023/24</c:v>
                </c:pt>
              </c:strCache>
            </c:strRef>
          </c:cat>
          <c:val>
            <c:numRef>
              <c:f>'NTS4'!$C$5:$C$9</c:f>
              <c:numCache>
                <c:formatCode>"£"#,##0.00</c:formatCode>
                <c:ptCount val="5"/>
                <c:pt idx="0">
                  <c:v>4344221813.6599998</c:v>
                </c:pt>
                <c:pt idx="1">
                  <c:v>5021258069.0599995</c:v>
                </c:pt>
                <c:pt idx="2">
                  <c:v>5939440513.4000015</c:v>
                </c:pt>
                <c:pt idx="3">
                  <c:v>6680901017.6300001</c:v>
                </c:pt>
                <c:pt idx="4">
                  <c:v>6617805450.1599998</c:v>
                </c:pt>
              </c:numCache>
            </c:numRef>
          </c:val>
          <c:smooth val="0"/>
          <c:extLst>
            <c:ext xmlns:c16="http://schemas.microsoft.com/office/drawing/2014/chart" uri="{C3380CC4-5D6E-409C-BE32-E72D297353CC}">
              <c16:uniqueId val="{00000001-2D4E-420C-B40E-B39D0D370B72}"/>
            </c:ext>
          </c:extLst>
        </c:ser>
        <c:dLbls>
          <c:showLegendKey val="0"/>
          <c:showVal val="0"/>
          <c:showCatName val="0"/>
          <c:showSerName val="0"/>
          <c:showPercent val="0"/>
          <c:showBubbleSize val="0"/>
        </c:dLbls>
        <c:smooth val="0"/>
        <c:axId val="1655833791"/>
        <c:axId val="1655846271"/>
      </c:lineChart>
      <c:catAx>
        <c:axId val="165583379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55846271"/>
        <c:crosses val="autoZero"/>
        <c:auto val="1"/>
        <c:lblAlgn val="ctr"/>
        <c:lblOffset val="100"/>
        <c:noMultiLvlLbl val="1"/>
      </c:catAx>
      <c:valAx>
        <c:axId val="1655846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Spend (millions)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55833791"/>
        <c:crosses val="autoZero"/>
        <c:crossBetween val="between"/>
        <c:dispUnits>
          <c:builtInUnit val="millions"/>
        </c:dispUnits>
      </c:valAx>
      <c:spPr>
        <a:noFill/>
        <a:ln>
          <a:noFill/>
        </a:ln>
        <a:effectLst/>
      </c:spPr>
    </c:plotArea>
    <c:legend>
      <c:legendPos val="tr"/>
      <c:layout>
        <c:manualLayout>
          <c:xMode val="edge"/>
          <c:yMode val="edge"/>
          <c:x val="0.69610089783082285"/>
          <c:y val="0"/>
          <c:w val="0.30389908238024388"/>
          <c:h val="0.1162607764589132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a:t>Non-Medical Temporary Staffing Spend as % of Total Paybill</a:t>
            </a:r>
          </a:p>
        </c:rich>
      </c:tx>
      <c:layout>
        <c:manualLayout>
          <c:xMode val="edge"/>
          <c:yMode val="edge"/>
          <c:x val="1.8644097461618762E-3"/>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'NTS5'!$D$4</c:f>
              <c:strCache>
                <c:ptCount val="1"/>
                <c:pt idx="0">
                  <c:v>Temp Staffing % of Total Paybill</c:v>
                </c:pt>
              </c:strCache>
            </c:strRef>
          </c:tx>
          <c:spPr>
            <a:ln w="28575" cap="rnd">
              <a:solidFill>
                <a:schemeClr val="accent2"/>
              </a:solidFill>
              <a:round/>
            </a:ln>
            <a:effectLst/>
          </c:spPr>
          <c:marker>
            <c:symbol val="none"/>
          </c:marker>
          <c:cat>
            <c:strRef>
              <c:f>'NTS5'!$A$5:$A$9</c:f>
              <c:strCache>
                <c:ptCount val="5"/>
                <c:pt idx="0">
                  <c:v>2019/20</c:v>
                </c:pt>
                <c:pt idx="1">
                  <c:v>2020/21</c:v>
                </c:pt>
                <c:pt idx="2">
                  <c:v>2021/22</c:v>
                </c:pt>
                <c:pt idx="3">
                  <c:v>2022/23</c:v>
                </c:pt>
                <c:pt idx="4">
                  <c:v>2023/24</c:v>
                </c:pt>
              </c:strCache>
            </c:strRef>
          </c:cat>
          <c:val>
            <c:numRef>
              <c:f>'NTS5'!$D$5:$D$9</c:f>
              <c:numCache>
                <c:formatCode>0.0%</c:formatCode>
                <c:ptCount val="5"/>
                <c:pt idx="0">
                  <c:v>9.712372452294582E-2</c:v>
                </c:pt>
                <c:pt idx="1">
                  <c:v>0.10076194732161642</c:v>
                </c:pt>
                <c:pt idx="2">
                  <c:v>0.11429034272907773</c:v>
                </c:pt>
                <c:pt idx="3">
                  <c:v>0.11425437411327322</c:v>
                </c:pt>
                <c:pt idx="4">
                  <c:v>0.10886128690463136</c:v>
                </c:pt>
              </c:numCache>
            </c:numRef>
          </c:val>
          <c:smooth val="0"/>
          <c:extLst>
            <c:ext xmlns:c16="http://schemas.microsoft.com/office/drawing/2014/chart" uri="{C3380CC4-5D6E-409C-BE32-E72D297353CC}">
              <c16:uniqueId val="{00000000-1B45-4B10-864A-A6D7BAE3A236}"/>
            </c:ext>
          </c:extLst>
        </c:ser>
        <c:dLbls>
          <c:showLegendKey val="0"/>
          <c:showVal val="0"/>
          <c:showCatName val="0"/>
          <c:showSerName val="0"/>
          <c:showPercent val="0"/>
          <c:showBubbleSize val="0"/>
        </c:dLbls>
        <c:smooth val="0"/>
        <c:axId val="192930303"/>
        <c:axId val="192944223"/>
      </c:lineChart>
      <c:catAx>
        <c:axId val="19293030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44223"/>
        <c:crosses val="autoZero"/>
        <c:auto val="1"/>
        <c:lblAlgn val="ctr"/>
        <c:lblOffset val="100"/>
        <c:noMultiLvlLbl val="1"/>
      </c:catAx>
      <c:valAx>
        <c:axId val="19294422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Temporary</a:t>
                </a:r>
                <a:r>
                  <a:rPr lang="en-GB" baseline="0"/>
                  <a:t> Staffing Spend as % of Total Paybill</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30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a:t>Non-Medical Temporary Staffing Spend and Total Paybill</a:t>
            </a:r>
          </a:p>
        </c:rich>
      </c:tx>
      <c:layout>
        <c:manualLayout>
          <c:xMode val="edge"/>
          <c:yMode val="edge"/>
          <c:x val="1.8644097461618762E-3"/>
          <c:y val="0"/>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8999372368819422E-2"/>
          <c:y val="0.18400402496598248"/>
          <c:w val="0.81093334497976022"/>
          <c:h val="0.57027016942868114"/>
        </c:manualLayout>
      </c:layout>
      <c:lineChart>
        <c:grouping val="standard"/>
        <c:varyColors val="0"/>
        <c:ser>
          <c:idx val="0"/>
          <c:order val="0"/>
          <c:tx>
            <c:strRef>
              <c:f>'NTS5'!$B$4</c:f>
              <c:strCache>
                <c:ptCount val="1"/>
                <c:pt idx="0">
                  <c:v>Temporary Staffing Spend</c:v>
                </c:pt>
              </c:strCache>
            </c:strRef>
          </c:tx>
          <c:spPr>
            <a:ln w="28575" cap="rnd">
              <a:solidFill>
                <a:schemeClr val="accent2"/>
              </a:solidFill>
              <a:round/>
            </a:ln>
            <a:effectLst/>
          </c:spPr>
          <c:marker>
            <c:symbol val="none"/>
          </c:marker>
          <c:cat>
            <c:strRef>
              <c:f>'NTS5'!$A$5:$A$9</c:f>
              <c:strCache>
                <c:ptCount val="5"/>
                <c:pt idx="0">
                  <c:v>2019/20</c:v>
                </c:pt>
                <c:pt idx="1">
                  <c:v>2020/21</c:v>
                </c:pt>
                <c:pt idx="2">
                  <c:v>2021/22</c:v>
                </c:pt>
                <c:pt idx="3">
                  <c:v>2022/23</c:v>
                </c:pt>
                <c:pt idx="4">
                  <c:v>2023/24</c:v>
                </c:pt>
              </c:strCache>
            </c:strRef>
          </c:cat>
          <c:val>
            <c:numRef>
              <c:f>'NTS5'!$B$5:$B$9</c:f>
              <c:numCache>
                <c:formatCode>"£"#,##0</c:formatCode>
                <c:ptCount val="5"/>
                <c:pt idx="0">
                  <c:v>4344221813.6599998</c:v>
                </c:pt>
                <c:pt idx="1">
                  <c:v>5021258069.0599995</c:v>
                </c:pt>
                <c:pt idx="2">
                  <c:v>5939440513.4000015</c:v>
                </c:pt>
                <c:pt idx="3">
                  <c:v>6680901017.6300001</c:v>
                </c:pt>
                <c:pt idx="4">
                  <c:v>6617805450.1599998</c:v>
                </c:pt>
              </c:numCache>
            </c:numRef>
          </c:val>
          <c:smooth val="0"/>
          <c:extLst>
            <c:ext xmlns:c16="http://schemas.microsoft.com/office/drawing/2014/chart" uri="{C3380CC4-5D6E-409C-BE32-E72D297353CC}">
              <c16:uniqueId val="{00000003-1BA0-4041-BC41-35EB71D23781}"/>
            </c:ext>
          </c:extLst>
        </c:ser>
        <c:dLbls>
          <c:showLegendKey val="0"/>
          <c:showVal val="0"/>
          <c:showCatName val="0"/>
          <c:showSerName val="0"/>
          <c:showPercent val="0"/>
          <c:showBubbleSize val="0"/>
        </c:dLbls>
        <c:marker val="1"/>
        <c:smooth val="0"/>
        <c:axId val="192930303"/>
        <c:axId val="192944223"/>
      </c:lineChart>
      <c:lineChart>
        <c:grouping val="standard"/>
        <c:varyColors val="0"/>
        <c:ser>
          <c:idx val="1"/>
          <c:order val="1"/>
          <c:tx>
            <c:strRef>
              <c:f>'NTS5'!$C$4</c:f>
              <c:strCache>
                <c:ptCount val="1"/>
                <c:pt idx="0">
                  <c:v>Total Paybill</c:v>
                </c:pt>
              </c:strCache>
            </c:strRef>
          </c:tx>
          <c:spPr>
            <a:ln w="28575" cap="rnd">
              <a:solidFill>
                <a:schemeClr val="accent3"/>
              </a:solidFill>
              <a:round/>
            </a:ln>
            <a:effectLst/>
          </c:spPr>
          <c:marker>
            <c:symbol val="none"/>
          </c:marker>
          <c:cat>
            <c:strRef>
              <c:f>'NTS5'!$A$5:$A$9</c:f>
              <c:strCache>
                <c:ptCount val="5"/>
                <c:pt idx="0">
                  <c:v>2019/20</c:v>
                </c:pt>
                <c:pt idx="1">
                  <c:v>2020/21</c:v>
                </c:pt>
                <c:pt idx="2">
                  <c:v>2021/22</c:v>
                </c:pt>
                <c:pt idx="3">
                  <c:v>2022/23</c:v>
                </c:pt>
                <c:pt idx="4">
                  <c:v>2023/24</c:v>
                </c:pt>
              </c:strCache>
            </c:strRef>
          </c:cat>
          <c:val>
            <c:numRef>
              <c:f>'NTS5'!$C$5:$C$9</c:f>
              <c:numCache>
                <c:formatCode>"£"#,##0</c:formatCode>
                <c:ptCount val="5"/>
                <c:pt idx="0">
                  <c:v>44728739913.940002</c:v>
                </c:pt>
                <c:pt idx="1">
                  <c:v>49832880393.159996</c:v>
                </c:pt>
                <c:pt idx="2">
                  <c:v>51967999846.490005</c:v>
                </c:pt>
                <c:pt idx="3">
                  <c:v>58473919002.93</c:v>
                </c:pt>
                <c:pt idx="4">
                  <c:v>60791174147.679985</c:v>
                </c:pt>
              </c:numCache>
            </c:numRef>
          </c:val>
          <c:smooth val="0"/>
          <c:extLst>
            <c:ext xmlns:c16="http://schemas.microsoft.com/office/drawing/2014/chart" uri="{C3380CC4-5D6E-409C-BE32-E72D297353CC}">
              <c16:uniqueId val="{00000004-1BA0-4041-BC41-35EB71D23781}"/>
            </c:ext>
          </c:extLst>
        </c:ser>
        <c:dLbls>
          <c:showLegendKey val="0"/>
          <c:showVal val="0"/>
          <c:showCatName val="0"/>
          <c:showSerName val="0"/>
          <c:showPercent val="0"/>
          <c:showBubbleSize val="0"/>
        </c:dLbls>
        <c:marker val="1"/>
        <c:smooth val="0"/>
        <c:axId val="1655846751"/>
        <c:axId val="1655838591"/>
      </c:lineChart>
      <c:catAx>
        <c:axId val="19293030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Period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44223"/>
        <c:crosses val="autoZero"/>
        <c:auto val="1"/>
        <c:lblAlgn val="ctr"/>
        <c:lblOffset val="100"/>
        <c:noMultiLvlLbl val="1"/>
      </c:catAx>
      <c:valAx>
        <c:axId val="19294422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Temporary Staffing Spend (millions)</a:t>
                </a:r>
              </a:p>
            </c:rich>
          </c:tx>
          <c:layout>
            <c:manualLayout>
              <c:xMode val="edge"/>
              <c:yMode val="edge"/>
              <c:x val="1.6826796858016482E-3"/>
              <c:y val="0.241985047461251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2930303"/>
        <c:crosses val="autoZero"/>
        <c:crossBetween val="between"/>
        <c:dispUnits>
          <c:builtInUnit val="millions"/>
        </c:dispUnits>
      </c:valAx>
      <c:valAx>
        <c:axId val="1655838591"/>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GB"/>
                  <a:t>Total Paybill (billions)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55846751"/>
        <c:crosses val="max"/>
        <c:crossBetween val="between"/>
        <c:dispUnits>
          <c:builtInUnit val="billions"/>
        </c:dispUnits>
      </c:valAx>
      <c:catAx>
        <c:axId val="1655846751"/>
        <c:scaling>
          <c:orientation val="minMax"/>
        </c:scaling>
        <c:delete val="1"/>
        <c:axPos val="b"/>
        <c:numFmt formatCode="General" sourceLinked="1"/>
        <c:majorTickMark val="out"/>
        <c:minorTickMark val="none"/>
        <c:tickLblPos val="nextTo"/>
        <c:crossAx val="1655838591"/>
        <c:crosses val="autoZero"/>
        <c:auto val="1"/>
        <c:lblAlgn val="ctr"/>
        <c:lblOffset val="100"/>
        <c:noMultiLvlLbl val="1"/>
      </c:catAx>
      <c:spPr>
        <a:noFill/>
        <a:ln>
          <a:noFill/>
        </a:ln>
        <a:effectLst/>
      </c:spPr>
    </c:plotArea>
    <c:legend>
      <c:legendPos val="tr"/>
      <c:layout>
        <c:manualLayout>
          <c:xMode val="edge"/>
          <c:yMode val="edge"/>
          <c:x val="0.71944820799602438"/>
          <c:y val="2.9802471179867767E-3"/>
          <c:w val="0.28055179200397551"/>
          <c:h val="0.116154940537391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Leaver rate |</a:t>
            </a:r>
            <a:r>
              <a:rPr lang="en-US" sz="1400" b="0" i="0" u="none" strike="noStrike" kern="1200" spc="0" baseline="0">
                <a:solidFill>
                  <a:sysClr val="windowText" lastClr="000000">
                    <a:lumMod val="65000"/>
                    <a:lumOff val="35000"/>
                  </a:sysClr>
                </a:solidFill>
              </a:rPr>
              <a:t>Digital, Data and Technology |National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'NDD1'!$B$3</c:f>
              <c:strCache>
                <c:ptCount val="1"/>
                <c:pt idx="0">
                  <c:v>NATIONAL</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C7-48B9-9C34-3907CFAF888B}"/>
                </c:ext>
              </c:extLst>
            </c:dLbl>
            <c:dLbl>
              <c:idx val="47"/>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C7-48B9-9C34-3907CFAF888B}"/>
                </c:ext>
              </c:extLst>
            </c:dLbl>
            <c:dLbl>
              <c:idx val="65"/>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7C7-48B9-9C34-3907CFAF888B}"/>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'NDD1'!$B$4:$B$69</c:f>
              <c:numCache>
                <c:formatCode>0.0%</c:formatCode>
                <c:ptCount val="66"/>
                <c:pt idx="0">
                  <c:v>0.22121029922642399</c:v>
                </c:pt>
                <c:pt idx="1">
                  <c:v>0.21263606085118456</c:v>
                </c:pt>
                <c:pt idx="2">
                  <c:v>0.2092148394626232</c:v>
                </c:pt>
                <c:pt idx="3">
                  <c:v>0.22354800537286218</c:v>
                </c:pt>
                <c:pt idx="4">
                  <c:v>0.20140204022412583</c:v>
                </c:pt>
                <c:pt idx="5">
                  <c:v>0.19485978999374731</c:v>
                </c:pt>
                <c:pt idx="6">
                  <c:v>0.17299613669766253</c:v>
                </c:pt>
                <c:pt idx="7">
                  <c:v>0.16382642309769516</c:v>
                </c:pt>
                <c:pt idx="8">
                  <c:v>0.16106071172714831</c:v>
                </c:pt>
                <c:pt idx="9">
                  <c:v>0.16898126966108024</c:v>
                </c:pt>
                <c:pt idx="10">
                  <c:v>0.1743984997099412</c:v>
                </c:pt>
                <c:pt idx="11">
                  <c:v>0.17502869349454608</c:v>
                </c:pt>
                <c:pt idx="12">
                  <c:v>0.181730896031227</c:v>
                </c:pt>
                <c:pt idx="13">
                  <c:v>0.17822213499353859</c:v>
                </c:pt>
                <c:pt idx="14">
                  <c:v>0.17727180154124816</c:v>
                </c:pt>
                <c:pt idx="15">
                  <c:v>0.16605536790073605</c:v>
                </c:pt>
                <c:pt idx="16">
                  <c:v>0.15863353706815148</c:v>
                </c:pt>
                <c:pt idx="17">
                  <c:v>0.17037635121151085</c:v>
                </c:pt>
                <c:pt idx="18">
                  <c:v>0.17353419770177322</c:v>
                </c:pt>
                <c:pt idx="19">
                  <c:v>0.17305538156020417</c:v>
                </c:pt>
                <c:pt idx="20">
                  <c:v>0.16603917774639321</c:v>
                </c:pt>
                <c:pt idx="21">
                  <c:v>0.15129080241943582</c:v>
                </c:pt>
                <c:pt idx="22">
                  <c:v>0.15201700428692316</c:v>
                </c:pt>
                <c:pt idx="23">
                  <c:v>0.156354276678145</c:v>
                </c:pt>
                <c:pt idx="24">
                  <c:v>0.15216482167185683</c:v>
                </c:pt>
                <c:pt idx="25">
                  <c:v>0.17088002799887622</c:v>
                </c:pt>
                <c:pt idx="26">
                  <c:v>0.17068909296484158</c:v>
                </c:pt>
                <c:pt idx="27">
                  <c:v>0.16723748438434644</c:v>
                </c:pt>
                <c:pt idx="28">
                  <c:v>0.17881457912938681</c:v>
                </c:pt>
                <c:pt idx="29">
                  <c:v>0.17775706759985516</c:v>
                </c:pt>
                <c:pt idx="30">
                  <c:v>0.18665084987857228</c:v>
                </c:pt>
                <c:pt idx="31">
                  <c:v>0.18947914008819466</c:v>
                </c:pt>
                <c:pt idx="32">
                  <c:v>0.20321047361536454</c:v>
                </c:pt>
                <c:pt idx="33">
                  <c:v>0.21041807162560772</c:v>
                </c:pt>
                <c:pt idx="34">
                  <c:v>0.21827277687251512</c:v>
                </c:pt>
                <c:pt idx="35">
                  <c:v>0.2146530354988955</c:v>
                </c:pt>
                <c:pt idx="36">
                  <c:v>0.25262120983774999</c:v>
                </c:pt>
                <c:pt idx="37">
                  <c:v>0.2613136921789605</c:v>
                </c:pt>
                <c:pt idx="38">
                  <c:v>0.26651704075284038</c:v>
                </c:pt>
                <c:pt idx="39">
                  <c:v>0.2588054589745063</c:v>
                </c:pt>
                <c:pt idx="40">
                  <c:v>0.24456475547749171</c:v>
                </c:pt>
                <c:pt idx="41">
                  <c:v>0.24392605615361931</c:v>
                </c:pt>
                <c:pt idx="42">
                  <c:v>0.26572142874714688</c:v>
                </c:pt>
                <c:pt idx="43">
                  <c:v>0.26709744368743793</c:v>
                </c:pt>
                <c:pt idx="44">
                  <c:v>0.26819952051501222</c:v>
                </c:pt>
                <c:pt idx="45">
                  <c:v>0.2653053102306564</c:v>
                </c:pt>
                <c:pt idx="46">
                  <c:v>0.26013021443209988</c:v>
                </c:pt>
                <c:pt idx="47">
                  <c:v>0.27730436244425671</c:v>
                </c:pt>
                <c:pt idx="48">
                  <c:v>0.2641804128241792</c:v>
                </c:pt>
                <c:pt idx="49">
                  <c:v>0.24202555614001717</c:v>
                </c:pt>
                <c:pt idx="50">
                  <c:v>0.24039313001930626</c:v>
                </c:pt>
                <c:pt idx="51">
                  <c:v>0.24557108269526237</c:v>
                </c:pt>
                <c:pt idx="52">
                  <c:v>0.24265860121301289</c:v>
                </c:pt>
                <c:pt idx="53">
                  <c:v>0.23216725189125592</c:v>
                </c:pt>
                <c:pt idx="54">
                  <c:v>0.19984748584097456</c:v>
                </c:pt>
                <c:pt idx="55">
                  <c:v>0.19661975092964043</c:v>
                </c:pt>
                <c:pt idx="56">
                  <c:v>0.22657776292750126</c:v>
                </c:pt>
                <c:pt idx="57">
                  <c:v>0.24229989003076466</c:v>
                </c:pt>
                <c:pt idx="58">
                  <c:v>0.24982114351343607</c:v>
                </c:pt>
                <c:pt idx="59">
                  <c:v>0.24190755673715522</c:v>
                </c:pt>
                <c:pt idx="60">
                  <c:v>0.23990661372506922</c:v>
                </c:pt>
                <c:pt idx="61">
                  <c:v>0.23207519080752986</c:v>
                </c:pt>
                <c:pt idx="62">
                  <c:v>0.23210427375114431</c:v>
                </c:pt>
                <c:pt idx="63">
                  <c:v>0.23613619199754093</c:v>
                </c:pt>
                <c:pt idx="64">
                  <c:v>0.23522322685863351</c:v>
                </c:pt>
                <c:pt idx="65">
                  <c:v>0.2361132468167568</c:v>
                </c:pt>
              </c:numCache>
            </c:numRef>
          </c:val>
          <c:smooth val="0"/>
          <c:extLst>
            <c:ext xmlns:c16="http://schemas.microsoft.com/office/drawing/2014/chart" uri="{C3380CC4-5D6E-409C-BE32-E72D297353CC}">
              <c16:uniqueId val="{00000000-27C7-48B9-9C34-3907CFAF888B}"/>
            </c:ext>
          </c:extLst>
        </c:ser>
        <c:dLbls>
          <c:showLegendKey val="0"/>
          <c:showVal val="0"/>
          <c:showCatName val="0"/>
          <c:showSerName val="0"/>
          <c:showPercent val="0"/>
          <c:showBubbleSize val="0"/>
        </c:dLbls>
        <c:smooth val="0"/>
        <c:axId val="1126388352"/>
        <c:axId val="1126388832"/>
      </c:lineChart>
      <c:dateAx>
        <c:axId val="112638835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388832"/>
        <c:crosses val="autoZero"/>
        <c:auto val="1"/>
        <c:lblOffset val="100"/>
        <c:baseTimeUnit val="months"/>
      </c:dateAx>
      <c:valAx>
        <c:axId val="11263888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388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Leaver rate |</a:t>
            </a:r>
            <a:r>
              <a:rPr lang="en-GB" baseline="0"/>
              <a:t> </a:t>
            </a:r>
            <a:r>
              <a:rPr lang="en-US" sz="1400" b="0" i="0" u="none" strike="noStrike" kern="1200" spc="0" baseline="0">
                <a:solidFill>
                  <a:sysClr val="windowText" lastClr="000000">
                    <a:lumMod val="65000"/>
                    <a:lumOff val="35000"/>
                  </a:sysClr>
                </a:solidFill>
              </a:rPr>
              <a:t>Digital, Data and Technology | Region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'NDD1'!$C$3</c:f>
              <c:strCache>
                <c:ptCount val="1"/>
                <c:pt idx="0">
                  <c:v>EAST OF ENGLAND</c:v>
                </c:pt>
              </c:strCache>
            </c:strRef>
          </c:tx>
          <c:spPr>
            <a:ln w="28575" cap="rnd">
              <a:solidFill>
                <a:schemeClr val="accent1"/>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'NDD1'!$C$4:$C$69</c:f>
              <c:numCache>
                <c:formatCode>0.0%</c:formatCode>
                <c:ptCount val="66"/>
                <c:pt idx="0">
                  <c:v>0.25626416393389406</c:v>
                </c:pt>
                <c:pt idx="1">
                  <c:v>0.25626416393389406</c:v>
                </c:pt>
                <c:pt idx="2">
                  <c:v>0.25626416393389406</c:v>
                </c:pt>
                <c:pt idx="3">
                  <c:v>0.25626416393389406</c:v>
                </c:pt>
                <c:pt idx="4">
                  <c:v>0.25626416393389406</c:v>
                </c:pt>
                <c:pt idx="5">
                  <c:v>0.18679944371125665</c:v>
                </c:pt>
                <c:pt idx="6">
                  <c:v>0.18679944371125665</c:v>
                </c:pt>
                <c:pt idx="7">
                  <c:v>0.18679944371125665</c:v>
                </c:pt>
                <c:pt idx="8">
                  <c:v>8.6906116191739227E-2</c:v>
                </c:pt>
                <c:pt idx="9">
                  <c:v>0.15991466953233754</c:v>
                </c:pt>
                <c:pt idx="10">
                  <c:v>0.12493055943071643</c:v>
                </c:pt>
                <c:pt idx="11">
                  <c:v>0.12288363656918716</c:v>
                </c:pt>
                <c:pt idx="12">
                  <c:v>0.15739765021047999</c:v>
                </c:pt>
                <c:pt idx="13">
                  <c:v>0.15739765021047999</c:v>
                </c:pt>
                <c:pt idx="14">
                  <c:v>0.15739765021047999</c:v>
                </c:pt>
                <c:pt idx="15">
                  <c:v>0.15739765021047999</c:v>
                </c:pt>
                <c:pt idx="16">
                  <c:v>0.15739765021047999</c:v>
                </c:pt>
                <c:pt idx="17">
                  <c:v>0.15739765021047999</c:v>
                </c:pt>
                <c:pt idx="18">
                  <c:v>8.5421387977964697E-2</c:v>
                </c:pt>
                <c:pt idx="19">
                  <c:v>8.5421387977964697E-2</c:v>
                </c:pt>
                <c:pt idx="20">
                  <c:v>7.8698825105239997E-2</c:v>
                </c:pt>
                <c:pt idx="21">
                  <c:v>7.8698825105239997E-2</c:v>
                </c:pt>
                <c:pt idx="22">
                  <c:v>7.8698825105239997E-2</c:v>
                </c:pt>
                <c:pt idx="23">
                  <c:v>0.15739765021047999</c:v>
                </c:pt>
                <c:pt idx="24">
                  <c:v>0.15739765021047999</c:v>
                </c:pt>
                <c:pt idx="25">
                  <c:v>0.14591436140214945</c:v>
                </c:pt>
                <c:pt idx="26">
                  <c:v>0.14591436140214945</c:v>
                </c:pt>
                <c:pt idx="27">
                  <c:v>0.27198543246023743</c:v>
                </c:pt>
                <c:pt idx="28">
                  <c:v>0.20398907434517807</c:v>
                </c:pt>
                <c:pt idx="29">
                  <c:v>0.18174471289484798</c:v>
                </c:pt>
                <c:pt idx="30">
                  <c:v>0.12897675645383566</c:v>
                </c:pt>
                <c:pt idx="31">
                  <c:v>0.19346513468075352</c:v>
                </c:pt>
                <c:pt idx="32">
                  <c:v>0.19100165725771279</c:v>
                </c:pt>
                <c:pt idx="33">
                  <c:v>0.19100165725771279</c:v>
                </c:pt>
                <c:pt idx="34">
                  <c:v>0.31833609542952135</c:v>
                </c:pt>
                <c:pt idx="35">
                  <c:v>0.33998179057529676</c:v>
                </c:pt>
                <c:pt idx="36">
                  <c:v>0.44567053360132985</c:v>
                </c:pt>
                <c:pt idx="37">
                  <c:v>0.44567053360132985</c:v>
                </c:pt>
                <c:pt idx="38">
                  <c:v>0.44567053360132985</c:v>
                </c:pt>
                <c:pt idx="39">
                  <c:v>0.38693026936150704</c:v>
                </c:pt>
                <c:pt idx="40">
                  <c:v>0.42407099675464527</c:v>
                </c:pt>
                <c:pt idx="41">
                  <c:v>0.42407099675464527</c:v>
                </c:pt>
                <c:pt idx="42">
                  <c:v>0.42407099675464527</c:v>
                </c:pt>
                <c:pt idx="43">
                  <c:v>0.36348942578969595</c:v>
                </c:pt>
                <c:pt idx="44">
                  <c:v>0.34272651509396135</c:v>
                </c:pt>
                <c:pt idx="45">
                  <c:v>0.36348942578969595</c:v>
                </c:pt>
                <c:pt idx="46">
                  <c:v>0.25795351290767132</c:v>
                </c:pt>
                <c:pt idx="47">
                  <c:v>0.25795351290767132</c:v>
                </c:pt>
                <c:pt idx="48">
                  <c:v>0.12116314192989865</c:v>
                </c:pt>
                <c:pt idx="49">
                  <c:v>0.17136325754698067</c:v>
                </c:pt>
                <c:pt idx="50">
                  <c:v>0.2075746162464282</c:v>
                </c:pt>
                <c:pt idx="51">
                  <c:v>0.35220988394166369</c:v>
                </c:pt>
                <c:pt idx="52">
                  <c:v>0.30041431277377195</c:v>
                </c:pt>
                <c:pt idx="53">
                  <c:v>0.26219951525864615</c:v>
                </c:pt>
                <c:pt idx="54">
                  <c:v>0.31682441427086411</c:v>
                </c:pt>
                <c:pt idx="55">
                  <c:v>0.24232628385979729</c:v>
                </c:pt>
                <c:pt idx="56">
                  <c:v>0.24232628385979729</c:v>
                </c:pt>
                <c:pt idx="57">
                  <c:v>0.24232628385979729</c:v>
                </c:pt>
                <c:pt idx="58">
                  <c:v>0.22848434339597423</c:v>
                </c:pt>
                <c:pt idx="59">
                  <c:v>0.17956899848982474</c:v>
                </c:pt>
                <c:pt idx="60">
                  <c:v>0.16942767894810262</c:v>
                </c:pt>
                <c:pt idx="61">
                  <c:v>0.12264919815020479</c:v>
                </c:pt>
                <c:pt idx="62">
                  <c:v>0.10924979802443589</c:v>
                </c:pt>
                <c:pt idx="63">
                  <c:v>0.43036455015472946</c:v>
                </c:pt>
                <c:pt idx="64">
                  <c:v>0.53740772689571559</c:v>
                </c:pt>
                <c:pt idx="65">
                  <c:v>0.49789245285926592</c:v>
                </c:pt>
              </c:numCache>
            </c:numRef>
          </c:val>
          <c:smooth val="0"/>
          <c:extLst>
            <c:ext xmlns:c16="http://schemas.microsoft.com/office/drawing/2014/chart" uri="{C3380CC4-5D6E-409C-BE32-E72D297353CC}">
              <c16:uniqueId val="{00000000-2AE3-474C-A21D-C883734C9AFA}"/>
            </c:ext>
          </c:extLst>
        </c:ser>
        <c:ser>
          <c:idx val="1"/>
          <c:order val="1"/>
          <c:tx>
            <c:strRef>
              <c:f>'NDD1'!$D$3</c:f>
              <c:strCache>
                <c:ptCount val="1"/>
                <c:pt idx="0">
                  <c:v>LONDON</c:v>
                </c:pt>
              </c:strCache>
            </c:strRef>
          </c:tx>
          <c:spPr>
            <a:ln w="28575" cap="rnd">
              <a:solidFill>
                <a:schemeClr val="accent2"/>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'NDD1'!$D$4:$D$69</c:f>
              <c:numCache>
                <c:formatCode>0.0%</c:formatCode>
                <c:ptCount val="66"/>
                <c:pt idx="0">
                  <c:v>0.24747594622186991</c:v>
                </c:pt>
                <c:pt idx="1">
                  <c:v>0.22248688199079936</c:v>
                </c:pt>
                <c:pt idx="2">
                  <c:v>0.21285367732251947</c:v>
                </c:pt>
                <c:pt idx="3">
                  <c:v>0.20940730162431023</c:v>
                </c:pt>
                <c:pt idx="4">
                  <c:v>0.22693107837673526</c:v>
                </c:pt>
                <c:pt idx="5">
                  <c:v>0.24203359652729078</c:v>
                </c:pt>
                <c:pt idx="6">
                  <c:v>0.21840680406972396</c:v>
                </c:pt>
                <c:pt idx="7">
                  <c:v>0.23040149413151306</c:v>
                </c:pt>
                <c:pt idx="8">
                  <c:v>0.27176808420619308</c:v>
                </c:pt>
                <c:pt idx="9">
                  <c:v>0.39469265997347108</c:v>
                </c:pt>
                <c:pt idx="10">
                  <c:v>0.401986699697366</c:v>
                </c:pt>
                <c:pt idx="11">
                  <c:v>0.37380817223329826</c:v>
                </c:pt>
                <c:pt idx="12">
                  <c:v>0.36516873814700268</c:v>
                </c:pt>
                <c:pt idx="13">
                  <c:v>0.37052089991436099</c:v>
                </c:pt>
                <c:pt idx="14">
                  <c:v>0.35894676952877019</c:v>
                </c:pt>
                <c:pt idx="15">
                  <c:v>0.40320771712550707</c:v>
                </c:pt>
                <c:pt idx="16">
                  <c:v>0.37560191462879561</c:v>
                </c:pt>
                <c:pt idx="17">
                  <c:v>0.37000451124211553</c:v>
                </c:pt>
                <c:pt idx="18">
                  <c:v>0.3664842189297019</c:v>
                </c:pt>
                <c:pt idx="19">
                  <c:v>0.37494746505708237</c:v>
                </c:pt>
                <c:pt idx="20">
                  <c:v>0.3264693169366501</c:v>
                </c:pt>
                <c:pt idx="21">
                  <c:v>0.19598477874078765</c:v>
                </c:pt>
                <c:pt idx="22">
                  <c:v>0.1993846206143759</c:v>
                </c:pt>
                <c:pt idx="23">
                  <c:v>0.21572762230407885</c:v>
                </c:pt>
                <c:pt idx="24">
                  <c:v>0.23317078363944924</c:v>
                </c:pt>
                <c:pt idx="25">
                  <c:v>0.19617847545847469</c:v>
                </c:pt>
                <c:pt idx="26">
                  <c:v>0.19617847545847469</c:v>
                </c:pt>
                <c:pt idx="27">
                  <c:v>0.14194166626642415</c:v>
                </c:pt>
                <c:pt idx="28">
                  <c:v>0.14194166626642415</c:v>
                </c:pt>
                <c:pt idx="29">
                  <c:v>0.13524506957022103</c:v>
                </c:pt>
                <c:pt idx="30">
                  <c:v>0.20424017623524385</c:v>
                </c:pt>
                <c:pt idx="31">
                  <c:v>0.16161426425792297</c:v>
                </c:pt>
                <c:pt idx="32">
                  <c:v>0.14203648059049301</c:v>
                </c:pt>
                <c:pt idx="33">
                  <c:v>0.13770306055571085</c:v>
                </c:pt>
                <c:pt idx="34">
                  <c:v>0.12713094994723842</c:v>
                </c:pt>
                <c:pt idx="35">
                  <c:v>0.11083935254032853</c:v>
                </c:pt>
                <c:pt idx="36">
                  <c:v>0.15552300601563976</c:v>
                </c:pt>
                <c:pt idx="37">
                  <c:v>0.18260643182720268</c:v>
                </c:pt>
                <c:pt idx="38">
                  <c:v>0.18294190372483782</c:v>
                </c:pt>
                <c:pt idx="39">
                  <c:v>0.22419170053108331</c:v>
                </c:pt>
                <c:pt idx="40">
                  <c:v>0.2421461581806866</c:v>
                </c:pt>
                <c:pt idx="41">
                  <c:v>0.26264033268228115</c:v>
                </c:pt>
                <c:pt idx="42">
                  <c:v>0.2449341429410038</c:v>
                </c:pt>
                <c:pt idx="43">
                  <c:v>0.23280190765542327</c:v>
                </c:pt>
                <c:pt idx="44">
                  <c:v>0.21935663362588675</c:v>
                </c:pt>
                <c:pt idx="45">
                  <c:v>0.20330782699663211</c:v>
                </c:pt>
                <c:pt idx="46">
                  <c:v>0.22137670788874597</c:v>
                </c:pt>
                <c:pt idx="47">
                  <c:v>0.24295803796630167</c:v>
                </c:pt>
                <c:pt idx="48">
                  <c:v>0.2207440479971442</c:v>
                </c:pt>
                <c:pt idx="49">
                  <c:v>0.20372583059252639</c:v>
                </c:pt>
                <c:pt idx="50">
                  <c:v>0.20185658511691212</c:v>
                </c:pt>
                <c:pt idx="51">
                  <c:v>0.21802858189813118</c:v>
                </c:pt>
                <c:pt idx="52">
                  <c:v>0.2411662294928841</c:v>
                </c:pt>
                <c:pt idx="53">
                  <c:v>0.22484508041177101</c:v>
                </c:pt>
                <c:pt idx="54">
                  <c:v>0.26674465438009198</c:v>
                </c:pt>
                <c:pt idx="55">
                  <c:v>0.27312263632581513</c:v>
                </c:pt>
                <c:pt idx="56">
                  <c:v>0.31227385715909106</c:v>
                </c:pt>
                <c:pt idx="57">
                  <c:v>0.34904389041088363</c:v>
                </c:pt>
                <c:pt idx="58">
                  <c:v>0.34656445807378983</c:v>
                </c:pt>
                <c:pt idx="59">
                  <c:v>0.33679482635995434</c:v>
                </c:pt>
                <c:pt idx="60">
                  <c:v>0.34401560632134831</c:v>
                </c:pt>
                <c:pt idx="61">
                  <c:v>0.35750117266899462</c:v>
                </c:pt>
                <c:pt idx="62">
                  <c:v>0.36986147905051864</c:v>
                </c:pt>
                <c:pt idx="63">
                  <c:v>0.36247922961936474</c:v>
                </c:pt>
                <c:pt idx="64">
                  <c:v>0.34106233026297306</c:v>
                </c:pt>
                <c:pt idx="65">
                  <c:v>0.3469915710731038</c:v>
                </c:pt>
              </c:numCache>
            </c:numRef>
          </c:val>
          <c:smooth val="0"/>
          <c:extLst>
            <c:ext xmlns:c16="http://schemas.microsoft.com/office/drawing/2014/chart" uri="{C3380CC4-5D6E-409C-BE32-E72D297353CC}">
              <c16:uniqueId val="{00000001-2AE3-474C-A21D-C883734C9AFA}"/>
            </c:ext>
          </c:extLst>
        </c:ser>
        <c:ser>
          <c:idx val="2"/>
          <c:order val="2"/>
          <c:tx>
            <c:strRef>
              <c:f>'NDD1'!$E$3</c:f>
              <c:strCache>
                <c:ptCount val="1"/>
                <c:pt idx="0">
                  <c:v>MIDLANDS</c:v>
                </c:pt>
              </c:strCache>
            </c:strRef>
          </c:tx>
          <c:spPr>
            <a:ln w="28575" cap="rnd">
              <a:solidFill>
                <a:schemeClr val="accent3"/>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'NDD1'!$E$4:$E$69</c:f>
              <c:numCache>
                <c:formatCode>0.0%</c:formatCode>
                <c:ptCount val="66"/>
                <c:pt idx="0">
                  <c:v>9.1695073109958766E-2</c:v>
                </c:pt>
                <c:pt idx="1">
                  <c:v>8.3830019661723473E-2</c:v>
                </c:pt>
                <c:pt idx="2">
                  <c:v>8.4133326690465929E-2</c:v>
                </c:pt>
                <c:pt idx="3">
                  <c:v>8.0503989600269568E-2</c:v>
                </c:pt>
                <c:pt idx="4">
                  <c:v>7.6859324182175406E-2</c:v>
                </c:pt>
                <c:pt idx="5">
                  <c:v>7.3578453177262762E-2</c:v>
                </c:pt>
                <c:pt idx="6">
                  <c:v>8.7299303383237117E-2</c:v>
                </c:pt>
                <c:pt idx="7">
                  <c:v>9.1137802770036622E-2</c:v>
                </c:pt>
                <c:pt idx="8">
                  <c:v>9.3821871629961501E-2</c:v>
                </c:pt>
                <c:pt idx="9">
                  <c:v>8.6701642356967534E-2</c:v>
                </c:pt>
                <c:pt idx="10">
                  <c:v>7.6524266045984973E-2</c:v>
                </c:pt>
                <c:pt idx="11">
                  <c:v>7.6800793138983553E-2</c:v>
                </c:pt>
                <c:pt idx="12">
                  <c:v>8.4114852570218196E-2</c:v>
                </c:pt>
                <c:pt idx="13">
                  <c:v>7.6700536554868207E-2</c:v>
                </c:pt>
                <c:pt idx="14">
                  <c:v>7.5719653643719478E-2</c:v>
                </c:pt>
                <c:pt idx="15">
                  <c:v>7.1691411476969752E-2</c:v>
                </c:pt>
                <c:pt idx="16">
                  <c:v>6.7004476990351919E-2</c:v>
                </c:pt>
                <c:pt idx="17">
                  <c:v>8.707314281750711E-2</c:v>
                </c:pt>
                <c:pt idx="18">
                  <c:v>9.140597850222093E-2</c:v>
                </c:pt>
                <c:pt idx="19">
                  <c:v>8.5379117642220254E-2</c:v>
                </c:pt>
                <c:pt idx="20">
                  <c:v>8.2931623287830381E-2</c:v>
                </c:pt>
                <c:pt idx="21">
                  <c:v>8.9671884460765933E-2</c:v>
                </c:pt>
                <c:pt idx="22">
                  <c:v>0.10049864958026973</c:v>
                </c:pt>
                <c:pt idx="23">
                  <c:v>0.10029497737941558</c:v>
                </c:pt>
                <c:pt idx="24">
                  <c:v>0.10454920917759998</c:v>
                </c:pt>
                <c:pt idx="25">
                  <c:v>0.12122153248367815</c:v>
                </c:pt>
                <c:pt idx="26">
                  <c:v>0.1205965856799054</c:v>
                </c:pt>
                <c:pt idx="27">
                  <c:v>0.12421513468968845</c:v>
                </c:pt>
                <c:pt idx="28">
                  <c:v>0.13373167488496945</c:v>
                </c:pt>
                <c:pt idx="29">
                  <c:v>0.12551191864155253</c:v>
                </c:pt>
                <c:pt idx="30">
                  <c:v>0.14573634434868338</c:v>
                </c:pt>
                <c:pt idx="31">
                  <c:v>0.15781032797242539</c:v>
                </c:pt>
                <c:pt idx="32">
                  <c:v>0.16930049448575382</c:v>
                </c:pt>
                <c:pt idx="33">
                  <c:v>0.17896415709452529</c:v>
                </c:pt>
                <c:pt idx="34">
                  <c:v>0.17735111994557784</c:v>
                </c:pt>
                <c:pt idx="35">
                  <c:v>0.17790626362723874</c:v>
                </c:pt>
                <c:pt idx="36">
                  <c:v>0.18731357621411807</c:v>
                </c:pt>
                <c:pt idx="37">
                  <c:v>0.17125097161188971</c:v>
                </c:pt>
                <c:pt idx="38">
                  <c:v>0.19085393687312219</c:v>
                </c:pt>
                <c:pt idx="39">
                  <c:v>0.20220783008706322</c:v>
                </c:pt>
                <c:pt idx="40">
                  <c:v>0.19446392779137606</c:v>
                </c:pt>
                <c:pt idx="41">
                  <c:v>0.19572329117798551</c:v>
                </c:pt>
                <c:pt idx="42">
                  <c:v>0.17844927956820644</c:v>
                </c:pt>
                <c:pt idx="43">
                  <c:v>0.18937793756933072</c:v>
                </c:pt>
                <c:pt idx="44">
                  <c:v>0.18646419871642206</c:v>
                </c:pt>
                <c:pt idx="45">
                  <c:v>0.20938812409925786</c:v>
                </c:pt>
                <c:pt idx="46">
                  <c:v>0.20825151733184719</c:v>
                </c:pt>
                <c:pt idx="47">
                  <c:v>0.22547361242148806</c:v>
                </c:pt>
                <c:pt idx="48">
                  <c:v>0.2209638570330679</c:v>
                </c:pt>
                <c:pt idx="49">
                  <c:v>0.21245433315269016</c:v>
                </c:pt>
                <c:pt idx="50">
                  <c:v>0.19100127946971418</c:v>
                </c:pt>
                <c:pt idx="51">
                  <c:v>0.19494236250697297</c:v>
                </c:pt>
                <c:pt idx="52">
                  <c:v>0.19258313061577523</c:v>
                </c:pt>
                <c:pt idx="53">
                  <c:v>0.17779398512475666</c:v>
                </c:pt>
                <c:pt idx="54">
                  <c:v>0.15430707659338785</c:v>
                </c:pt>
                <c:pt idx="55">
                  <c:v>0.14193913163835004</c:v>
                </c:pt>
                <c:pt idx="56">
                  <c:v>0.19195439845258475</c:v>
                </c:pt>
                <c:pt idx="57">
                  <c:v>0.18499863668387215</c:v>
                </c:pt>
                <c:pt idx="58">
                  <c:v>0.18495045140365099</c:v>
                </c:pt>
                <c:pt idx="59">
                  <c:v>0.17090308451862823</c:v>
                </c:pt>
                <c:pt idx="60">
                  <c:v>0.18801348227045397</c:v>
                </c:pt>
                <c:pt idx="61">
                  <c:v>0.18097234697356973</c:v>
                </c:pt>
                <c:pt idx="62">
                  <c:v>0.18899874275592052</c:v>
                </c:pt>
                <c:pt idx="63">
                  <c:v>0.18772572334296117</c:v>
                </c:pt>
                <c:pt idx="64">
                  <c:v>0.19931665552335898</c:v>
                </c:pt>
                <c:pt idx="65">
                  <c:v>0.1831340386218164</c:v>
                </c:pt>
              </c:numCache>
            </c:numRef>
          </c:val>
          <c:smooth val="0"/>
          <c:extLst>
            <c:ext xmlns:c16="http://schemas.microsoft.com/office/drawing/2014/chart" uri="{C3380CC4-5D6E-409C-BE32-E72D297353CC}">
              <c16:uniqueId val="{00000002-2AE3-474C-A21D-C883734C9AFA}"/>
            </c:ext>
          </c:extLst>
        </c:ser>
        <c:ser>
          <c:idx val="3"/>
          <c:order val="3"/>
          <c:tx>
            <c:strRef>
              <c:f>'NDD1'!$F$3</c:f>
              <c:strCache>
                <c:ptCount val="1"/>
                <c:pt idx="0">
                  <c:v>NORTH EAST AND YORKSHIRE</c:v>
                </c:pt>
              </c:strCache>
            </c:strRef>
          </c:tx>
          <c:spPr>
            <a:ln w="28575" cap="rnd">
              <a:solidFill>
                <a:schemeClr val="accent4"/>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'NDD1'!$F$4:$F$69</c:f>
              <c:numCache>
                <c:formatCode>0.0%</c:formatCode>
                <c:ptCount val="66"/>
                <c:pt idx="0">
                  <c:v>0.16445923896621881</c:v>
                </c:pt>
                <c:pt idx="1">
                  <c:v>0.17067812289334272</c:v>
                </c:pt>
                <c:pt idx="2">
                  <c:v>0.15754402484318453</c:v>
                </c:pt>
                <c:pt idx="3">
                  <c:v>0.14677736587433177</c:v>
                </c:pt>
                <c:pt idx="4">
                  <c:v>0.14208614475620565</c:v>
                </c:pt>
                <c:pt idx="5">
                  <c:v>0.12915296972835388</c:v>
                </c:pt>
                <c:pt idx="6">
                  <c:v>0.11312008520290191</c:v>
                </c:pt>
                <c:pt idx="7">
                  <c:v>0.11688190372090934</c:v>
                </c:pt>
                <c:pt idx="8">
                  <c:v>9.7413734062993751E-2</c:v>
                </c:pt>
                <c:pt idx="9">
                  <c:v>0.11774181522859374</c:v>
                </c:pt>
                <c:pt idx="10">
                  <c:v>0.13693135013465721</c:v>
                </c:pt>
                <c:pt idx="11">
                  <c:v>0.14314369412304301</c:v>
                </c:pt>
                <c:pt idx="12">
                  <c:v>0.16927132107932918</c:v>
                </c:pt>
                <c:pt idx="13">
                  <c:v>0.16605395290735334</c:v>
                </c:pt>
                <c:pt idx="14">
                  <c:v>0.17444315134938976</c:v>
                </c:pt>
                <c:pt idx="15">
                  <c:v>0.17116157574686761</c:v>
                </c:pt>
                <c:pt idx="16">
                  <c:v>0.16329203538506123</c:v>
                </c:pt>
                <c:pt idx="17">
                  <c:v>0.18235689925574564</c:v>
                </c:pt>
                <c:pt idx="18">
                  <c:v>0.16281241639405675</c:v>
                </c:pt>
                <c:pt idx="19">
                  <c:v>0.17488599366503477</c:v>
                </c:pt>
                <c:pt idx="20">
                  <c:v>0.18038224148346355</c:v>
                </c:pt>
                <c:pt idx="21">
                  <c:v>0.16016812059489999</c:v>
                </c:pt>
                <c:pt idx="22">
                  <c:v>0.14020933379850833</c:v>
                </c:pt>
                <c:pt idx="23">
                  <c:v>0.13834533125948281</c:v>
                </c:pt>
                <c:pt idx="24">
                  <c:v>0.1168038326728579</c:v>
                </c:pt>
                <c:pt idx="25">
                  <c:v>0.12697133005858247</c:v>
                </c:pt>
                <c:pt idx="26">
                  <c:v>0.10481473427444336</c:v>
                </c:pt>
                <c:pt idx="27">
                  <c:v>0.10184463460553707</c:v>
                </c:pt>
                <c:pt idx="28">
                  <c:v>0.12155116568642968</c:v>
                </c:pt>
                <c:pt idx="29">
                  <c:v>0.12417510547744416</c:v>
                </c:pt>
                <c:pt idx="30">
                  <c:v>0.13292173869661059</c:v>
                </c:pt>
                <c:pt idx="31">
                  <c:v>0.14123009118904803</c:v>
                </c:pt>
                <c:pt idx="32">
                  <c:v>0.16338239632341725</c:v>
                </c:pt>
                <c:pt idx="33">
                  <c:v>0.16758852847615138</c:v>
                </c:pt>
                <c:pt idx="34">
                  <c:v>0.17791710977071845</c:v>
                </c:pt>
                <c:pt idx="35">
                  <c:v>0.18503916646465782</c:v>
                </c:pt>
                <c:pt idx="36">
                  <c:v>0.18808931969593273</c:v>
                </c:pt>
                <c:pt idx="37">
                  <c:v>0.18900915106312255</c:v>
                </c:pt>
                <c:pt idx="38">
                  <c:v>0.2044429569122104</c:v>
                </c:pt>
                <c:pt idx="39">
                  <c:v>0.21093787075519413</c:v>
                </c:pt>
                <c:pt idx="40">
                  <c:v>0.20586779942046654</c:v>
                </c:pt>
                <c:pt idx="41">
                  <c:v>0.19734702833993539</c:v>
                </c:pt>
                <c:pt idx="42">
                  <c:v>0.189898373190346</c:v>
                </c:pt>
                <c:pt idx="43">
                  <c:v>0.1844007493209851</c:v>
                </c:pt>
                <c:pt idx="44">
                  <c:v>0.16685857992036474</c:v>
                </c:pt>
                <c:pt idx="45">
                  <c:v>0.15667360984349962</c:v>
                </c:pt>
                <c:pt idx="46">
                  <c:v>0.15257186511271978</c:v>
                </c:pt>
                <c:pt idx="47">
                  <c:v>0.15801153514668725</c:v>
                </c:pt>
                <c:pt idx="48">
                  <c:v>0.1373946287065845</c:v>
                </c:pt>
                <c:pt idx="49">
                  <c:v>0.15327583742599554</c:v>
                </c:pt>
                <c:pt idx="50">
                  <c:v>0.15402241428217534</c:v>
                </c:pt>
                <c:pt idx="51">
                  <c:v>0.15341020128981825</c:v>
                </c:pt>
                <c:pt idx="52">
                  <c:v>0.14164863269722605</c:v>
                </c:pt>
                <c:pt idx="53">
                  <c:v>0.14111734003479603</c:v>
                </c:pt>
                <c:pt idx="54">
                  <c:v>0.14277500958221542</c:v>
                </c:pt>
                <c:pt idx="55">
                  <c:v>0.14281149931611023</c:v>
                </c:pt>
                <c:pt idx="56">
                  <c:v>0.14945737927722982</c:v>
                </c:pt>
                <c:pt idx="57">
                  <c:v>0.14866143072974125</c:v>
                </c:pt>
                <c:pt idx="58">
                  <c:v>0.14517155106144297</c:v>
                </c:pt>
                <c:pt idx="59">
                  <c:v>0.14282047949162333</c:v>
                </c:pt>
                <c:pt idx="60">
                  <c:v>0.11930656475008693</c:v>
                </c:pt>
                <c:pt idx="61">
                  <c:v>0.12650717703349282</c:v>
                </c:pt>
                <c:pt idx="62">
                  <c:v>0.12172248803827752</c:v>
                </c:pt>
                <c:pt idx="63">
                  <c:v>0.10860952094973989</c:v>
                </c:pt>
                <c:pt idx="64">
                  <c:v>9.4220675277708013E-2</c:v>
                </c:pt>
                <c:pt idx="65">
                  <c:v>9.4126991718381001E-2</c:v>
                </c:pt>
              </c:numCache>
            </c:numRef>
          </c:val>
          <c:smooth val="0"/>
          <c:extLst>
            <c:ext xmlns:c16="http://schemas.microsoft.com/office/drawing/2014/chart" uri="{C3380CC4-5D6E-409C-BE32-E72D297353CC}">
              <c16:uniqueId val="{00000003-2AE3-474C-A21D-C883734C9AFA}"/>
            </c:ext>
          </c:extLst>
        </c:ser>
        <c:ser>
          <c:idx val="4"/>
          <c:order val="4"/>
          <c:tx>
            <c:strRef>
              <c:f>'NDD1'!$G$3</c:f>
              <c:strCache>
                <c:ptCount val="1"/>
                <c:pt idx="0">
                  <c:v>NORTH WEST</c:v>
                </c:pt>
              </c:strCache>
            </c:strRef>
          </c:tx>
          <c:spPr>
            <a:ln w="28575" cap="rnd">
              <a:solidFill>
                <a:schemeClr val="accent5">
                  <a:lumMod val="75000"/>
                </a:schemeClr>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'NDD1'!$G$4:$G$69</c:f>
              <c:numCache>
                <c:formatCode>0.0%</c:formatCode>
                <c:ptCount val="66"/>
                <c:pt idx="0">
                  <c:v>0.36926994906621396</c:v>
                </c:pt>
                <c:pt idx="1">
                  <c:v>0.36502546689303911</c:v>
                </c:pt>
                <c:pt idx="2">
                  <c:v>0.37558685446009399</c:v>
                </c:pt>
                <c:pt idx="3">
                  <c:v>0.46839299314546845</c:v>
                </c:pt>
                <c:pt idx="4">
                  <c:v>0.46431312356101306</c:v>
                </c:pt>
                <c:pt idx="5">
                  <c:v>0.44512663085188031</c:v>
                </c:pt>
                <c:pt idx="6">
                  <c:v>0.41925465838509324</c:v>
                </c:pt>
                <c:pt idx="7">
                  <c:v>0.40216550657385924</c:v>
                </c:pt>
                <c:pt idx="8">
                  <c:v>0.42867435158501443</c:v>
                </c:pt>
                <c:pt idx="9">
                  <c:v>0.40422432629278948</c:v>
                </c:pt>
                <c:pt idx="10">
                  <c:v>0.37412314886983633</c:v>
                </c:pt>
                <c:pt idx="11">
                  <c:v>0.40143084260731315</c:v>
                </c:pt>
                <c:pt idx="12">
                  <c:v>0.36168521462639108</c:v>
                </c:pt>
                <c:pt idx="13">
                  <c:v>0.36421219319081549</c:v>
                </c:pt>
                <c:pt idx="14">
                  <c:v>0.38707102952913003</c:v>
                </c:pt>
                <c:pt idx="15">
                  <c:v>0.31446540880503143</c:v>
                </c:pt>
                <c:pt idx="16">
                  <c:v>0.31446540880503143</c:v>
                </c:pt>
                <c:pt idx="17">
                  <c:v>0.25870178739416744</c:v>
                </c:pt>
                <c:pt idx="18">
                  <c:v>0.28368794326241131</c:v>
                </c:pt>
                <c:pt idx="19">
                  <c:v>0.25585429314830876</c:v>
                </c:pt>
                <c:pt idx="20">
                  <c:v>0.23519163763066203</c:v>
                </c:pt>
                <c:pt idx="21">
                  <c:v>0.23519163763066203</c:v>
                </c:pt>
                <c:pt idx="22">
                  <c:v>0.25738763297872341</c:v>
                </c:pt>
                <c:pt idx="23">
                  <c:v>0.24613474025974028</c:v>
                </c:pt>
                <c:pt idx="24">
                  <c:v>0.24613474025974028</c:v>
                </c:pt>
                <c:pt idx="25">
                  <c:v>0.34219681861348533</c:v>
                </c:pt>
                <c:pt idx="26">
                  <c:v>0.32934521435692926</c:v>
                </c:pt>
                <c:pt idx="27">
                  <c:v>0.30441999002991027</c:v>
                </c:pt>
                <c:pt idx="28">
                  <c:v>0.3542704386839482</c:v>
                </c:pt>
                <c:pt idx="29">
                  <c:v>0.37057481086187161</c:v>
                </c:pt>
                <c:pt idx="30">
                  <c:v>0.31623635497931002</c:v>
                </c:pt>
                <c:pt idx="31">
                  <c:v>0.33656735836127122</c:v>
                </c:pt>
                <c:pt idx="32">
                  <c:v>0.40412237696145981</c:v>
                </c:pt>
                <c:pt idx="33">
                  <c:v>0.43740426997245185</c:v>
                </c:pt>
                <c:pt idx="34">
                  <c:v>0.4523241617756138</c:v>
                </c:pt>
                <c:pt idx="35">
                  <c:v>0.42080444815054902</c:v>
                </c:pt>
                <c:pt idx="36">
                  <c:v>0.55538408871745415</c:v>
                </c:pt>
                <c:pt idx="37">
                  <c:v>0.73666316337148807</c:v>
                </c:pt>
                <c:pt idx="38">
                  <c:v>0.73550502714659161</c:v>
                </c:pt>
                <c:pt idx="39">
                  <c:v>0.71393621843298083</c:v>
                </c:pt>
                <c:pt idx="40">
                  <c:v>0.68686958657707287</c:v>
                </c:pt>
                <c:pt idx="41">
                  <c:v>0.65556448174793502</c:v>
                </c:pt>
                <c:pt idx="42">
                  <c:v>0.69955870597052205</c:v>
                </c:pt>
                <c:pt idx="43">
                  <c:v>0.70307142857142857</c:v>
                </c:pt>
                <c:pt idx="44">
                  <c:v>0.7182455705173636</c:v>
                </c:pt>
                <c:pt idx="45">
                  <c:v>0.70005636012551287</c:v>
                </c:pt>
                <c:pt idx="46">
                  <c:v>0.69534138581192551</c:v>
                </c:pt>
                <c:pt idx="47">
                  <c:v>0.71041018540813883</c:v>
                </c:pt>
                <c:pt idx="48">
                  <c:v>0.65737930597771022</c:v>
                </c:pt>
                <c:pt idx="49">
                  <c:v>0.42586311544991512</c:v>
                </c:pt>
                <c:pt idx="50">
                  <c:v>0.43779447215295098</c:v>
                </c:pt>
                <c:pt idx="51">
                  <c:v>0.37960660847880301</c:v>
                </c:pt>
                <c:pt idx="52">
                  <c:v>0.34205455398337603</c:v>
                </c:pt>
                <c:pt idx="53">
                  <c:v>0.31370298144951025</c:v>
                </c:pt>
                <c:pt idx="54">
                  <c:v>0.24762172968814564</c:v>
                </c:pt>
                <c:pt idx="55">
                  <c:v>0.22663683734169263</c:v>
                </c:pt>
                <c:pt idx="56">
                  <c:v>0.36105913085444846</c:v>
                </c:pt>
                <c:pt idx="57">
                  <c:v>0.53093868189162829</c:v>
                </c:pt>
                <c:pt idx="58">
                  <c:v>0.54072889871382634</c:v>
                </c:pt>
                <c:pt idx="59">
                  <c:v>0.55403485885372117</c:v>
                </c:pt>
                <c:pt idx="60">
                  <c:v>0.55403485885372117</c:v>
                </c:pt>
                <c:pt idx="61">
                  <c:v>0.55492320396437134</c:v>
                </c:pt>
                <c:pt idx="62">
                  <c:v>0.5642240571345819</c:v>
                </c:pt>
                <c:pt idx="63">
                  <c:v>0.56783645812630956</c:v>
                </c:pt>
                <c:pt idx="64">
                  <c:v>0.54711249980053189</c:v>
                </c:pt>
                <c:pt idx="65">
                  <c:v>0.63000833310364279</c:v>
                </c:pt>
              </c:numCache>
            </c:numRef>
          </c:val>
          <c:smooth val="0"/>
          <c:extLst>
            <c:ext xmlns:c16="http://schemas.microsoft.com/office/drawing/2014/chart" uri="{C3380CC4-5D6E-409C-BE32-E72D297353CC}">
              <c16:uniqueId val="{00000004-2AE3-474C-A21D-C883734C9AFA}"/>
            </c:ext>
          </c:extLst>
        </c:ser>
        <c:ser>
          <c:idx val="5"/>
          <c:order val="5"/>
          <c:tx>
            <c:strRef>
              <c:f>'NDD1'!$H$3</c:f>
              <c:strCache>
                <c:ptCount val="1"/>
                <c:pt idx="0">
                  <c:v>SOUTH EAST</c:v>
                </c:pt>
              </c:strCache>
            </c:strRef>
          </c:tx>
          <c:spPr>
            <a:ln w="28575" cap="rnd">
              <a:solidFill>
                <a:schemeClr val="accent6"/>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'NDD1'!$H$4:$H$69</c:f>
              <c:numCache>
                <c:formatCode>0.0%</c:formatCode>
                <c:ptCount val="66"/>
                <c:pt idx="0">
                  <c:v>0.25122349102773245</c:v>
                </c:pt>
                <c:pt idx="1">
                  <c:v>0.21938775510204081</c:v>
                </c:pt>
                <c:pt idx="2">
                  <c:v>0.21269296740994859</c:v>
                </c:pt>
                <c:pt idx="3">
                  <c:v>0.24128073184676965</c:v>
                </c:pt>
                <c:pt idx="4">
                  <c:v>0.22763761467889906</c:v>
                </c:pt>
                <c:pt idx="5">
                  <c:v>0.22442057659694742</c:v>
                </c:pt>
                <c:pt idx="6">
                  <c:v>0.1753246753246753</c:v>
                </c:pt>
                <c:pt idx="7">
                  <c:v>0.13834648222130858</c:v>
                </c:pt>
                <c:pt idx="8">
                  <c:v>0.12470984782075081</c:v>
                </c:pt>
                <c:pt idx="9">
                  <c:v>0.12200659981386253</c:v>
                </c:pt>
                <c:pt idx="10">
                  <c:v>0.13354720938969225</c:v>
                </c:pt>
                <c:pt idx="11">
                  <c:v>0.10835782146599941</c:v>
                </c:pt>
                <c:pt idx="12">
                  <c:v>0.10538640736926613</c:v>
                </c:pt>
                <c:pt idx="13">
                  <c:v>0.10370500764890908</c:v>
                </c:pt>
                <c:pt idx="14">
                  <c:v>0.11607455891008099</c:v>
                </c:pt>
                <c:pt idx="15">
                  <c:v>0.12547925559954445</c:v>
                </c:pt>
                <c:pt idx="16">
                  <c:v>0.12074458658625747</c:v>
                </c:pt>
                <c:pt idx="17">
                  <c:v>0.13005070627962104</c:v>
                </c:pt>
                <c:pt idx="18">
                  <c:v>0.19896637026903785</c:v>
                </c:pt>
                <c:pt idx="19">
                  <c:v>0.20659796238244518</c:v>
                </c:pt>
                <c:pt idx="20">
                  <c:v>0.22664251808318264</c:v>
                </c:pt>
                <c:pt idx="21">
                  <c:v>0.24066449474165524</c:v>
                </c:pt>
                <c:pt idx="22">
                  <c:v>0.23384658061594205</c:v>
                </c:pt>
                <c:pt idx="23">
                  <c:v>0.24000604195166439</c:v>
                </c:pt>
                <c:pt idx="24">
                  <c:v>0.20817954335793357</c:v>
                </c:pt>
                <c:pt idx="25">
                  <c:v>0.24378566465956461</c:v>
                </c:pt>
                <c:pt idx="26">
                  <c:v>0.23492654639175256</c:v>
                </c:pt>
                <c:pt idx="27">
                  <c:v>0.22622299453053785</c:v>
                </c:pt>
                <c:pt idx="28">
                  <c:v>0.22377513525698828</c:v>
                </c:pt>
                <c:pt idx="29">
                  <c:v>0.22377513525698828</c:v>
                </c:pt>
                <c:pt idx="30">
                  <c:v>0.2076547146720393</c:v>
                </c:pt>
                <c:pt idx="31">
                  <c:v>0.18322474824003468</c:v>
                </c:pt>
                <c:pt idx="32">
                  <c:v>0.19198801595844281</c:v>
                </c:pt>
                <c:pt idx="33">
                  <c:v>0.19434024937433947</c:v>
                </c:pt>
                <c:pt idx="34">
                  <c:v>0.21713514415627472</c:v>
                </c:pt>
                <c:pt idx="35">
                  <c:v>0.21713514415627472</c:v>
                </c:pt>
                <c:pt idx="36">
                  <c:v>0.22521034274786816</c:v>
                </c:pt>
                <c:pt idx="37">
                  <c:v>0.21847153714260306</c:v>
                </c:pt>
                <c:pt idx="38">
                  <c:v>0.20829715255188749</c:v>
                </c:pt>
                <c:pt idx="39">
                  <c:v>0.20415283509397705</c:v>
                </c:pt>
                <c:pt idx="40">
                  <c:v>0.21169867270033391</c:v>
                </c:pt>
                <c:pt idx="41">
                  <c:v>0.19894574060995235</c:v>
                </c:pt>
                <c:pt idx="42">
                  <c:v>0.24956030165667412</c:v>
                </c:pt>
                <c:pt idx="43">
                  <c:v>0.24631138289260693</c:v>
                </c:pt>
                <c:pt idx="44">
                  <c:v>0.27277466335408002</c:v>
                </c:pt>
                <c:pt idx="45">
                  <c:v>0.26227479139219428</c:v>
                </c:pt>
                <c:pt idx="46">
                  <c:v>0.26381907180374448</c:v>
                </c:pt>
                <c:pt idx="47">
                  <c:v>0.37110431714066683</c:v>
                </c:pt>
                <c:pt idx="48">
                  <c:v>0.38006772462299465</c:v>
                </c:pt>
                <c:pt idx="49">
                  <c:v>0.40300201562073346</c:v>
                </c:pt>
                <c:pt idx="50">
                  <c:v>0.43372026933237906</c:v>
                </c:pt>
                <c:pt idx="51">
                  <c:v>0.41626501478704625</c:v>
                </c:pt>
                <c:pt idx="52">
                  <c:v>0.40826918880121194</c:v>
                </c:pt>
                <c:pt idx="53">
                  <c:v>0.41665964786614551</c:v>
                </c:pt>
                <c:pt idx="54">
                  <c:v>0.36083342419569991</c:v>
                </c:pt>
                <c:pt idx="55">
                  <c:v>0.36144148605548726</c:v>
                </c:pt>
                <c:pt idx="56">
                  <c:v>0.36762339755862367</c:v>
                </c:pt>
                <c:pt idx="57">
                  <c:v>0.37492526583073715</c:v>
                </c:pt>
                <c:pt idx="58">
                  <c:v>0.40669569476099221</c:v>
                </c:pt>
                <c:pt idx="59">
                  <c:v>0.36508691565325135</c:v>
                </c:pt>
                <c:pt idx="60">
                  <c:v>0.33469855846284802</c:v>
                </c:pt>
                <c:pt idx="61">
                  <c:v>0.26295456828782776</c:v>
                </c:pt>
                <c:pt idx="62">
                  <c:v>0.25394006659267487</c:v>
                </c:pt>
                <c:pt idx="63">
                  <c:v>0.28569490316004076</c:v>
                </c:pt>
                <c:pt idx="64">
                  <c:v>0.30501180625630675</c:v>
                </c:pt>
                <c:pt idx="65">
                  <c:v>0.31291405449702925</c:v>
                </c:pt>
              </c:numCache>
            </c:numRef>
          </c:val>
          <c:smooth val="0"/>
          <c:extLst>
            <c:ext xmlns:c16="http://schemas.microsoft.com/office/drawing/2014/chart" uri="{C3380CC4-5D6E-409C-BE32-E72D297353CC}">
              <c16:uniqueId val="{00000005-2AE3-474C-A21D-C883734C9AFA}"/>
            </c:ext>
          </c:extLst>
        </c:ser>
        <c:ser>
          <c:idx val="6"/>
          <c:order val="6"/>
          <c:tx>
            <c:strRef>
              <c:f>'NDD1'!$I$3</c:f>
              <c:strCache>
                <c:ptCount val="1"/>
                <c:pt idx="0">
                  <c:v>SOUTH WEST</c:v>
                </c:pt>
              </c:strCache>
            </c:strRef>
          </c:tx>
          <c:spPr>
            <a:ln w="28575" cap="rnd">
              <a:solidFill>
                <a:schemeClr val="accent6">
                  <a:lumMod val="50000"/>
                </a:schemeClr>
              </a:solidFill>
              <a:round/>
            </a:ln>
            <a:effectLst/>
          </c:spPr>
          <c:marker>
            <c:symbol val="none"/>
          </c:marker>
          <c:cat>
            <c:numRef>
              <c:f>'NDD1'!$A$4:$A$69</c:f>
              <c:numCache>
                <c:formatCode>mmm\-yy</c:formatCode>
                <c:ptCount val="66"/>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numCache>
            </c:numRef>
          </c:cat>
          <c:val>
            <c:numRef>
              <c:f>'NDD1'!$I$4:$I$69</c:f>
              <c:numCache>
                <c:formatCode>0.0%</c:formatCode>
                <c:ptCount val="66"/>
                <c:pt idx="0">
                  <c:v>0.29499947115948461</c:v>
                </c:pt>
                <c:pt idx="1">
                  <c:v>0.31167948662620998</c:v>
                </c:pt>
                <c:pt idx="2">
                  <c:v>0.29916518997337432</c:v>
                </c:pt>
                <c:pt idx="3">
                  <c:v>0.43030025140801753</c:v>
                </c:pt>
                <c:pt idx="4">
                  <c:v>0.43030025140801753</c:v>
                </c:pt>
                <c:pt idx="5">
                  <c:v>0.46520833493328723</c:v>
                </c:pt>
                <c:pt idx="6">
                  <c:v>0.4734723409456042</c:v>
                </c:pt>
                <c:pt idx="7">
                  <c:v>0.41069371988555453</c:v>
                </c:pt>
                <c:pt idx="8">
                  <c:v>0.32272792162897262</c:v>
                </c:pt>
                <c:pt idx="9">
                  <c:v>0.3217530923979402</c:v>
                </c:pt>
                <c:pt idx="10">
                  <c:v>0.3217530923979402</c:v>
                </c:pt>
                <c:pt idx="11">
                  <c:v>0.33210724254704493</c:v>
                </c:pt>
                <c:pt idx="12">
                  <c:v>0.31497287504191113</c:v>
                </c:pt>
                <c:pt idx="13">
                  <c:v>0.32162483360106786</c:v>
                </c:pt>
                <c:pt idx="14">
                  <c:v>0.30802483274404074</c:v>
                </c:pt>
                <c:pt idx="15">
                  <c:v>0.20049176290746415</c:v>
                </c:pt>
                <c:pt idx="16">
                  <c:v>0.19821698562537668</c:v>
                </c:pt>
                <c:pt idx="17">
                  <c:v>0.22094607182131049</c:v>
                </c:pt>
                <c:pt idx="18">
                  <c:v>0.21095412443470571</c:v>
                </c:pt>
                <c:pt idx="19">
                  <c:v>0.2155610901417</c:v>
                </c:pt>
                <c:pt idx="20">
                  <c:v>0.18651229141569617</c:v>
                </c:pt>
                <c:pt idx="21">
                  <c:v>0.18316915282130028</c:v>
                </c:pt>
                <c:pt idx="22">
                  <c:v>0.22067362128840487</c:v>
                </c:pt>
                <c:pt idx="23">
                  <c:v>0.23759220794670619</c:v>
                </c:pt>
                <c:pt idx="24">
                  <c:v>0.22026356336735878</c:v>
                </c:pt>
                <c:pt idx="25">
                  <c:v>0.25300091324614876</c:v>
                </c:pt>
                <c:pt idx="26">
                  <c:v>0.31202851430347112</c:v>
                </c:pt>
                <c:pt idx="27">
                  <c:v>0.30236333437944096</c:v>
                </c:pt>
                <c:pt idx="28">
                  <c:v>0.36991189777581246</c:v>
                </c:pt>
                <c:pt idx="29">
                  <c:v>0.37853589357599426</c:v>
                </c:pt>
                <c:pt idx="30">
                  <c:v>0.39032554839737882</c:v>
                </c:pt>
                <c:pt idx="31">
                  <c:v>0.39534343249871845</c:v>
                </c:pt>
                <c:pt idx="32">
                  <c:v>0.41810219914628743</c:v>
                </c:pt>
                <c:pt idx="33">
                  <c:v>0.43078155365932264</c:v>
                </c:pt>
                <c:pt idx="34">
                  <c:v>0.39358671036666232</c:v>
                </c:pt>
                <c:pt idx="35">
                  <c:v>0.3954460966542751</c:v>
                </c:pt>
                <c:pt idx="36">
                  <c:v>0.41184767277856138</c:v>
                </c:pt>
                <c:pt idx="37">
                  <c:v>0.37210424710424711</c:v>
                </c:pt>
                <c:pt idx="38">
                  <c:v>0.35124333925399648</c:v>
                </c:pt>
                <c:pt idx="39">
                  <c:v>0.29972149723387903</c:v>
                </c:pt>
                <c:pt idx="40">
                  <c:v>0.27541469949692016</c:v>
                </c:pt>
                <c:pt idx="41">
                  <c:v>0.26658547252381476</c:v>
                </c:pt>
                <c:pt idx="42">
                  <c:v>0.23444595581401451</c:v>
                </c:pt>
                <c:pt idx="43">
                  <c:v>0.24326882962677709</c:v>
                </c:pt>
                <c:pt idx="44">
                  <c:v>0.22377368601600037</c:v>
                </c:pt>
                <c:pt idx="45">
                  <c:v>0.20155915077202541</c:v>
                </c:pt>
                <c:pt idx="46">
                  <c:v>0.20818527975133214</c:v>
                </c:pt>
                <c:pt idx="47">
                  <c:v>0.20773568783431159</c:v>
                </c:pt>
                <c:pt idx="48">
                  <c:v>0.22137931034482755</c:v>
                </c:pt>
                <c:pt idx="49">
                  <c:v>0.18906976744186044</c:v>
                </c:pt>
                <c:pt idx="50">
                  <c:v>0.22087155963302749</c:v>
                </c:pt>
                <c:pt idx="51">
                  <c:v>0.23831495846638334</c:v>
                </c:pt>
                <c:pt idx="52">
                  <c:v>0.24770922016590535</c:v>
                </c:pt>
                <c:pt idx="53">
                  <c:v>0.26890061981170033</c:v>
                </c:pt>
                <c:pt idx="54">
                  <c:v>0.24093481033284506</c:v>
                </c:pt>
                <c:pt idx="55">
                  <c:v>0.26553130207098835</c:v>
                </c:pt>
                <c:pt idx="56">
                  <c:v>0.30911003440013773</c:v>
                </c:pt>
                <c:pt idx="57">
                  <c:v>0.35349316071964659</c:v>
                </c:pt>
                <c:pt idx="58">
                  <c:v>0.37991831995110142</c:v>
                </c:pt>
                <c:pt idx="59">
                  <c:v>0.38463129671734692</c:v>
                </c:pt>
                <c:pt idx="60">
                  <c:v>0.39311617650485225</c:v>
                </c:pt>
                <c:pt idx="61">
                  <c:v>0.42327858343871316</c:v>
                </c:pt>
                <c:pt idx="62">
                  <c:v>0.4046703747671922</c:v>
                </c:pt>
                <c:pt idx="63">
                  <c:v>0.39465075969726149</c:v>
                </c:pt>
                <c:pt idx="64">
                  <c:v>0.36029355918550077</c:v>
                </c:pt>
                <c:pt idx="65">
                  <c:v>0.35845922676666814</c:v>
                </c:pt>
              </c:numCache>
            </c:numRef>
          </c:val>
          <c:smooth val="0"/>
          <c:extLst>
            <c:ext xmlns:c16="http://schemas.microsoft.com/office/drawing/2014/chart" uri="{C3380CC4-5D6E-409C-BE32-E72D297353CC}">
              <c16:uniqueId val="{00000006-2AE3-474C-A21D-C883734C9AFA}"/>
            </c:ext>
          </c:extLst>
        </c:ser>
        <c:dLbls>
          <c:showLegendKey val="0"/>
          <c:showVal val="0"/>
          <c:showCatName val="0"/>
          <c:showSerName val="0"/>
          <c:showPercent val="0"/>
          <c:showBubbleSize val="0"/>
        </c:dLbls>
        <c:smooth val="0"/>
        <c:axId val="1279412064"/>
        <c:axId val="1279422144"/>
      </c:lineChart>
      <c:dateAx>
        <c:axId val="1279412064"/>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9422144"/>
        <c:crosses val="autoZero"/>
        <c:auto val="1"/>
        <c:lblOffset val="100"/>
        <c:baseTimeUnit val="months"/>
      </c:dateAx>
      <c:valAx>
        <c:axId val="12794221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9412064"/>
        <c:crosses val="autoZero"/>
        <c:crossBetween val="between"/>
      </c:valAx>
      <c:spPr>
        <a:noFill/>
        <a:ln>
          <a:noFill/>
        </a:ln>
        <a:effectLst/>
      </c:spPr>
    </c:plotArea>
    <c:legend>
      <c:legendPos val="b"/>
      <c:layout>
        <c:manualLayout>
          <c:xMode val="edge"/>
          <c:yMode val="edge"/>
          <c:x val="4.2033382870079503E-2"/>
          <c:y val="0.82043858524199131"/>
          <c:w val="0.92009773123451433"/>
          <c:h val="0.160017440816640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50">
                <a:latin typeface="Arial" panose="020B0604020202020204" pitchFamily="34" charset="0"/>
                <a:cs typeface="Arial" panose="020B0604020202020204" pitchFamily="34" charset="0"/>
              </a:rPr>
              <a:t>Building</a:t>
            </a:r>
            <a:r>
              <a:rPr lang="en-US" sz="1050" baseline="0">
                <a:latin typeface="Arial" panose="020B0604020202020204" pitchFamily="34" charset="0"/>
                <a:cs typeface="Arial" panose="020B0604020202020204" pitchFamily="34" charset="0"/>
              </a:rPr>
              <a:t> Craftsperson FTE</a:t>
            </a:r>
            <a:endParaRPr lang="en-US" sz="105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NEBC1!$C$3</c:f>
              <c:strCache>
                <c:ptCount val="1"/>
                <c:pt idx="0">
                  <c:v>FTE</c:v>
                </c:pt>
              </c:strCache>
            </c:strRef>
          </c:tx>
          <c:spPr>
            <a:ln w="28575" cap="rnd">
              <a:solidFill>
                <a:schemeClr val="accent1"/>
              </a:solidFill>
              <a:round/>
            </a:ln>
            <a:effectLst/>
          </c:spPr>
          <c:marker>
            <c:symbol val="none"/>
          </c:marker>
          <c:cat>
            <c:numRef>
              <c:f>NEBC1!$B$4:$B$66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NEBC1!$C$4:$C$66</c:f>
              <c:numCache>
                <c:formatCode>#,##0;\-#,##0.00_-;"-"</c:formatCode>
                <c:ptCount val="63"/>
                <c:pt idx="0">
                  <c:v>320.62666999999999</c:v>
                </c:pt>
                <c:pt idx="1">
                  <c:v>316.62666999999999</c:v>
                </c:pt>
                <c:pt idx="2">
                  <c:v>314.62666999999999</c:v>
                </c:pt>
                <c:pt idx="3">
                  <c:v>312.62666999999999</c:v>
                </c:pt>
                <c:pt idx="4">
                  <c:v>311.29334</c:v>
                </c:pt>
                <c:pt idx="5">
                  <c:v>312.22667000000001</c:v>
                </c:pt>
                <c:pt idx="6">
                  <c:v>311.82666999999998</c:v>
                </c:pt>
                <c:pt idx="7">
                  <c:v>306.22667000000001</c:v>
                </c:pt>
                <c:pt idx="8">
                  <c:v>302.22667000000001</c:v>
                </c:pt>
                <c:pt idx="9">
                  <c:v>298.22667000000001</c:v>
                </c:pt>
                <c:pt idx="10">
                  <c:v>299.22667000000001</c:v>
                </c:pt>
                <c:pt idx="11">
                  <c:v>296.58667000000003</c:v>
                </c:pt>
                <c:pt idx="12">
                  <c:v>293.98667</c:v>
                </c:pt>
                <c:pt idx="13">
                  <c:v>290.52</c:v>
                </c:pt>
                <c:pt idx="14">
                  <c:v>289.38666999999998</c:v>
                </c:pt>
                <c:pt idx="15">
                  <c:v>293.38666999999998</c:v>
                </c:pt>
                <c:pt idx="16">
                  <c:v>295.98667</c:v>
                </c:pt>
                <c:pt idx="17">
                  <c:v>293.98667</c:v>
                </c:pt>
                <c:pt idx="18">
                  <c:v>296.41334000000001</c:v>
                </c:pt>
                <c:pt idx="19">
                  <c:v>292.98667</c:v>
                </c:pt>
                <c:pt idx="20">
                  <c:v>292.98667</c:v>
                </c:pt>
                <c:pt idx="21">
                  <c:v>297.38666999999998</c:v>
                </c:pt>
                <c:pt idx="22">
                  <c:v>297.38666999999998</c:v>
                </c:pt>
                <c:pt idx="23">
                  <c:v>298.38666999999998</c:v>
                </c:pt>
                <c:pt idx="24">
                  <c:v>299.38666999999998</c:v>
                </c:pt>
                <c:pt idx="25">
                  <c:v>297.78667000000002</c:v>
                </c:pt>
                <c:pt idx="26">
                  <c:v>305.78667000000002</c:v>
                </c:pt>
                <c:pt idx="27">
                  <c:v>298.78667000000002</c:v>
                </c:pt>
                <c:pt idx="28">
                  <c:v>296.18666999999999</c:v>
                </c:pt>
                <c:pt idx="29">
                  <c:v>297.78667000000002</c:v>
                </c:pt>
                <c:pt idx="30">
                  <c:v>297.78667000000002</c:v>
                </c:pt>
                <c:pt idx="31">
                  <c:v>300.98667</c:v>
                </c:pt>
                <c:pt idx="32">
                  <c:v>306.98667</c:v>
                </c:pt>
                <c:pt idx="33">
                  <c:v>308.38666999999998</c:v>
                </c:pt>
                <c:pt idx="34">
                  <c:v>316.01334000000003</c:v>
                </c:pt>
                <c:pt idx="35">
                  <c:v>318.98667</c:v>
                </c:pt>
                <c:pt idx="36">
                  <c:v>314.98667</c:v>
                </c:pt>
                <c:pt idx="37">
                  <c:v>313.38666999999998</c:v>
                </c:pt>
                <c:pt idx="38">
                  <c:v>310.38666999999998</c:v>
                </c:pt>
                <c:pt idx="39">
                  <c:v>310.48</c:v>
                </c:pt>
                <c:pt idx="40">
                  <c:v>310.08</c:v>
                </c:pt>
                <c:pt idx="41">
                  <c:v>311.08</c:v>
                </c:pt>
                <c:pt idx="42">
                  <c:v>313.08</c:v>
                </c:pt>
                <c:pt idx="43">
                  <c:v>312.88</c:v>
                </c:pt>
                <c:pt idx="44">
                  <c:v>316.88</c:v>
                </c:pt>
                <c:pt idx="45">
                  <c:v>310.88</c:v>
                </c:pt>
                <c:pt idx="46">
                  <c:v>310.88</c:v>
                </c:pt>
                <c:pt idx="47">
                  <c:v>307.88</c:v>
                </c:pt>
                <c:pt idx="48">
                  <c:v>302.68</c:v>
                </c:pt>
                <c:pt idx="49">
                  <c:v>294.27999999999997</c:v>
                </c:pt>
                <c:pt idx="50">
                  <c:v>294.27999999999997</c:v>
                </c:pt>
                <c:pt idx="51">
                  <c:v>287.44</c:v>
                </c:pt>
                <c:pt idx="52">
                  <c:v>289.04000000000002</c:v>
                </c:pt>
                <c:pt idx="53">
                  <c:v>285.04000000000002</c:v>
                </c:pt>
                <c:pt idx="54">
                  <c:v>289.18666999999999</c:v>
                </c:pt>
                <c:pt idx="55">
                  <c:v>295.30685</c:v>
                </c:pt>
                <c:pt idx="56">
                  <c:v>292.69333999999998</c:v>
                </c:pt>
                <c:pt idx="57">
                  <c:v>291.69333999999998</c:v>
                </c:pt>
                <c:pt idx="58">
                  <c:v>286.57333999999997</c:v>
                </c:pt>
                <c:pt idx="59">
                  <c:v>279.77334000000002</c:v>
                </c:pt>
                <c:pt idx="60">
                  <c:v>282.17334</c:v>
                </c:pt>
                <c:pt idx="61">
                  <c:v>280.97334000000001</c:v>
                </c:pt>
                <c:pt idx="62">
                  <c:v>283.01334000000003</c:v>
                </c:pt>
              </c:numCache>
            </c:numRef>
          </c:val>
          <c:smooth val="0"/>
          <c:extLst>
            <c:ext xmlns:c16="http://schemas.microsoft.com/office/drawing/2014/chart" uri="{C3380CC4-5D6E-409C-BE32-E72D297353CC}">
              <c16:uniqueId val="{00000000-AC9E-4E22-BB5E-BA99AB79A93B}"/>
            </c:ext>
          </c:extLst>
        </c:ser>
        <c:dLbls>
          <c:showLegendKey val="0"/>
          <c:showVal val="0"/>
          <c:showCatName val="0"/>
          <c:showSerName val="0"/>
          <c:showPercent val="0"/>
          <c:showBubbleSize val="0"/>
        </c:dLbls>
        <c:smooth val="0"/>
        <c:axId val="1456198383"/>
        <c:axId val="1456191663"/>
      </c:lineChart>
      <c:dateAx>
        <c:axId val="1456198383"/>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56191663"/>
        <c:crosses val="autoZero"/>
        <c:auto val="1"/>
        <c:lblOffset val="100"/>
        <c:baseTimeUnit val="months"/>
      </c:dateAx>
      <c:valAx>
        <c:axId val="1456191663"/>
        <c:scaling>
          <c:orientation val="minMax"/>
        </c:scaling>
        <c:delete val="0"/>
        <c:axPos val="l"/>
        <c:majorGridlines>
          <c:spPr>
            <a:ln w="9525" cap="flat" cmpd="sng" algn="ctr">
              <a:solidFill>
                <a:schemeClr val="tx1">
                  <a:lumMod val="15000"/>
                  <a:lumOff val="85000"/>
                </a:schemeClr>
              </a:solidFill>
              <a:round/>
            </a:ln>
            <a:effectLst/>
          </c:spPr>
        </c:majorGridlines>
        <c:numFmt formatCode="#,##0;\-#,##0.00_-;&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5619838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Vacancy rate (%) |</a:t>
            </a:r>
            <a:r>
              <a:rPr lang="en-US" baseline="0"/>
              <a:t> Nationa;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'NI5'!$I$70</c:f>
              <c:strCache>
                <c:ptCount val="1"/>
                <c:pt idx="0">
                  <c:v>Total</c:v>
                </c:pt>
              </c:strCache>
            </c:strRef>
          </c:tx>
          <c:spPr>
            <a:ln w="28575" cap="rnd">
              <a:solidFill>
                <a:schemeClr val="accent1"/>
              </a:solidFill>
              <a:round/>
            </a:ln>
            <a:effectLst/>
          </c:spPr>
          <c:marker>
            <c:symbol val="none"/>
          </c:marker>
          <c:dLbls>
            <c:dLbl>
              <c:idx val="0"/>
              <c:layout>
                <c:manualLayout>
                  <c:x val="-5.411255411255411E-3"/>
                  <c:y val="-6.15148019992310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A6-4BE0-965A-680C63848444}"/>
                </c:ext>
              </c:extLst>
            </c:dLbl>
            <c:dLbl>
              <c:idx val="62"/>
              <c:layout>
                <c:manualLayout>
                  <c:x val="-1.803751803751936E-3"/>
                  <c:y val="-6.92041522491349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0A6-4BE0-965A-680C6384844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'NI5'!$I$71:$I$133</c:f>
              <c:numCache>
                <c:formatCode>0.0%</c:formatCode>
                <c:ptCount val="63"/>
                <c:pt idx="0">
                  <c:v>8.8377499656493011E-2</c:v>
                </c:pt>
                <c:pt idx="1">
                  <c:v>9.021137191336083E-2</c:v>
                </c:pt>
                <c:pt idx="2">
                  <c:v>9.0938815089063971E-2</c:v>
                </c:pt>
                <c:pt idx="3">
                  <c:v>9.1723971164282492E-2</c:v>
                </c:pt>
                <c:pt idx="4">
                  <c:v>9.1003879573292992E-2</c:v>
                </c:pt>
                <c:pt idx="5">
                  <c:v>8.7068264150762506E-2</c:v>
                </c:pt>
                <c:pt idx="6">
                  <c:v>8.382836413759083E-2</c:v>
                </c:pt>
                <c:pt idx="7">
                  <c:v>7.9484495965805993E-2</c:v>
                </c:pt>
                <c:pt idx="8">
                  <c:v>8.1221566199440501E-2</c:v>
                </c:pt>
                <c:pt idx="9">
                  <c:v>7.8747912120811045E-2</c:v>
                </c:pt>
                <c:pt idx="10">
                  <c:v>7.3664963934239228E-2</c:v>
                </c:pt>
                <c:pt idx="11">
                  <c:v>7.0350544146239438E-2</c:v>
                </c:pt>
                <c:pt idx="12">
                  <c:v>6.9794356042001113E-2</c:v>
                </c:pt>
                <c:pt idx="13">
                  <c:v>6.5077528131956802E-2</c:v>
                </c:pt>
                <c:pt idx="14">
                  <c:v>6.1448012026893789E-2</c:v>
                </c:pt>
                <c:pt idx="15">
                  <c:v>6.1207355135640719E-2</c:v>
                </c:pt>
                <c:pt idx="16">
                  <c:v>6.4434810247282814E-2</c:v>
                </c:pt>
                <c:pt idx="17">
                  <c:v>6.6429084807396677E-2</c:v>
                </c:pt>
                <c:pt idx="18">
                  <c:v>6.927056788970283E-2</c:v>
                </c:pt>
                <c:pt idx="19">
                  <c:v>6.7387946620451861E-2</c:v>
                </c:pt>
                <c:pt idx="20">
                  <c:v>6.8761901578001564E-2</c:v>
                </c:pt>
                <c:pt idx="21">
                  <c:v>6.6587160940390758E-2</c:v>
                </c:pt>
                <c:pt idx="22">
                  <c:v>6.0478711121427262E-2</c:v>
                </c:pt>
                <c:pt idx="23">
                  <c:v>5.6889144866778173E-2</c:v>
                </c:pt>
                <c:pt idx="24">
                  <c:v>6.3638276339689506E-2</c:v>
                </c:pt>
                <c:pt idx="25">
                  <c:v>7.1085317951118984E-2</c:v>
                </c:pt>
                <c:pt idx="26">
                  <c:v>7.3971147546981225E-2</c:v>
                </c:pt>
                <c:pt idx="27">
                  <c:v>7.7517737197344658E-2</c:v>
                </c:pt>
                <c:pt idx="28">
                  <c:v>7.9494350650585022E-2</c:v>
                </c:pt>
                <c:pt idx="29">
                  <c:v>7.7044966459041395E-2</c:v>
                </c:pt>
                <c:pt idx="30">
                  <c:v>7.9640219010470151E-2</c:v>
                </c:pt>
                <c:pt idx="31">
                  <c:v>7.9849561938086747E-2</c:v>
                </c:pt>
                <c:pt idx="32">
                  <c:v>8.3205314962152041E-2</c:v>
                </c:pt>
                <c:pt idx="33">
                  <c:v>8.2520257368570243E-2</c:v>
                </c:pt>
                <c:pt idx="34">
                  <c:v>8.0321673103644908E-2</c:v>
                </c:pt>
                <c:pt idx="35">
                  <c:v>7.8522185438007625E-2</c:v>
                </c:pt>
                <c:pt idx="36">
                  <c:v>8.6058963365566399E-2</c:v>
                </c:pt>
                <c:pt idx="37">
                  <c:v>9.3706134955841236E-2</c:v>
                </c:pt>
                <c:pt idx="38">
                  <c:v>9.6512783530448232E-2</c:v>
                </c:pt>
                <c:pt idx="39">
                  <c:v>9.9747106735584956E-2</c:v>
                </c:pt>
                <c:pt idx="40">
                  <c:v>9.9397917830026827E-2</c:v>
                </c:pt>
                <c:pt idx="41">
                  <c:v>9.7601070849277743E-2</c:v>
                </c:pt>
                <c:pt idx="42">
                  <c:v>9.4092064608737092E-2</c:v>
                </c:pt>
                <c:pt idx="43">
                  <c:v>9.0944392401618432E-2</c:v>
                </c:pt>
                <c:pt idx="44">
                  <c:v>9.165532667154444E-2</c:v>
                </c:pt>
                <c:pt idx="45">
                  <c:v>8.7954944230312554E-2</c:v>
                </c:pt>
                <c:pt idx="46">
                  <c:v>8.377907491627401E-2</c:v>
                </c:pt>
                <c:pt idx="47">
                  <c:v>8.336223820712696E-2</c:v>
                </c:pt>
                <c:pt idx="48">
                  <c:v>8.8142845459932645E-2</c:v>
                </c:pt>
                <c:pt idx="49">
                  <c:v>8.7967072945206157E-2</c:v>
                </c:pt>
                <c:pt idx="50">
                  <c:v>8.9007065009201039E-2</c:v>
                </c:pt>
                <c:pt idx="51">
                  <c:v>8.9273075460144735E-2</c:v>
                </c:pt>
                <c:pt idx="52">
                  <c:v>8.7303956006872976E-2</c:v>
                </c:pt>
                <c:pt idx="53">
                  <c:v>8.4763444632860785E-2</c:v>
                </c:pt>
                <c:pt idx="54">
                  <c:v>7.9802674611552868E-2</c:v>
                </c:pt>
                <c:pt idx="55">
                  <c:v>7.6155683253815359E-2</c:v>
                </c:pt>
                <c:pt idx="56">
                  <c:v>7.6232684989906013E-2</c:v>
                </c:pt>
                <c:pt idx="57">
                  <c:v>7.1186904048061189E-2</c:v>
                </c:pt>
                <c:pt idx="58">
                  <c:v>6.8411091391742965E-2</c:v>
                </c:pt>
                <c:pt idx="59">
                  <c:v>6.6002010048076654E-2</c:v>
                </c:pt>
                <c:pt idx="60">
                  <c:v>7.0059382042386584E-2</c:v>
                </c:pt>
                <c:pt idx="61">
                  <c:v>7.1306326464215045E-2</c:v>
                </c:pt>
                <c:pt idx="62">
                  <c:v>7.1085416026716711E-2</c:v>
                </c:pt>
              </c:numCache>
            </c:numRef>
          </c:val>
          <c:smooth val="0"/>
          <c:extLst>
            <c:ext xmlns:c16="http://schemas.microsoft.com/office/drawing/2014/chart" uri="{C3380CC4-5D6E-409C-BE32-E72D297353CC}">
              <c16:uniqueId val="{00000000-40A6-4BE0-965A-680C63848444}"/>
            </c:ext>
          </c:extLst>
        </c:ser>
        <c:dLbls>
          <c:showLegendKey val="0"/>
          <c:showVal val="0"/>
          <c:showCatName val="0"/>
          <c:showSerName val="0"/>
          <c:showPercent val="0"/>
          <c:showBubbleSize val="0"/>
        </c:dLbls>
        <c:smooth val="0"/>
        <c:axId val="900764703"/>
        <c:axId val="166689279"/>
      </c:lineChart>
      <c:dateAx>
        <c:axId val="900764703"/>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689279"/>
        <c:crosses val="autoZero"/>
        <c:auto val="1"/>
        <c:lblOffset val="100"/>
        <c:baseTimeUnit val="months"/>
      </c:dateAx>
      <c:valAx>
        <c:axId val="1666892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7647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Leaver rate | National | Building Craftsperson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NEBC2!$C$3</c:f>
              <c:strCache>
                <c:ptCount val="1"/>
                <c:pt idx="0">
                  <c:v>Leaver rate</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A70-4879-8F36-EFF90AC1CBEB}"/>
                </c:ext>
              </c:extLst>
            </c:dLbl>
            <c:dLbl>
              <c:idx val="12"/>
              <c:layout>
                <c:manualLayout>
                  <c:x val="-4.0341773754487255E-2"/>
                  <c:y val="3.16410193184609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A70-4879-8F36-EFF90AC1CBEB}"/>
                </c:ext>
              </c:extLst>
            </c:dLbl>
            <c:dLbl>
              <c:idx val="43"/>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A70-4879-8F36-EFF90AC1CBEB}"/>
                </c:ext>
              </c:extLst>
            </c:dLbl>
            <c:dLbl>
              <c:idx val="6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A70-4879-8F36-EFF90AC1CBEB}"/>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NEBC2!$A$4:$A$70</c:f>
              <c:numCache>
                <c:formatCode>mmm\-yy</c:formatCode>
                <c:ptCount val="67"/>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numCache>
            </c:numRef>
          </c:cat>
          <c:val>
            <c:numRef>
              <c:f>NEBC2!$C$4:$C$70</c:f>
              <c:numCache>
                <c:formatCode>0.0%</c:formatCode>
                <c:ptCount val="67"/>
                <c:pt idx="0">
                  <c:v>7.4855596669410204E-2</c:v>
                </c:pt>
                <c:pt idx="1">
                  <c:v>7.3357600233326339E-2</c:v>
                </c:pt>
                <c:pt idx="2">
                  <c:v>7.5857881936966423E-2</c:v>
                </c:pt>
                <c:pt idx="3">
                  <c:v>7.1801540541942072E-2</c:v>
                </c:pt>
                <c:pt idx="4">
                  <c:v>6.7490902739828412E-2</c:v>
                </c:pt>
                <c:pt idx="5">
                  <c:v>6.3993173440959769E-2</c:v>
                </c:pt>
                <c:pt idx="6">
                  <c:v>6.4556515664183689E-2</c:v>
                </c:pt>
                <c:pt idx="7">
                  <c:v>6.1803483933021854E-2</c:v>
                </c:pt>
                <c:pt idx="8">
                  <c:v>6.4910737557716869E-2</c:v>
                </c:pt>
                <c:pt idx="9">
                  <c:v>6.4357185563625824E-2</c:v>
                </c:pt>
                <c:pt idx="10">
                  <c:v>7.055858748122279E-2</c:v>
                </c:pt>
                <c:pt idx="11">
                  <c:v>5.9007394421291125E-2</c:v>
                </c:pt>
                <c:pt idx="12">
                  <c:v>5.7057637568607884E-2</c:v>
                </c:pt>
                <c:pt idx="13">
                  <c:v>6.3875004291048407E-2</c:v>
                </c:pt>
                <c:pt idx="14">
                  <c:v>6.3456720771970093E-2</c:v>
                </c:pt>
                <c:pt idx="15">
                  <c:v>7.541166101133899E-2</c:v>
                </c:pt>
                <c:pt idx="16">
                  <c:v>7.6322356530046334E-2</c:v>
                </c:pt>
                <c:pt idx="17">
                  <c:v>8.5379598206871452E-2</c:v>
                </c:pt>
                <c:pt idx="18">
                  <c:v>7.9581700654280899E-2</c:v>
                </c:pt>
                <c:pt idx="19">
                  <c:v>7.6399240915516767E-2</c:v>
                </c:pt>
                <c:pt idx="20">
                  <c:v>6.6821568115319599E-2</c:v>
                </c:pt>
                <c:pt idx="21">
                  <c:v>6.6096359594702211E-2</c:v>
                </c:pt>
                <c:pt idx="22">
                  <c:v>6.4988576360674608E-2</c:v>
                </c:pt>
                <c:pt idx="23">
                  <c:v>7.1989095572556006E-2</c:v>
                </c:pt>
                <c:pt idx="24">
                  <c:v>6.9537665511134522E-2</c:v>
                </c:pt>
                <c:pt idx="25">
                  <c:v>6.9320920233969324E-2</c:v>
                </c:pt>
                <c:pt idx="26">
                  <c:v>7.4639452700520234E-2</c:v>
                </c:pt>
                <c:pt idx="27">
                  <c:v>6.3575484619230682E-2</c:v>
                </c:pt>
                <c:pt idx="28">
                  <c:v>6.7310568108566948E-2</c:v>
                </c:pt>
                <c:pt idx="29">
                  <c:v>5.8067013010591716E-2</c:v>
                </c:pt>
                <c:pt idx="30">
                  <c:v>6.6881820174085727E-2</c:v>
                </c:pt>
                <c:pt idx="31">
                  <c:v>7.8718669143134995E-2</c:v>
                </c:pt>
                <c:pt idx="32">
                  <c:v>8.5016162674585796E-2</c:v>
                </c:pt>
                <c:pt idx="33">
                  <c:v>9.734957614151564E-2</c:v>
                </c:pt>
                <c:pt idx="34">
                  <c:v>8.8723646027254563E-2</c:v>
                </c:pt>
                <c:pt idx="35">
                  <c:v>9.8229750958746129E-2</c:v>
                </c:pt>
                <c:pt idx="36">
                  <c:v>9.245670581097E-2</c:v>
                </c:pt>
                <c:pt idx="37">
                  <c:v>9.5301788002614643E-2</c:v>
                </c:pt>
                <c:pt idx="38">
                  <c:v>9.0744474147655518E-2</c:v>
                </c:pt>
                <c:pt idx="39">
                  <c:v>0.10152387025285857</c:v>
                </c:pt>
                <c:pt idx="40">
                  <c:v>0.10140913800797083</c:v>
                </c:pt>
                <c:pt idx="41">
                  <c:v>9.7461559208790127E-2</c:v>
                </c:pt>
                <c:pt idx="42">
                  <c:v>9.5770488966146483E-2</c:v>
                </c:pt>
                <c:pt idx="43">
                  <c:v>0.10524572071304258</c:v>
                </c:pt>
                <c:pt idx="44">
                  <c:v>9.5153940820071309E-2</c:v>
                </c:pt>
                <c:pt idx="45">
                  <c:v>9.2642384996873481E-2</c:v>
                </c:pt>
                <c:pt idx="46">
                  <c:v>8.6468954501427914E-2</c:v>
                </c:pt>
                <c:pt idx="47">
                  <c:v>7.6989239147904912E-2</c:v>
                </c:pt>
                <c:pt idx="48">
                  <c:v>8.6362526807637979E-2</c:v>
                </c:pt>
                <c:pt idx="49">
                  <c:v>7.9940475540302633E-2</c:v>
                </c:pt>
                <c:pt idx="50">
                  <c:v>8.7553726178222754E-2</c:v>
                </c:pt>
                <c:pt idx="51">
                  <c:v>9.7175652580148167E-2</c:v>
                </c:pt>
                <c:pt idx="52">
                  <c:v>9.5822007635084583E-2</c:v>
                </c:pt>
                <c:pt idx="53">
                  <c:v>9.7303546865428941E-2</c:v>
                </c:pt>
                <c:pt idx="54">
                  <c:v>9.4421130585040744E-2</c:v>
                </c:pt>
                <c:pt idx="55">
                  <c:v>9.8870056497175146E-2</c:v>
                </c:pt>
                <c:pt idx="56">
                  <c:v>0.10395010395010396</c:v>
                </c:pt>
                <c:pt idx="57">
                  <c:v>9.6946194861851673E-2</c:v>
                </c:pt>
                <c:pt idx="58">
                  <c:v>9.7004971504789622E-2</c:v>
                </c:pt>
                <c:pt idx="59">
                  <c:v>9.8228275280221766E-2</c:v>
                </c:pt>
                <c:pt idx="60">
                  <c:v>9.0830980729102742E-2</c:v>
                </c:pt>
                <c:pt idx="61">
                  <c:v>8.4954444718049749E-2</c:v>
                </c:pt>
                <c:pt idx="62">
                  <c:v>8.2018143407481051E-2</c:v>
                </c:pt>
                <c:pt idx="63">
                  <c:v>7.7821011673151752E-2</c:v>
                </c:pt>
                <c:pt idx="64">
                  <c:v>7.3482016243393067E-2</c:v>
                </c:pt>
                <c:pt idx="65">
                  <c:v>7.3482016243393067E-2</c:v>
                </c:pt>
                <c:pt idx="66">
                  <c:v>7.8032006348366628E-2</c:v>
                </c:pt>
              </c:numCache>
            </c:numRef>
          </c:val>
          <c:smooth val="0"/>
          <c:extLst>
            <c:ext xmlns:c16="http://schemas.microsoft.com/office/drawing/2014/chart" uri="{C3380CC4-5D6E-409C-BE32-E72D297353CC}">
              <c16:uniqueId val="{00000000-5A70-4879-8F36-EFF90AC1CBEB}"/>
            </c:ext>
          </c:extLst>
        </c:ser>
        <c:dLbls>
          <c:showLegendKey val="0"/>
          <c:showVal val="0"/>
          <c:showCatName val="0"/>
          <c:showSerName val="0"/>
          <c:showPercent val="0"/>
          <c:showBubbleSize val="0"/>
        </c:dLbls>
        <c:smooth val="0"/>
        <c:axId val="505001343"/>
        <c:axId val="504989343"/>
      </c:lineChart>
      <c:dateAx>
        <c:axId val="505001343"/>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4989343"/>
        <c:crosses val="autoZero"/>
        <c:auto val="1"/>
        <c:lblOffset val="100"/>
        <c:baseTimeUnit val="months"/>
      </c:dateAx>
      <c:valAx>
        <c:axId val="5049893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50013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50">
                <a:latin typeface="Arial" panose="020B0604020202020204" pitchFamily="34" charset="0"/>
                <a:cs typeface="Arial" panose="020B0604020202020204" pitchFamily="34" charset="0"/>
              </a:rPr>
              <a:t>Electrician FTE</a:t>
            </a: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'NEE1'!$C$4</c:f>
              <c:strCache>
                <c:ptCount val="1"/>
                <c:pt idx="0">
                  <c:v>FTE</c:v>
                </c:pt>
              </c:strCache>
            </c:strRef>
          </c:tx>
          <c:spPr>
            <a:ln w="28575" cap="rnd">
              <a:solidFill>
                <a:schemeClr val="accent1"/>
              </a:solidFill>
              <a:round/>
            </a:ln>
            <a:effectLst/>
          </c:spPr>
          <c:marker>
            <c:symbol val="none"/>
          </c:marker>
          <c:cat>
            <c:numRef>
              <c:f>'NEE1'!$B$5:$B$67</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'NEE1'!$C$5:$C$67</c:f>
              <c:numCache>
                <c:formatCode>#,##0;\-#,##0.00_-;"-"</c:formatCode>
                <c:ptCount val="63"/>
                <c:pt idx="0">
                  <c:v>505.15334000000001</c:v>
                </c:pt>
                <c:pt idx="1">
                  <c:v>501.72667000000001</c:v>
                </c:pt>
                <c:pt idx="2">
                  <c:v>498.26</c:v>
                </c:pt>
                <c:pt idx="3">
                  <c:v>496.72667000000001</c:v>
                </c:pt>
                <c:pt idx="4">
                  <c:v>493.72667000000001</c:v>
                </c:pt>
                <c:pt idx="5">
                  <c:v>496.72667000000001</c:v>
                </c:pt>
                <c:pt idx="6">
                  <c:v>499.88666999999998</c:v>
                </c:pt>
                <c:pt idx="7">
                  <c:v>499.37333999999998</c:v>
                </c:pt>
                <c:pt idx="8">
                  <c:v>505.77334000000002</c:v>
                </c:pt>
                <c:pt idx="9">
                  <c:v>503.49333999999999</c:v>
                </c:pt>
                <c:pt idx="10">
                  <c:v>498.49333999999999</c:v>
                </c:pt>
                <c:pt idx="11">
                  <c:v>494.92000999999999</c:v>
                </c:pt>
                <c:pt idx="12">
                  <c:v>489.89334000000002</c:v>
                </c:pt>
                <c:pt idx="13">
                  <c:v>490.20001000000002</c:v>
                </c:pt>
                <c:pt idx="14">
                  <c:v>488.68668000000002</c:v>
                </c:pt>
                <c:pt idx="15">
                  <c:v>492.70001000000002</c:v>
                </c:pt>
                <c:pt idx="16">
                  <c:v>495.70001000000002</c:v>
                </c:pt>
                <c:pt idx="17">
                  <c:v>497.26001000000002</c:v>
                </c:pt>
                <c:pt idx="18">
                  <c:v>497.70001000000002</c:v>
                </c:pt>
                <c:pt idx="19">
                  <c:v>500.30000999999999</c:v>
                </c:pt>
                <c:pt idx="20">
                  <c:v>489.30000999999999</c:v>
                </c:pt>
                <c:pt idx="21">
                  <c:v>487.30000999999999</c:v>
                </c:pt>
                <c:pt idx="22">
                  <c:v>491.86000999999999</c:v>
                </c:pt>
                <c:pt idx="23">
                  <c:v>487.20001000000002</c:v>
                </c:pt>
                <c:pt idx="24">
                  <c:v>475.00000999999997</c:v>
                </c:pt>
                <c:pt idx="25">
                  <c:v>485.60001</c:v>
                </c:pt>
                <c:pt idx="26">
                  <c:v>484.60001</c:v>
                </c:pt>
                <c:pt idx="27">
                  <c:v>470.60001</c:v>
                </c:pt>
                <c:pt idx="28">
                  <c:v>469.20001000000002</c:v>
                </c:pt>
                <c:pt idx="29">
                  <c:v>465.36000999999999</c:v>
                </c:pt>
                <c:pt idx="30">
                  <c:v>446.43333999999999</c:v>
                </c:pt>
                <c:pt idx="31">
                  <c:v>449.43333999999999</c:v>
                </c:pt>
                <c:pt idx="32">
                  <c:v>448.03334000000001</c:v>
                </c:pt>
                <c:pt idx="33">
                  <c:v>443.03334000000001</c:v>
                </c:pt>
                <c:pt idx="34">
                  <c:v>441.03334000000001</c:v>
                </c:pt>
                <c:pt idx="35">
                  <c:v>445.03334000000001</c:v>
                </c:pt>
                <c:pt idx="36">
                  <c:v>438.71334000000002</c:v>
                </c:pt>
                <c:pt idx="37">
                  <c:v>440.48667</c:v>
                </c:pt>
                <c:pt idx="38">
                  <c:v>440.28667000000002</c:v>
                </c:pt>
                <c:pt idx="39">
                  <c:v>441.18666999999999</c:v>
                </c:pt>
                <c:pt idx="40">
                  <c:v>439.98667</c:v>
                </c:pt>
                <c:pt idx="41">
                  <c:v>428.98667</c:v>
                </c:pt>
                <c:pt idx="42">
                  <c:v>431.98667</c:v>
                </c:pt>
                <c:pt idx="43">
                  <c:v>432.98667</c:v>
                </c:pt>
                <c:pt idx="44">
                  <c:v>425.78667000000002</c:v>
                </c:pt>
                <c:pt idx="45">
                  <c:v>423.18666999999999</c:v>
                </c:pt>
                <c:pt idx="46">
                  <c:v>428.18666999999999</c:v>
                </c:pt>
                <c:pt idx="47">
                  <c:v>429.98667</c:v>
                </c:pt>
                <c:pt idx="48">
                  <c:v>433.58667000000003</c:v>
                </c:pt>
                <c:pt idx="49">
                  <c:v>435.32</c:v>
                </c:pt>
                <c:pt idx="50">
                  <c:v>437.32</c:v>
                </c:pt>
                <c:pt idx="51">
                  <c:v>435.72</c:v>
                </c:pt>
                <c:pt idx="52">
                  <c:v>432.38666999999998</c:v>
                </c:pt>
                <c:pt idx="53">
                  <c:v>432.35334</c:v>
                </c:pt>
                <c:pt idx="54">
                  <c:v>438.70001000000002</c:v>
                </c:pt>
                <c:pt idx="55">
                  <c:v>435.90001000000001</c:v>
                </c:pt>
                <c:pt idx="56">
                  <c:v>439.50000999999997</c:v>
                </c:pt>
                <c:pt idx="57">
                  <c:v>441.63333999999998</c:v>
                </c:pt>
                <c:pt idx="58">
                  <c:v>432.43333999999999</c:v>
                </c:pt>
                <c:pt idx="59">
                  <c:v>432.69333999999998</c:v>
                </c:pt>
                <c:pt idx="60">
                  <c:v>429.41093999999998</c:v>
                </c:pt>
                <c:pt idx="61">
                  <c:v>427.41093999999998</c:v>
                </c:pt>
                <c:pt idx="62">
                  <c:v>423.37094000000002</c:v>
                </c:pt>
              </c:numCache>
            </c:numRef>
          </c:val>
          <c:smooth val="0"/>
          <c:extLst>
            <c:ext xmlns:c16="http://schemas.microsoft.com/office/drawing/2014/chart" uri="{C3380CC4-5D6E-409C-BE32-E72D297353CC}">
              <c16:uniqueId val="{00000000-9A45-41E2-AAC3-C3CB7F5DB2E2}"/>
            </c:ext>
          </c:extLst>
        </c:ser>
        <c:dLbls>
          <c:showLegendKey val="0"/>
          <c:showVal val="0"/>
          <c:showCatName val="0"/>
          <c:showSerName val="0"/>
          <c:showPercent val="0"/>
          <c:showBubbleSize val="0"/>
        </c:dLbls>
        <c:smooth val="0"/>
        <c:axId val="1432813903"/>
        <c:axId val="1432816303"/>
      </c:lineChart>
      <c:dateAx>
        <c:axId val="1432813903"/>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32816303"/>
        <c:crosses val="autoZero"/>
        <c:auto val="1"/>
        <c:lblOffset val="100"/>
        <c:baseTimeUnit val="months"/>
      </c:dateAx>
      <c:valAx>
        <c:axId val="1432816303"/>
        <c:scaling>
          <c:orientation val="minMax"/>
        </c:scaling>
        <c:delete val="0"/>
        <c:axPos val="l"/>
        <c:majorGridlines>
          <c:spPr>
            <a:ln w="9525" cap="flat" cmpd="sng" algn="ctr">
              <a:solidFill>
                <a:schemeClr val="tx1">
                  <a:lumMod val="15000"/>
                  <a:lumOff val="85000"/>
                </a:schemeClr>
              </a:solidFill>
              <a:round/>
            </a:ln>
            <a:effectLst/>
          </c:spPr>
        </c:majorGridlines>
        <c:numFmt formatCode="#,##0;\-#,##0.00_-;&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328139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Leaver rate (%) | National | Electrician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15629052230698"/>
          <c:y val="0.11945677261458532"/>
          <c:w val="0.85293724664431492"/>
          <c:h val="0.73206043156336531"/>
        </c:manualLayout>
      </c:layout>
      <c:lineChart>
        <c:grouping val="standard"/>
        <c:varyColors val="0"/>
        <c:ser>
          <c:idx val="0"/>
          <c:order val="0"/>
          <c:tx>
            <c:strRef>
              <c:f>'NEE2'!$C$3</c:f>
              <c:strCache>
                <c:ptCount val="1"/>
                <c:pt idx="0">
                  <c:v>Leaver rate</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DE0-456F-B08F-4ED4242CC9DB}"/>
                </c:ext>
              </c:extLst>
            </c:dLbl>
            <c:dLbl>
              <c:idx val="44"/>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EF-486D-BA41-51B76D0287BF}"/>
                </c:ext>
              </c:extLst>
            </c:dLbl>
            <c:dLbl>
              <c:idx val="6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DE0-456F-B08F-4ED4242CC9DB}"/>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'NEE2'!$A$4:$A$70</c:f>
              <c:numCache>
                <c:formatCode>mmm\-yy</c:formatCode>
                <c:ptCount val="67"/>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numCache>
            </c:numRef>
          </c:cat>
          <c:val>
            <c:numRef>
              <c:f>'NEE2'!$C$4:$C$70</c:f>
              <c:numCache>
                <c:formatCode>0.0%</c:formatCode>
                <c:ptCount val="67"/>
                <c:pt idx="0">
                  <c:v>9.7995965205360094E-2</c:v>
                </c:pt>
                <c:pt idx="1">
                  <c:v>9.5152060078682696E-2</c:v>
                </c:pt>
                <c:pt idx="2">
                  <c:v>9.4088307589721407E-2</c:v>
                </c:pt>
                <c:pt idx="3">
                  <c:v>8.7164059366225427E-2</c:v>
                </c:pt>
                <c:pt idx="4">
                  <c:v>9.1434470678789515E-2</c:v>
                </c:pt>
                <c:pt idx="5">
                  <c:v>9.5181431029351088E-2</c:v>
                </c:pt>
                <c:pt idx="6">
                  <c:v>9.6997316212080062E-2</c:v>
                </c:pt>
                <c:pt idx="7">
                  <c:v>9.8819919407269405E-2</c:v>
                </c:pt>
                <c:pt idx="8">
                  <c:v>8.7237872884793802E-2</c:v>
                </c:pt>
                <c:pt idx="9">
                  <c:v>8.5875307998603767E-2</c:v>
                </c:pt>
                <c:pt idx="10">
                  <c:v>8.064624520894792E-2</c:v>
                </c:pt>
                <c:pt idx="11">
                  <c:v>7.8298713810097217E-2</c:v>
                </c:pt>
                <c:pt idx="12">
                  <c:v>8.1031251534877585E-2</c:v>
                </c:pt>
                <c:pt idx="13">
                  <c:v>7.997486171301417E-2</c:v>
                </c:pt>
                <c:pt idx="14">
                  <c:v>8.4700892944383446E-2</c:v>
                </c:pt>
                <c:pt idx="15">
                  <c:v>8.7538759358722615E-2</c:v>
                </c:pt>
                <c:pt idx="16">
                  <c:v>8.6167023173607596E-2</c:v>
                </c:pt>
                <c:pt idx="17">
                  <c:v>7.8864637177918945E-2</c:v>
                </c:pt>
                <c:pt idx="18">
                  <c:v>7.6972698277971416E-2</c:v>
                </c:pt>
                <c:pt idx="19">
                  <c:v>7.2122558975514825E-2</c:v>
                </c:pt>
                <c:pt idx="20">
                  <c:v>6.5912644893858743E-2</c:v>
                </c:pt>
                <c:pt idx="21">
                  <c:v>6.8585018312535009E-2</c:v>
                </c:pt>
                <c:pt idx="22">
                  <c:v>6.5835137308729252E-2</c:v>
                </c:pt>
                <c:pt idx="23">
                  <c:v>6.9100120607241938E-2</c:v>
                </c:pt>
                <c:pt idx="24">
                  <c:v>7.7046672751876641E-2</c:v>
                </c:pt>
                <c:pt idx="25">
                  <c:v>7.5989195846694862E-2</c:v>
                </c:pt>
                <c:pt idx="26">
                  <c:v>6.6081916453367265E-2</c:v>
                </c:pt>
                <c:pt idx="27">
                  <c:v>9.0358544750971673E-2</c:v>
                </c:pt>
                <c:pt idx="28">
                  <c:v>8.6368740244529452E-2</c:v>
                </c:pt>
                <c:pt idx="29">
                  <c:v>9.4500519572129932E-2</c:v>
                </c:pt>
                <c:pt idx="30">
                  <c:v>0.10400351398426735</c:v>
                </c:pt>
                <c:pt idx="31">
                  <c:v>0.11009573324440752</c:v>
                </c:pt>
                <c:pt idx="32">
                  <c:v>0.11289305475425458</c:v>
                </c:pt>
                <c:pt idx="33">
                  <c:v>0.13383651453455792</c:v>
                </c:pt>
                <c:pt idx="34">
                  <c:v>0.13200170069287925</c:v>
                </c:pt>
                <c:pt idx="35">
                  <c:v>0.12978864977083776</c:v>
                </c:pt>
                <c:pt idx="36">
                  <c:v>0.12621397148952204</c:v>
                </c:pt>
                <c:pt idx="37">
                  <c:v>0.13551090479945749</c:v>
                </c:pt>
                <c:pt idx="38">
                  <c:v>0.13518737405942066</c:v>
                </c:pt>
                <c:pt idx="39">
                  <c:v>0.12867557455091991</c:v>
                </c:pt>
                <c:pt idx="40">
                  <c:v>0.12672516699790254</c:v>
                </c:pt>
                <c:pt idx="41">
                  <c:v>0.12319587384623565</c:v>
                </c:pt>
                <c:pt idx="42">
                  <c:v>0.12950752687204869</c:v>
                </c:pt>
                <c:pt idx="43">
                  <c:v>0.13395918093960857</c:v>
                </c:pt>
                <c:pt idx="44">
                  <c:v>0.14015994434495951</c:v>
                </c:pt>
                <c:pt idx="45">
                  <c:v>0.12680258397666286</c:v>
                </c:pt>
                <c:pt idx="46">
                  <c:v>0.12949487630526491</c:v>
                </c:pt>
                <c:pt idx="47">
                  <c:v>0.13032349619163175</c:v>
                </c:pt>
                <c:pt idx="48">
                  <c:v>0.13849477654310727</c:v>
                </c:pt>
                <c:pt idx="49">
                  <c:v>0.13574757783079844</c:v>
                </c:pt>
                <c:pt idx="50">
                  <c:v>0.13302391812889799</c:v>
                </c:pt>
                <c:pt idx="51">
                  <c:v>0.12976721680551323</c:v>
                </c:pt>
                <c:pt idx="52">
                  <c:v>0.13122257049069005</c:v>
                </c:pt>
                <c:pt idx="53">
                  <c:v>0.12819208371588386</c:v>
                </c:pt>
                <c:pt idx="54">
                  <c:v>0.12074587236349039</c:v>
                </c:pt>
                <c:pt idx="55">
                  <c:v>0.11668466595139476</c:v>
                </c:pt>
                <c:pt idx="56">
                  <c:v>0.11009706921378432</c:v>
                </c:pt>
                <c:pt idx="57">
                  <c:v>0.10492768120228577</c:v>
                </c:pt>
                <c:pt idx="58">
                  <c:v>0.10534762430174899</c:v>
                </c:pt>
                <c:pt idx="59">
                  <c:v>9.5828719472240947E-2</c:v>
                </c:pt>
                <c:pt idx="60">
                  <c:v>8.8766703955424103E-2</c:v>
                </c:pt>
                <c:pt idx="61">
                  <c:v>8.9803097727921763E-2</c:v>
                </c:pt>
                <c:pt idx="62">
                  <c:v>8.9248985652222876E-2</c:v>
                </c:pt>
                <c:pt idx="63">
                  <c:v>0.10153805592606467</c:v>
                </c:pt>
                <c:pt idx="64">
                  <c:v>9.7647678399016932E-2</c:v>
                </c:pt>
                <c:pt idx="65">
                  <c:v>0.10224101848622252</c:v>
                </c:pt>
                <c:pt idx="66">
                  <c:v>0.10744419054315345</c:v>
                </c:pt>
              </c:numCache>
            </c:numRef>
          </c:val>
          <c:smooth val="0"/>
          <c:extLst>
            <c:ext xmlns:c16="http://schemas.microsoft.com/office/drawing/2014/chart" uri="{C3380CC4-5D6E-409C-BE32-E72D297353CC}">
              <c16:uniqueId val="{00000000-0DE0-456F-B08F-4ED4242CC9DB}"/>
            </c:ext>
          </c:extLst>
        </c:ser>
        <c:dLbls>
          <c:showLegendKey val="0"/>
          <c:showVal val="0"/>
          <c:showCatName val="0"/>
          <c:showSerName val="0"/>
          <c:showPercent val="0"/>
          <c:showBubbleSize val="0"/>
        </c:dLbls>
        <c:smooth val="0"/>
        <c:axId val="1330052784"/>
        <c:axId val="1330053744"/>
      </c:lineChart>
      <c:dateAx>
        <c:axId val="1330052784"/>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0053744"/>
        <c:crosses val="autoZero"/>
        <c:auto val="1"/>
        <c:lblOffset val="100"/>
        <c:baseTimeUnit val="months"/>
      </c:dateAx>
      <c:valAx>
        <c:axId val="13300537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Leaver</a:t>
                </a:r>
                <a:r>
                  <a:rPr lang="en-GB" baseline="0"/>
                  <a:t> rate(%)</a:t>
                </a:r>
                <a:endParaRPr lang="en-GB"/>
              </a:p>
            </c:rich>
          </c:tx>
          <c:layout>
            <c:manualLayout>
              <c:xMode val="edge"/>
              <c:yMode val="edge"/>
              <c:x val="9.2726720482237349E-3"/>
              <c:y val="0.3312776521584376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00527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50">
                <a:latin typeface="Arial" panose="020B0604020202020204" pitchFamily="34" charset="0"/>
                <a:cs typeface="Arial" panose="020B0604020202020204" pitchFamily="34" charset="0"/>
              </a:rPr>
              <a:t>Maintenance</a:t>
            </a:r>
            <a:r>
              <a:rPr lang="en-US" sz="1050" baseline="0">
                <a:latin typeface="Arial" panose="020B0604020202020204" pitchFamily="34" charset="0"/>
                <a:cs typeface="Arial" panose="020B0604020202020204" pitchFamily="34" charset="0"/>
              </a:rPr>
              <a:t> Craftsperson FTE</a:t>
            </a:r>
            <a:endParaRPr lang="en-US" sz="105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NEMC1!$C$3</c:f>
              <c:strCache>
                <c:ptCount val="1"/>
                <c:pt idx="0">
                  <c:v>FTE</c:v>
                </c:pt>
              </c:strCache>
            </c:strRef>
          </c:tx>
          <c:spPr>
            <a:ln w="28575" cap="rnd">
              <a:solidFill>
                <a:schemeClr val="accent1"/>
              </a:solidFill>
              <a:round/>
            </a:ln>
            <a:effectLst/>
          </c:spPr>
          <c:marker>
            <c:symbol val="none"/>
          </c:marker>
          <c:cat>
            <c:numRef>
              <c:f>NEMC1!$B$4:$B$66</c:f>
              <c:numCache>
                <c:formatCode>mmm\-yy</c:formatCode>
                <c:ptCount val="63"/>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NEMC1!$C$4:$C$66</c:f>
              <c:numCache>
                <c:formatCode>#,##0;\-#,##0.00_-;"-"</c:formatCode>
                <c:ptCount val="63"/>
                <c:pt idx="0">
                  <c:v>1927.34249</c:v>
                </c:pt>
                <c:pt idx="1">
                  <c:v>1911.89582</c:v>
                </c:pt>
                <c:pt idx="2">
                  <c:v>1893.3056899999999</c:v>
                </c:pt>
                <c:pt idx="3">
                  <c:v>1903.91903</c:v>
                </c:pt>
                <c:pt idx="4">
                  <c:v>1898.56249</c:v>
                </c:pt>
                <c:pt idx="5">
                  <c:v>1899.585</c:v>
                </c:pt>
                <c:pt idx="6">
                  <c:v>1916.03486</c:v>
                </c:pt>
                <c:pt idx="7">
                  <c:v>1935.8790300000001</c:v>
                </c:pt>
                <c:pt idx="8">
                  <c:v>1955.21993</c:v>
                </c:pt>
                <c:pt idx="9">
                  <c:v>1970.1132600000001</c:v>
                </c:pt>
                <c:pt idx="10">
                  <c:v>1984.15326</c:v>
                </c:pt>
                <c:pt idx="11">
                  <c:v>1991.4287200000001</c:v>
                </c:pt>
                <c:pt idx="12">
                  <c:v>1992.4553900000001</c:v>
                </c:pt>
                <c:pt idx="13">
                  <c:v>2002.06872</c:v>
                </c:pt>
                <c:pt idx="14">
                  <c:v>2021.9887200000001</c:v>
                </c:pt>
                <c:pt idx="15">
                  <c:v>2014.2020500000001</c:v>
                </c:pt>
                <c:pt idx="16">
                  <c:v>2024.0020500000001</c:v>
                </c:pt>
                <c:pt idx="17">
                  <c:v>2025.8820499999999</c:v>
                </c:pt>
                <c:pt idx="18">
                  <c:v>2008.9887100000001</c:v>
                </c:pt>
                <c:pt idx="19">
                  <c:v>2018.1553799999999</c:v>
                </c:pt>
                <c:pt idx="20">
                  <c:v>2028.09537</c:v>
                </c:pt>
                <c:pt idx="21">
                  <c:v>2040.1287</c:v>
                </c:pt>
                <c:pt idx="22">
                  <c:v>2044.6686999999999</c:v>
                </c:pt>
                <c:pt idx="23">
                  <c:v>2048.4499500000002</c:v>
                </c:pt>
                <c:pt idx="24">
                  <c:v>2008.5687</c:v>
                </c:pt>
                <c:pt idx="25">
                  <c:v>2010.1953599999999</c:v>
                </c:pt>
                <c:pt idx="26">
                  <c:v>2015.59536</c:v>
                </c:pt>
                <c:pt idx="27">
                  <c:v>1999.4887000000001</c:v>
                </c:pt>
                <c:pt idx="28">
                  <c:v>2003.2620300000001</c:v>
                </c:pt>
                <c:pt idx="29">
                  <c:v>2011.09536</c:v>
                </c:pt>
                <c:pt idx="30">
                  <c:v>1995.3286900000001</c:v>
                </c:pt>
                <c:pt idx="31">
                  <c:v>1966.35536</c:v>
                </c:pt>
                <c:pt idx="32">
                  <c:v>1945.93535</c:v>
                </c:pt>
                <c:pt idx="33">
                  <c:v>1946.7020199999999</c:v>
                </c:pt>
                <c:pt idx="34">
                  <c:v>1941.37535</c:v>
                </c:pt>
                <c:pt idx="35">
                  <c:v>1930.8174799999999</c:v>
                </c:pt>
                <c:pt idx="36">
                  <c:v>1902.41749</c:v>
                </c:pt>
                <c:pt idx="37">
                  <c:v>1910.6261199999999</c:v>
                </c:pt>
                <c:pt idx="38">
                  <c:v>1911.1527900000001</c:v>
                </c:pt>
                <c:pt idx="39">
                  <c:v>1910.55279</c:v>
                </c:pt>
                <c:pt idx="40">
                  <c:v>1922.48612</c:v>
                </c:pt>
                <c:pt idx="41">
                  <c:v>1925.5569499999999</c:v>
                </c:pt>
                <c:pt idx="42">
                  <c:v>1939.21695</c:v>
                </c:pt>
                <c:pt idx="43">
                  <c:v>1939.8502800000001</c:v>
                </c:pt>
                <c:pt idx="44">
                  <c:v>1935.25028</c:v>
                </c:pt>
                <c:pt idx="45">
                  <c:v>1931.69028</c:v>
                </c:pt>
                <c:pt idx="46">
                  <c:v>1931.72362</c:v>
                </c:pt>
                <c:pt idx="47">
                  <c:v>1922.7769499999999</c:v>
                </c:pt>
                <c:pt idx="48">
                  <c:v>1925.27028</c:v>
                </c:pt>
                <c:pt idx="49">
                  <c:v>1932.00362</c:v>
                </c:pt>
                <c:pt idx="50">
                  <c:v>1935.6369500000001</c:v>
                </c:pt>
                <c:pt idx="51">
                  <c:v>1943.19029</c:v>
                </c:pt>
                <c:pt idx="52">
                  <c:v>1948.95029</c:v>
                </c:pt>
                <c:pt idx="53">
                  <c:v>1960.8402900000001</c:v>
                </c:pt>
                <c:pt idx="54">
                  <c:v>1966.22362</c:v>
                </c:pt>
                <c:pt idx="55">
                  <c:v>1969.8436200000001</c:v>
                </c:pt>
                <c:pt idx="56">
                  <c:v>1970.00362</c:v>
                </c:pt>
                <c:pt idx="57">
                  <c:v>1966.3969500000001</c:v>
                </c:pt>
                <c:pt idx="58">
                  <c:v>1965.8436200000001</c:v>
                </c:pt>
                <c:pt idx="59">
                  <c:v>1963.0836200000001</c:v>
                </c:pt>
                <c:pt idx="60">
                  <c:v>1987.73082</c:v>
                </c:pt>
                <c:pt idx="61">
                  <c:v>1995.2769599999999</c:v>
                </c:pt>
                <c:pt idx="62">
                  <c:v>1970.49029</c:v>
                </c:pt>
              </c:numCache>
            </c:numRef>
          </c:val>
          <c:smooth val="0"/>
          <c:extLst>
            <c:ext xmlns:c16="http://schemas.microsoft.com/office/drawing/2014/chart" uri="{C3380CC4-5D6E-409C-BE32-E72D297353CC}">
              <c16:uniqueId val="{00000000-1DB2-40A6-86F1-554590D2198F}"/>
            </c:ext>
          </c:extLst>
        </c:ser>
        <c:dLbls>
          <c:showLegendKey val="0"/>
          <c:showVal val="0"/>
          <c:showCatName val="0"/>
          <c:showSerName val="0"/>
          <c:showPercent val="0"/>
          <c:showBubbleSize val="0"/>
        </c:dLbls>
        <c:smooth val="0"/>
        <c:axId val="1266515295"/>
        <c:axId val="1266520095"/>
      </c:lineChart>
      <c:dateAx>
        <c:axId val="126651529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66520095"/>
        <c:crosses val="autoZero"/>
        <c:auto val="1"/>
        <c:lblOffset val="100"/>
        <c:baseTimeUnit val="months"/>
      </c:dateAx>
      <c:valAx>
        <c:axId val="1266520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6651529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Leaver rate | National | Maintenance Craftsperson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500833514518868"/>
          <c:y val="0.13743397717170355"/>
          <c:w val="0.85940283323500144"/>
          <c:h val="0.72484203100122457"/>
        </c:manualLayout>
      </c:layout>
      <c:lineChart>
        <c:grouping val="standard"/>
        <c:varyColors val="0"/>
        <c:ser>
          <c:idx val="0"/>
          <c:order val="0"/>
          <c:spPr>
            <a:ln w="28575" cap="rnd">
              <a:solidFill>
                <a:schemeClr val="accent1"/>
              </a:solidFill>
              <a:round/>
            </a:ln>
            <a:effectLst/>
          </c:spPr>
          <c:marker>
            <c:symbol val="none"/>
          </c:marker>
          <c:dLbls>
            <c:dLbl>
              <c:idx val="0"/>
              <c:layout>
                <c:manualLayout>
                  <c:x val="-3.8718511245435849E-2"/>
                  <c:y val="-3.14392168339655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629-4E92-847E-A64A9B9EEE4C}"/>
                </c:ext>
              </c:extLst>
            </c:dLbl>
            <c:dLbl>
              <c:idx val="44"/>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629-4E92-847E-A64A9B9EEE4C}"/>
                </c:ext>
              </c:extLst>
            </c:dLbl>
            <c:dLbl>
              <c:idx val="6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629-4E92-847E-A64A9B9EEE4C}"/>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NEMC2!$A$4:$A$70</c:f>
              <c:numCache>
                <c:formatCode>mmm\-yy</c:formatCode>
                <c:ptCount val="67"/>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numCache>
            </c:numRef>
          </c:cat>
          <c:val>
            <c:numRef>
              <c:f>NEMC2!$C$4:$C$70</c:f>
              <c:numCache>
                <c:formatCode>0.0%</c:formatCode>
                <c:ptCount val="67"/>
                <c:pt idx="0">
                  <c:v>0.1062011883712342</c:v>
                </c:pt>
                <c:pt idx="1">
                  <c:v>0.10133634418533838</c:v>
                </c:pt>
                <c:pt idx="2">
                  <c:v>9.9749931415809789E-2</c:v>
                </c:pt>
                <c:pt idx="3">
                  <c:v>9.4947795489012526E-2</c:v>
                </c:pt>
                <c:pt idx="4">
                  <c:v>9.3256379102334849E-2</c:v>
                </c:pt>
                <c:pt idx="5">
                  <c:v>9.2802713961237293E-2</c:v>
                </c:pt>
                <c:pt idx="6">
                  <c:v>9.0875781204753106E-2</c:v>
                </c:pt>
                <c:pt idx="7">
                  <c:v>9.6454701026783024E-2</c:v>
                </c:pt>
                <c:pt idx="8">
                  <c:v>8.9851173336726806E-2</c:v>
                </c:pt>
                <c:pt idx="9">
                  <c:v>9.138321492134957E-2</c:v>
                </c:pt>
                <c:pt idx="10">
                  <c:v>9.0498755331913358E-2</c:v>
                </c:pt>
                <c:pt idx="11">
                  <c:v>8.8074336544101087E-2</c:v>
                </c:pt>
                <c:pt idx="12">
                  <c:v>8.3757022628419692E-2</c:v>
                </c:pt>
                <c:pt idx="13">
                  <c:v>8.3698891216721832E-2</c:v>
                </c:pt>
                <c:pt idx="14">
                  <c:v>8.145671331846846E-2</c:v>
                </c:pt>
                <c:pt idx="15">
                  <c:v>7.9963510290431999E-2</c:v>
                </c:pt>
                <c:pt idx="16">
                  <c:v>8.0419010641377325E-2</c:v>
                </c:pt>
                <c:pt idx="17">
                  <c:v>7.8389567713783304E-2</c:v>
                </c:pt>
                <c:pt idx="18">
                  <c:v>7.8796557404802792E-2</c:v>
                </c:pt>
                <c:pt idx="19">
                  <c:v>7.4736652740554022E-2</c:v>
                </c:pt>
                <c:pt idx="20">
                  <c:v>7.3948722586076016E-2</c:v>
                </c:pt>
                <c:pt idx="21">
                  <c:v>7.4724244734219722E-2</c:v>
                </c:pt>
                <c:pt idx="22">
                  <c:v>7.4632375514074159E-2</c:v>
                </c:pt>
                <c:pt idx="23">
                  <c:v>7.3450725772038983E-2</c:v>
                </c:pt>
                <c:pt idx="24">
                  <c:v>7.524471492943921E-2</c:v>
                </c:pt>
                <c:pt idx="25">
                  <c:v>7.3974968744635411E-2</c:v>
                </c:pt>
                <c:pt idx="26">
                  <c:v>7.4239440210563584E-2</c:v>
                </c:pt>
                <c:pt idx="27">
                  <c:v>8.1190650345110207E-2</c:v>
                </c:pt>
                <c:pt idx="28">
                  <c:v>8.6102735479871809E-2</c:v>
                </c:pt>
                <c:pt idx="29">
                  <c:v>8.5882249318141993E-2</c:v>
                </c:pt>
                <c:pt idx="30">
                  <c:v>8.8626842313351856E-2</c:v>
                </c:pt>
                <c:pt idx="31">
                  <c:v>8.9790692000309411E-2</c:v>
                </c:pt>
                <c:pt idx="32">
                  <c:v>9.0664924897031804E-2</c:v>
                </c:pt>
                <c:pt idx="33">
                  <c:v>9.0755517644809533E-2</c:v>
                </c:pt>
                <c:pt idx="34">
                  <c:v>9.6285876722612657E-2</c:v>
                </c:pt>
                <c:pt idx="35">
                  <c:v>0.10533144807099273</c:v>
                </c:pt>
                <c:pt idx="36">
                  <c:v>0.10877484488561945</c:v>
                </c:pt>
                <c:pt idx="37">
                  <c:v>0.11065713617861825</c:v>
                </c:pt>
                <c:pt idx="38">
                  <c:v>0.11456627697233246</c:v>
                </c:pt>
                <c:pt idx="39">
                  <c:v>0.11550050169210686</c:v>
                </c:pt>
                <c:pt idx="40">
                  <c:v>0.11469251806711571</c:v>
                </c:pt>
                <c:pt idx="41">
                  <c:v>0.11498461963525052</c:v>
                </c:pt>
                <c:pt idx="42">
                  <c:v>0.11553608332472413</c:v>
                </c:pt>
                <c:pt idx="43">
                  <c:v>0.11986947494111018</c:v>
                </c:pt>
                <c:pt idx="44">
                  <c:v>0.12076132522621809</c:v>
                </c:pt>
                <c:pt idx="45">
                  <c:v>0.11741920480529229</c:v>
                </c:pt>
                <c:pt idx="46">
                  <c:v>0.11242198903831169</c:v>
                </c:pt>
                <c:pt idx="47">
                  <c:v>0.10596336948350622</c:v>
                </c:pt>
                <c:pt idx="48">
                  <c:v>0.10812241350448619</c:v>
                </c:pt>
                <c:pt idx="49">
                  <c:v>0.10550964047707563</c:v>
                </c:pt>
                <c:pt idx="50">
                  <c:v>0.10162391687654906</c:v>
                </c:pt>
                <c:pt idx="51">
                  <c:v>0.10038488142086201</c:v>
                </c:pt>
                <c:pt idx="52">
                  <c:v>9.2699175032047165E-2</c:v>
                </c:pt>
                <c:pt idx="53">
                  <c:v>8.7002762681405513E-2</c:v>
                </c:pt>
                <c:pt idx="54">
                  <c:v>8.8245311508845292E-2</c:v>
                </c:pt>
                <c:pt idx="55">
                  <c:v>8.7657579835409088E-2</c:v>
                </c:pt>
                <c:pt idx="56">
                  <c:v>9.1168377567172831E-2</c:v>
                </c:pt>
                <c:pt idx="57">
                  <c:v>9.0091212697065812E-2</c:v>
                </c:pt>
                <c:pt idx="58">
                  <c:v>8.7601095385520744E-2</c:v>
                </c:pt>
                <c:pt idx="59">
                  <c:v>8.6907773406183539E-2</c:v>
                </c:pt>
                <c:pt idx="60">
                  <c:v>8.6922231343406292E-2</c:v>
                </c:pt>
                <c:pt idx="61">
                  <c:v>8.982147836932898E-2</c:v>
                </c:pt>
                <c:pt idx="62">
                  <c:v>9.1004657425737934E-2</c:v>
                </c:pt>
                <c:pt idx="63">
                  <c:v>8.7472492146918254E-2</c:v>
                </c:pt>
                <c:pt idx="64">
                  <c:v>8.8851831001425449E-2</c:v>
                </c:pt>
                <c:pt idx="65">
                  <c:v>8.9650256934886721E-2</c:v>
                </c:pt>
                <c:pt idx="66">
                  <c:v>8.9084595816191964E-2</c:v>
                </c:pt>
              </c:numCache>
            </c:numRef>
          </c:val>
          <c:smooth val="0"/>
          <c:extLst>
            <c:ext xmlns:c16="http://schemas.microsoft.com/office/drawing/2014/chart" uri="{C3380CC4-5D6E-409C-BE32-E72D297353CC}">
              <c16:uniqueId val="{00000000-E629-4E92-847E-A64A9B9EEE4C}"/>
            </c:ext>
          </c:extLst>
        </c:ser>
        <c:dLbls>
          <c:showLegendKey val="0"/>
          <c:showVal val="0"/>
          <c:showCatName val="0"/>
          <c:showSerName val="0"/>
          <c:showPercent val="0"/>
          <c:showBubbleSize val="0"/>
        </c:dLbls>
        <c:smooth val="0"/>
        <c:axId val="1361419344"/>
        <c:axId val="1361421744"/>
      </c:lineChart>
      <c:dateAx>
        <c:axId val="1361419344"/>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1421744"/>
        <c:crosses val="autoZero"/>
        <c:auto val="1"/>
        <c:lblOffset val="100"/>
        <c:baseTimeUnit val="months"/>
      </c:dateAx>
      <c:valAx>
        <c:axId val="13614217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Leaver rate (%)</a:t>
                </a:r>
              </a:p>
            </c:rich>
          </c:tx>
          <c:layout>
            <c:manualLayout>
              <c:xMode val="edge"/>
              <c:yMode val="edge"/>
              <c:x val="6.9788109776143283E-3"/>
              <c:y val="0.3307351392822454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14193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Leaver</a:t>
            </a:r>
            <a:r>
              <a:rPr lang="en-US" baseline="0"/>
              <a:t> rate </a:t>
            </a:r>
            <a:r>
              <a:rPr lang="en-US"/>
              <a:t>| National | Cook or Chef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6CE-4010-B99D-9BF325BE40A7}"/>
                </c:ext>
              </c:extLst>
            </c:dLbl>
            <c:dLbl>
              <c:idx val="23"/>
              <c:layout>
                <c:manualLayout>
                  <c:x val="-3.5310017803545687E-2"/>
                  <c:y val="3.807058085130662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CE-4010-B99D-9BF325BE40A7}"/>
                </c:ext>
              </c:extLst>
            </c:dLbl>
            <c:dLbl>
              <c:idx val="4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CE-4010-B99D-9BF325BE40A7}"/>
                </c:ext>
              </c:extLst>
            </c:dLbl>
            <c:dLbl>
              <c:idx val="6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6CE-4010-B99D-9BF325BE40A7}"/>
                </c:ext>
              </c:extLst>
            </c:dLbl>
            <c:numFmt formatCode="0.00%" sourceLinked="0"/>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NECC1!$A$4:$A$70</c:f>
              <c:numCache>
                <c:formatCode>mmm\-yy</c:formatCode>
                <c:ptCount val="67"/>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numCache>
            </c:numRef>
          </c:cat>
          <c:val>
            <c:numRef>
              <c:f>NECC1!$E$4:$E$70</c:f>
              <c:numCache>
                <c:formatCode>0.0%</c:formatCode>
                <c:ptCount val="67"/>
                <c:pt idx="0">
                  <c:v>8.1441137144698819E-2</c:v>
                </c:pt>
                <c:pt idx="1">
                  <c:v>7.9390276555263539E-2</c:v>
                </c:pt>
                <c:pt idx="2">
                  <c:v>7.9173822498857419E-2</c:v>
                </c:pt>
                <c:pt idx="3">
                  <c:v>8.2836722184676262E-2</c:v>
                </c:pt>
                <c:pt idx="4">
                  <c:v>8.2470161595843861E-2</c:v>
                </c:pt>
                <c:pt idx="5">
                  <c:v>8.7099296929545128E-2</c:v>
                </c:pt>
                <c:pt idx="6">
                  <c:v>8.8982323032765848E-2</c:v>
                </c:pt>
                <c:pt idx="7">
                  <c:v>9.211347627796633E-2</c:v>
                </c:pt>
                <c:pt idx="8">
                  <c:v>9.2655231982641251E-2</c:v>
                </c:pt>
                <c:pt idx="9">
                  <c:v>9.3859858842140848E-2</c:v>
                </c:pt>
                <c:pt idx="10">
                  <c:v>9.1137926311308196E-2</c:v>
                </c:pt>
                <c:pt idx="11">
                  <c:v>9.1728169841345561E-2</c:v>
                </c:pt>
                <c:pt idx="12">
                  <c:v>8.8172893384618534E-2</c:v>
                </c:pt>
                <c:pt idx="13">
                  <c:v>8.6601631850610553E-2</c:v>
                </c:pt>
                <c:pt idx="14">
                  <c:v>8.2098796796112219E-2</c:v>
                </c:pt>
                <c:pt idx="15">
                  <c:v>7.9635095486191965E-2</c:v>
                </c:pt>
                <c:pt idx="16">
                  <c:v>7.8678940484118984E-2</c:v>
                </c:pt>
                <c:pt idx="17">
                  <c:v>7.4430000168626276E-2</c:v>
                </c:pt>
                <c:pt idx="18">
                  <c:v>6.3590652828974775E-2</c:v>
                </c:pt>
                <c:pt idx="19">
                  <c:v>5.9794761226396514E-2</c:v>
                </c:pt>
                <c:pt idx="20">
                  <c:v>6.1320545132587834E-2</c:v>
                </c:pt>
                <c:pt idx="21">
                  <c:v>6.3379474791356763E-2</c:v>
                </c:pt>
                <c:pt idx="22">
                  <c:v>6.0536595241607975E-2</c:v>
                </c:pt>
                <c:pt idx="23">
                  <c:v>5.7236595876014498E-2</c:v>
                </c:pt>
                <c:pt idx="24">
                  <c:v>5.9220822257061954E-2</c:v>
                </c:pt>
                <c:pt idx="25">
                  <c:v>5.7728458214345198E-2</c:v>
                </c:pt>
                <c:pt idx="26">
                  <c:v>5.8024840452361323E-2</c:v>
                </c:pt>
                <c:pt idx="27">
                  <c:v>5.730811532805978E-2</c:v>
                </c:pt>
                <c:pt idx="28">
                  <c:v>6.4963357857391518E-2</c:v>
                </c:pt>
                <c:pt idx="29">
                  <c:v>6.0524531684754058E-2</c:v>
                </c:pt>
                <c:pt idx="30">
                  <c:v>6.6455744656485363E-2</c:v>
                </c:pt>
                <c:pt idx="31">
                  <c:v>6.8929473593672977E-2</c:v>
                </c:pt>
                <c:pt idx="32">
                  <c:v>6.9306519357067137E-2</c:v>
                </c:pt>
                <c:pt idx="33">
                  <c:v>7.2496825379775587E-2</c:v>
                </c:pt>
                <c:pt idx="34">
                  <c:v>7.8275336042222532E-2</c:v>
                </c:pt>
                <c:pt idx="35">
                  <c:v>7.9327876238476563E-2</c:v>
                </c:pt>
                <c:pt idx="36">
                  <c:v>8.2902934974852488E-2</c:v>
                </c:pt>
                <c:pt idx="37">
                  <c:v>8.7748538206577159E-2</c:v>
                </c:pt>
                <c:pt idx="38">
                  <c:v>9.1571856073906763E-2</c:v>
                </c:pt>
                <c:pt idx="39">
                  <c:v>9.769657815642499E-2</c:v>
                </c:pt>
                <c:pt idx="40">
                  <c:v>9.3511726554881394E-2</c:v>
                </c:pt>
                <c:pt idx="41">
                  <c:v>9.6137741702435081E-2</c:v>
                </c:pt>
                <c:pt idx="42">
                  <c:v>9.89833232567882E-2</c:v>
                </c:pt>
                <c:pt idx="43">
                  <c:v>9.9340612401414799E-2</c:v>
                </c:pt>
                <c:pt idx="44">
                  <c:v>9.7780539031274247E-2</c:v>
                </c:pt>
                <c:pt idx="45">
                  <c:v>9.6037898168654004E-2</c:v>
                </c:pt>
                <c:pt idx="46">
                  <c:v>9.4657865537812122E-2</c:v>
                </c:pt>
                <c:pt idx="47">
                  <c:v>9.3621053466042436E-2</c:v>
                </c:pt>
                <c:pt idx="48">
                  <c:v>9.0400194679923981E-2</c:v>
                </c:pt>
                <c:pt idx="49">
                  <c:v>8.6123297358401449E-2</c:v>
                </c:pt>
                <c:pt idx="50">
                  <c:v>8.6017866398294965E-2</c:v>
                </c:pt>
                <c:pt idx="51">
                  <c:v>9.2880044012022794E-2</c:v>
                </c:pt>
                <c:pt idx="52">
                  <c:v>8.9521526562994655E-2</c:v>
                </c:pt>
                <c:pt idx="53">
                  <c:v>8.6677905916486359E-2</c:v>
                </c:pt>
                <c:pt idx="54">
                  <c:v>8.5173596920074521E-2</c:v>
                </c:pt>
                <c:pt idx="55">
                  <c:v>8.274186407379143E-2</c:v>
                </c:pt>
                <c:pt idx="56">
                  <c:v>8.3559488948523802E-2</c:v>
                </c:pt>
                <c:pt idx="57">
                  <c:v>8.0978927091494138E-2</c:v>
                </c:pt>
                <c:pt idx="58">
                  <c:v>8.9198977177760069E-2</c:v>
                </c:pt>
                <c:pt idx="59">
                  <c:v>8.639521779401528E-2</c:v>
                </c:pt>
                <c:pt idx="60">
                  <c:v>9.0436817242045581E-2</c:v>
                </c:pt>
                <c:pt idx="61">
                  <c:v>9.0763817003875952E-2</c:v>
                </c:pt>
                <c:pt idx="62">
                  <c:v>8.5306165046209942E-2</c:v>
                </c:pt>
                <c:pt idx="63">
                  <c:v>8.4423861483313337E-2</c:v>
                </c:pt>
                <c:pt idx="64">
                  <c:v>8.5333807843368525E-2</c:v>
                </c:pt>
                <c:pt idx="65">
                  <c:v>8.9684010633086966E-2</c:v>
                </c:pt>
                <c:pt idx="66">
                  <c:v>8.68009453077426E-2</c:v>
                </c:pt>
              </c:numCache>
            </c:numRef>
          </c:val>
          <c:smooth val="0"/>
          <c:extLst>
            <c:ext xmlns:c16="http://schemas.microsoft.com/office/drawing/2014/chart" uri="{C3380CC4-5D6E-409C-BE32-E72D297353CC}">
              <c16:uniqueId val="{00000004-D6CE-4010-B99D-9BF325BE40A7}"/>
            </c:ext>
          </c:extLst>
        </c:ser>
        <c:dLbls>
          <c:showLegendKey val="0"/>
          <c:showVal val="0"/>
          <c:showCatName val="0"/>
          <c:showSerName val="0"/>
          <c:showPercent val="0"/>
          <c:showBubbleSize val="0"/>
        </c:dLbls>
        <c:smooth val="0"/>
        <c:axId val="157771760"/>
        <c:axId val="157774160"/>
      </c:lineChart>
      <c:dateAx>
        <c:axId val="157771760"/>
        <c:scaling>
          <c:orientation val="minMax"/>
        </c:scaling>
        <c:delete val="0"/>
        <c:axPos val="b"/>
        <c:numFmt formatCode="m/d/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774160"/>
        <c:crosses val="autoZero"/>
        <c:auto val="1"/>
        <c:lblOffset val="100"/>
        <c:baseTimeUnit val="months"/>
      </c:dateAx>
      <c:valAx>
        <c:axId val="1577741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77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Vacancy rate (%) | AfC Staff | Regions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'NI5'!$B$70</c:f>
              <c:strCache>
                <c:ptCount val="1"/>
                <c:pt idx="0">
                  <c:v>East of England</c:v>
                </c:pt>
              </c:strCache>
            </c:strRef>
          </c:tx>
          <c:spPr>
            <a:ln w="28575" cap="rnd">
              <a:solidFill>
                <a:schemeClr val="accent1"/>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'NI5'!$B$71:$B$133</c:f>
              <c:numCache>
                <c:formatCode>0.0%</c:formatCode>
                <c:ptCount val="63"/>
                <c:pt idx="0">
                  <c:v>0.11555474604555858</c:v>
                </c:pt>
                <c:pt idx="1">
                  <c:v>0.11855320990818614</c:v>
                </c:pt>
                <c:pt idx="2">
                  <c:v>0.11634914321333616</c:v>
                </c:pt>
                <c:pt idx="3">
                  <c:v>0.12245978125314871</c:v>
                </c:pt>
                <c:pt idx="4">
                  <c:v>0.11867806387109799</c:v>
                </c:pt>
                <c:pt idx="5">
                  <c:v>0.11468575563566737</c:v>
                </c:pt>
                <c:pt idx="6">
                  <c:v>0.1076395713897817</c:v>
                </c:pt>
                <c:pt idx="7">
                  <c:v>9.5716824689563038E-2</c:v>
                </c:pt>
                <c:pt idx="8">
                  <c:v>0.10052350474273446</c:v>
                </c:pt>
                <c:pt idx="9">
                  <c:v>0.10001593291908026</c:v>
                </c:pt>
                <c:pt idx="10">
                  <c:v>9.5697134440657028E-2</c:v>
                </c:pt>
                <c:pt idx="11">
                  <c:v>8.6648928951846504E-2</c:v>
                </c:pt>
                <c:pt idx="12">
                  <c:v>9.0159820347428615E-2</c:v>
                </c:pt>
                <c:pt idx="13">
                  <c:v>8.4993141968020477E-2</c:v>
                </c:pt>
                <c:pt idx="14">
                  <c:v>8.0190945759147203E-2</c:v>
                </c:pt>
                <c:pt idx="15">
                  <c:v>7.4787022344066936E-2</c:v>
                </c:pt>
                <c:pt idx="16">
                  <c:v>7.5703112426459163E-2</c:v>
                </c:pt>
                <c:pt idx="17">
                  <c:v>7.6149341708560109E-2</c:v>
                </c:pt>
                <c:pt idx="18">
                  <c:v>8.0663106554244399E-2</c:v>
                </c:pt>
                <c:pt idx="19">
                  <c:v>7.6420109088555579E-2</c:v>
                </c:pt>
                <c:pt idx="20">
                  <c:v>7.9305010781742721E-2</c:v>
                </c:pt>
                <c:pt idx="21">
                  <c:v>7.5713275529257829E-2</c:v>
                </c:pt>
                <c:pt idx="22">
                  <c:v>6.7943231900256404E-2</c:v>
                </c:pt>
                <c:pt idx="23">
                  <c:v>6.124822271121988E-2</c:v>
                </c:pt>
                <c:pt idx="24">
                  <c:v>6.7853322282004233E-2</c:v>
                </c:pt>
                <c:pt idx="25">
                  <c:v>7.4801110328477069E-2</c:v>
                </c:pt>
                <c:pt idx="26">
                  <c:v>7.3551775554308599E-2</c:v>
                </c:pt>
                <c:pt idx="27">
                  <c:v>7.8395269266442996E-2</c:v>
                </c:pt>
                <c:pt idx="28">
                  <c:v>8.0502127663385672E-2</c:v>
                </c:pt>
                <c:pt idx="29">
                  <c:v>7.9124157984250765E-2</c:v>
                </c:pt>
                <c:pt idx="30">
                  <c:v>8.3061789952716486E-2</c:v>
                </c:pt>
                <c:pt idx="31">
                  <c:v>8.5477669497609293E-2</c:v>
                </c:pt>
                <c:pt idx="32">
                  <c:v>8.6888133552153204E-2</c:v>
                </c:pt>
                <c:pt idx="33">
                  <c:v>8.5218169332485494E-2</c:v>
                </c:pt>
                <c:pt idx="34">
                  <c:v>8.2490034611783392E-2</c:v>
                </c:pt>
                <c:pt idx="35">
                  <c:v>8.0882042123432432E-2</c:v>
                </c:pt>
                <c:pt idx="36">
                  <c:v>7.8292367725151996E-2</c:v>
                </c:pt>
                <c:pt idx="37">
                  <c:v>8.5298183458722934E-2</c:v>
                </c:pt>
                <c:pt idx="38">
                  <c:v>8.6491011318227368E-2</c:v>
                </c:pt>
                <c:pt idx="39">
                  <c:v>8.8557535591764588E-2</c:v>
                </c:pt>
                <c:pt idx="40">
                  <c:v>8.93364883137098E-2</c:v>
                </c:pt>
                <c:pt idx="41">
                  <c:v>8.8814428534764983E-2</c:v>
                </c:pt>
                <c:pt idx="42">
                  <c:v>9.6850071469974583E-2</c:v>
                </c:pt>
                <c:pt idx="43">
                  <c:v>9.3378921372018961E-2</c:v>
                </c:pt>
                <c:pt idx="44">
                  <c:v>9.1556045796191116E-2</c:v>
                </c:pt>
                <c:pt idx="45">
                  <c:v>8.6336230726808141E-2</c:v>
                </c:pt>
                <c:pt idx="46">
                  <c:v>8.5069988533222785E-2</c:v>
                </c:pt>
                <c:pt idx="47">
                  <c:v>0.1246809083515273</c:v>
                </c:pt>
                <c:pt idx="48">
                  <c:v>9.0363668637932354E-2</c:v>
                </c:pt>
                <c:pt idx="49">
                  <c:v>9.7550502200454275E-2</c:v>
                </c:pt>
                <c:pt idx="50">
                  <c:v>9.9280719354605779E-2</c:v>
                </c:pt>
                <c:pt idx="51">
                  <c:v>9.6082721434750523E-2</c:v>
                </c:pt>
                <c:pt idx="52">
                  <c:v>9.6404041411662963E-2</c:v>
                </c:pt>
                <c:pt idx="53">
                  <c:v>9.3286284749945964E-2</c:v>
                </c:pt>
                <c:pt idx="54">
                  <c:v>8.9206924756127737E-2</c:v>
                </c:pt>
                <c:pt idx="55">
                  <c:v>8.5304601036518768E-2</c:v>
                </c:pt>
                <c:pt idx="56">
                  <c:v>8.2302411922752547E-2</c:v>
                </c:pt>
                <c:pt idx="57">
                  <c:v>8.0380570160507411E-2</c:v>
                </c:pt>
                <c:pt idx="58">
                  <c:v>7.6127835840562791E-2</c:v>
                </c:pt>
                <c:pt idx="59">
                  <c:v>7.5467224476789579E-2</c:v>
                </c:pt>
                <c:pt idx="60">
                  <c:v>6.8641351087874503E-2</c:v>
                </c:pt>
                <c:pt idx="61">
                  <c:v>7.2417167068608762E-2</c:v>
                </c:pt>
                <c:pt idx="62">
                  <c:v>5.6688925523851706E-2</c:v>
                </c:pt>
              </c:numCache>
            </c:numRef>
          </c:val>
          <c:smooth val="0"/>
          <c:extLst>
            <c:ext xmlns:c16="http://schemas.microsoft.com/office/drawing/2014/chart" uri="{C3380CC4-5D6E-409C-BE32-E72D297353CC}">
              <c16:uniqueId val="{00000000-3522-4A3A-B9BB-64BB9F730E69}"/>
            </c:ext>
          </c:extLst>
        </c:ser>
        <c:ser>
          <c:idx val="1"/>
          <c:order val="1"/>
          <c:tx>
            <c:strRef>
              <c:f>'NI5'!$C$70</c:f>
              <c:strCache>
                <c:ptCount val="1"/>
                <c:pt idx="0">
                  <c:v>London</c:v>
                </c:pt>
              </c:strCache>
            </c:strRef>
          </c:tx>
          <c:spPr>
            <a:ln w="28575" cap="rnd">
              <a:solidFill>
                <a:schemeClr val="accent2"/>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'NI5'!$C$71:$C$133</c:f>
              <c:numCache>
                <c:formatCode>0.0%</c:formatCode>
                <c:ptCount val="63"/>
                <c:pt idx="0">
                  <c:v>0.11630783266770378</c:v>
                </c:pt>
                <c:pt idx="1">
                  <c:v>0.11810764014419306</c:v>
                </c:pt>
                <c:pt idx="2">
                  <c:v>0.1174906828108669</c:v>
                </c:pt>
                <c:pt idx="3">
                  <c:v>0.12062198222683028</c:v>
                </c:pt>
                <c:pt idx="4">
                  <c:v>0.12360965493008114</c:v>
                </c:pt>
                <c:pt idx="5">
                  <c:v>0.11822736959949667</c:v>
                </c:pt>
                <c:pt idx="6">
                  <c:v>0.11343680702870894</c:v>
                </c:pt>
                <c:pt idx="7">
                  <c:v>0.1102068726301125</c:v>
                </c:pt>
                <c:pt idx="8">
                  <c:v>0.10948726885677421</c:v>
                </c:pt>
                <c:pt idx="9">
                  <c:v>0.10767993635232789</c:v>
                </c:pt>
                <c:pt idx="10">
                  <c:v>0.10440187182394672</c:v>
                </c:pt>
                <c:pt idx="11">
                  <c:v>0.10072665403052791</c:v>
                </c:pt>
                <c:pt idx="12">
                  <c:v>9.3287858549149311E-2</c:v>
                </c:pt>
                <c:pt idx="13">
                  <c:v>8.6860030381511133E-2</c:v>
                </c:pt>
                <c:pt idx="14">
                  <c:v>8.2489787379863594E-2</c:v>
                </c:pt>
                <c:pt idx="15">
                  <c:v>8.6330392779066789E-2</c:v>
                </c:pt>
                <c:pt idx="16">
                  <c:v>9.0859659601629991E-2</c:v>
                </c:pt>
                <c:pt idx="17">
                  <c:v>9.4066203988905819E-2</c:v>
                </c:pt>
                <c:pt idx="18">
                  <c:v>9.3121451343269712E-2</c:v>
                </c:pt>
                <c:pt idx="19">
                  <c:v>9.0766600409356288E-2</c:v>
                </c:pt>
                <c:pt idx="20">
                  <c:v>9.2242729469281609E-2</c:v>
                </c:pt>
                <c:pt idx="21">
                  <c:v>9.1811078791373166E-2</c:v>
                </c:pt>
                <c:pt idx="22">
                  <c:v>8.9316741257991661E-2</c:v>
                </c:pt>
                <c:pt idx="23">
                  <c:v>8.6397322817661701E-2</c:v>
                </c:pt>
                <c:pt idx="24">
                  <c:v>0.10037536743388162</c:v>
                </c:pt>
                <c:pt idx="25">
                  <c:v>0.10221782137497062</c:v>
                </c:pt>
                <c:pt idx="26">
                  <c:v>0.10626982064838301</c:v>
                </c:pt>
                <c:pt idx="27">
                  <c:v>0.11013016250136987</c:v>
                </c:pt>
                <c:pt idx="28">
                  <c:v>0.11536598322109093</c:v>
                </c:pt>
                <c:pt idx="29">
                  <c:v>0.11806854414627591</c:v>
                </c:pt>
                <c:pt idx="30">
                  <c:v>0.11568639609376535</c:v>
                </c:pt>
                <c:pt idx="31">
                  <c:v>0.11459078537234078</c:v>
                </c:pt>
                <c:pt idx="32">
                  <c:v>0.11799814974095972</c:v>
                </c:pt>
                <c:pt idx="33">
                  <c:v>0.11649909648304217</c:v>
                </c:pt>
                <c:pt idx="34">
                  <c:v>0.11531615266470631</c:v>
                </c:pt>
                <c:pt idx="35">
                  <c:v>0.11474078473415836</c:v>
                </c:pt>
                <c:pt idx="36">
                  <c:v>0.13210612176336156</c:v>
                </c:pt>
                <c:pt idx="37">
                  <c:v>0.13407080499570218</c:v>
                </c:pt>
                <c:pt idx="38">
                  <c:v>0.13405531437140508</c:v>
                </c:pt>
                <c:pt idx="39">
                  <c:v>0.13800775788905864</c:v>
                </c:pt>
                <c:pt idx="40">
                  <c:v>0.13607708589201975</c:v>
                </c:pt>
                <c:pt idx="41">
                  <c:v>0.13801783451343017</c:v>
                </c:pt>
                <c:pt idx="42">
                  <c:v>0.13143072761901348</c:v>
                </c:pt>
                <c:pt idx="43">
                  <c:v>0.12896723152924908</c:v>
                </c:pt>
                <c:pt idx="44">
                  <c:v>0.12970917241471919</c:v>
                </c:pt>
                <c:pt idx="45">
                  <c:v>0.12442790143057976</c:v>
                </c:pt>
                <c:pt idx="46">
                  <c:v>0.11799551303851787</c:v>
                </c:pt>
                <c:pt idx="47">
                  <c:v>0.1094912781879171</c:v>
                </c:pt>
                <c:pt idx="48">
                  <c:v>0.11871377872896506</c:v>
                </c:pt>
                <c:pt idx="49">
                  <c:v>0.11881479643593257</c:v>
                </c:pt>
                <c:pt idx="50">
                  <c:v>0.116642781833139</c:v>
                </c:pt>
                <c:pt idx="51">
                  <c:v>0.11705564833488837</c:v>
                </c:pt>
                <c:pt idx="52">
                  <c:v>0.11137686854901573</c:v>
                </c:pt>
                <c:pt idx="53">
                  <c:v>0.11637575290676783</c:v>
                </c:pt>
                <c:pt idx="54">
                  <c:v>0.10869936617500593</c:v>
                </c:pt>
                <c:pt idx="55">
                  <c:v>0.10514518435323511</c:v>
                </c:pt>
                <c:pt idx="56">
                  <c:v>0.10587677531358558</c:v>
                </c:pt>
                <c:pt idx="57">
                  <c:v>9.9296539293137143E-2</c:v>
                </c:pt>
                <c:pt idx="58">
                  <c:v>9.6118609249964251E-2</c:v>
                </c:pt>
                <c:pt idx="59">
                  <c:v>9.2090736651487135E-2</c:v>
                </c:pt>
                <c:pt idx="60">
                  <c:v>9.8609533299590074E-2</c:v>
                </c:pt>
                <c:pt idx="61">
                  <c:v>9.8020346761211768E-2</c:v>
                </c:pt>
                <c:pt idx="62">
                  <c:v>9.77673530515204E-2</c:v>
                </c:pt>
              </c:numCache>
            </c:numRef>
          </c:val>
          <c:smooth val="0"/>
          <c:extLst>
            <c:ext xmlns:c16="http://schemas.microsoft.com/office/drawing/2014/chart" uri="{C3380CC4-5D6E-409C-BE32-E72D297353CC}">
              <c16:uniqueId val="{00000001-3522-4A3A-B9BB-64BB9F730E69}"/>
            </c:ext>
          </c:extLst>
        </c:ser>
        <c:ser>
          <c:idx val="2"/>
          <c:order val="2"/>
          <c:tx>
            <c:strRef>
              <c:f>'NI5'!$D$70</c:f>
              <c:strCache>
                <c:ptCount val="1"/>
                <c:pt idx="0">
                  <c:v>Midlands</c:v>
                </c:pt>
              </c:strCache>
            </c:strRef>
          </c:tx>
          <c:spPr>
            <a:ln w="28575" cap="rnd">
              <a:solidFill>
                <a:schemeClr val="accent3"/>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'NI5'!$D$71:$D$133</c:f>
              <c:numCache>
                <c:formatCode>0.0%</c:formatCode>
                <c:ptCount val="63"/>
                <c:pt idx="0">
                  <c:v>9.0914553636165657E-2</c:v>
                </c:pt>
                <c:pt idx="1">
                  <c:v>8.9257311788608365E-2</c:v>
                </c:pt>
                <c:pt idx="2">
                  <c:v>8.9656032133124411E-2</c:v>
                </c:pt>
                <c:pt idx="3">
                  <c:v>8.7911811497778783E-2</c:v>
                </c:pt>
                <c:pt idx="4">
                  <c:v>8.7819464438149336E-2</c:v>
                </c:pt>
                <c:pt idx="5">
                  <c:v>8.4555804792924474E-2</c:v>
                </c:pt>
                <c:pt idx="6">
                  <c:v>8.3253457781265777E-2</c:v>
                </c:pt>
                <c:pt idx="7">
                  <c:v>7.8998063344236896E-2</c:v>
                </c:pt>
                <c:pt idx="8">
                  <c:v>8.2582150428163525E-2</c:v>
                </c:pt>
                <c:pt idx="9">
                  <c:v>7.6160635551507497E-2</c:v>
                </c:pt>
                <c:pt idx="10">
                  <c:v>6.8387963897056384E-2</c:v>
                </c:pt>
                <c:pt idx="11">
                  <c:v>7.0671150048627299E-2</c:v>
                </c:pt>
                <c:pt idx="12">
                  <c:v>6.624451272545577E-2</c:v>
                </c:pt>
                <c:pt idx="13">
                  <c:v>6.3925137385046515E-2</c:v>
                </c:pt>
                <c:pt idx="14">
                  <c:v>5.947572861273779E-2</c:v>
                </c:pt>
                <c:pt idx="15">
                  <c:v>5.959942937353651E-2</c:v>
                </c:pt>
                <c:pt idx="16">
                  <c:v>6.6672138712701473E-2</c:v>
                </c:pt>
                <c:pt idx="17">
                  <c:v>6.8657220506187139E-2</c:v>
                </c:pt>
                <c:pt idx="18">
                  <c:v>7.2251088210559034E-2</c:v>
                </c:pt>
                <c:pt idx="19">
                  <c:v>6.9423896634612473E-2</c:v>
                </c:pt>
                <c:pt idx="20">
                  <c:v>7.2031421321878078E-2</c:v>
                </c:pt>
                <c:pt idx="21">
                  <c:v>7.0338254556072066E-2</c:v>
                </c:pt>
                <c:pt idx="22">
                  <c:v>6.4838885126023815E-2</c:v>
                </c:pt>
                <c:pt idx="23">
                  <c:v>6.059215017284364E-2</c:v>
                </c:pt>
                <c:pt idx="24">
                  <c:v>6.9785020666699352E-2</c:v>
                </c:pt>
                <c:pt idx="25">
                  <c:v>7.6326237001583835E-2</c:v>
                </c:pt>
                <c:pt idx="26">
                  <c:v>7.781944584971856E-2</c:v>
                </c:pt>
                <c:pt idx="27">
                  <c:v>8.0083117321395961E-2</c:v>
                </c:pt>
                <c:pt idx="28">
                  <c:v>8.3934367440616206E-2</c:v>
                </c:pt>
                <c:pt idx="29">
                  <c:v>7.4409887209847939E-2</c:v>
                </c:pt>
                <c:pt idx="30">
                  <c:v>8.0988703817644878E-2</c:v>
                </c:pt>
                <c:pt idx="31">
                  <c:v>8.0239833035159525E-2</c:v>
                </c:pt>
                <c:pt idx="32">
                  <c:v>8.4757381407143839E-2</c:v>
                </c:pt>
                <c:pt idx="33">
                  <c:v>8.4090826062935747E-2</c:v>
                </c:pt>
                <c:pt idx="34">
                  <c:v>8.2266002384063605E-2</c:v>
                </c:pt>
                <c:pt idx="35">
                  <c:v>7.8670496101260007E-2</c:v>
                </c:pt>
                <c:pt idx="36">
                  <c:v>9.372748789972872E-2</c:v>
                </c:pt>
                <c:pt idx="37">
                  <c:v>9.6545838001069265E-2</c:v>
                </c:pt>
                <c:pt idx="38">
                  <c:v>0.10161800383967058</c:v>
                </c:pt>
                <c:pt idx="39">
                  <c:v>0.10406859467691326</c:v>
                </c:pt>
                <c:pt idx="40">
                  <c:v>0.10449019077552714</c:v>
                </c:pt>
                <c:pt idx="41">
                  <c:v>0.10067854146964267</c:v>
                </c:pt>
                <c:pt idx="42">
                  <c:v>9.8136193026526999E-2</c:v>
                </c:pt>
                <c:pt idx="43">
                  <c:v>9.0723922411313093E-2</c:v>
                </c:pt>
                <c:pt idx="44">
                  <c:v>9.3759528964684119E-2</c:v>
                </c:pt>
                <c:pt idx="45">
                  <c:v>8.8241651060569679E-2</c:v>
                </c:pt>
                <c:pt idx="46">
                  <c:v>8.5547661837592506E-2</c:v>
                </c:pt>
                <c:pt idx="47">
                  <c:v>8.2049179278536305E-2</c:v>
                </c:pt>
                <c:pt idx="48">
                  <c:v>9.4476910308273584E-2</c:v>
                </c:pt>
                <c:pt idx="49">
                  <c:v>9.3428779035041973E-2</c:v>
                </c:pt>
                <c:pt idx="50">
                  <c:v>9.1551697775172455E-2</c:v>
                </c:pt>
                <c:pt idx="51">
                  <c:v>8.9060059726276494E-2</c:v>
                </c:pt>
                <c:pt idx="52">
                  <c:v>8.7844869023058339E-2</c:v>
                </c:pt>
                <c:pt idx="53">
                  <c:v>8.4182431522482504E-2</c:v>
                </c:pt>
                <c:pt idx="54">
                  <c:v>7.9663186504311687E-2</c:v>
                </c:pt>
                <c:pt idx="55">
                  <c:v>7.5836146665399354E-2</c:v>
                </c:pt>
                <c:pt idx="56">
                  <c:v>7.5615395072419142E-2</c:v>
                </c:pt>
                <c:pt idx="57">
                  <c:v>6.7960919560867528E-2</c:v>
                </c:pt>
                <c:pt idx="58">
                  <c:v>6.5599622455326037E-2</c:v>
                </c:pt>
                <c:pt idx="59">
                  <c:v>6.4108634332814857E-2</c:v>
                </c:pt>
                <c:pt idx="60">
                  <c:v>7.5809586560626682E-2</c:v>
                </c:pt>
                <c:pt idx="61">
                  <c:v>7.7022501934416412E-2</c:v>
                </c:pt>
                <c:pt idx="62">
                  <c:v>7.9329659230252161E-2</c:v>
                </c:pt>
              </c:numCache>
            </c:numRef>
          </c:val>
          <c:smooth val="0"/>
          <c:extLst>
            <c:ext xmlns:c16="http://schemas.microsoft.com/office/drawing/2014/chart" uri="{C3380CC4-5D6E-409C-BE32-E72D297353CC}">
              <c16:uniqueId val="{00000002-3522-4A3A-B9BB-64BB9F730E69}"/>
            </c:ext>
          </c:extLst>
        </c:ser>
        <c:ser>
          <c:idx val="3"/>
          <c:order val="3"/>
          <c:tx>
            <c:strRef>
              <c:f>'NI5'!$E$70</c:f>
              <c:strCache>
                <c:ptCount val="1"/>
                <c:pt idx="0">
                  <c:v>North East and Yorkshire</c:v>
                </c:pt>
              </c:strCache>
            </c:strRef>
          </c:tx>
          <c:spPr>
            <a:ln w="28575" cap="rnd">
              <a:solidFill>
                <a:schemeClr val="accent4"/>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'NI5'!$E$71:$E$133</c:f>
              <c:numCache>
                <c:formatCode>0.0%</c:formatCode>
                <c:ptCount val="63"/>
                <c:pt idx="0">
                  <c:v>5.247107276326031E-2</c:v>
                </c:pt>
                <c:pt idx="1">
                  <c:v>5.5679735002205959E-2</c:v>
                </c:pt>
                <c:pt idx="2">
                  <c:v>5.9636152596953977E-2</c:v>
                </c:pt>
                <c:pt idx="3">
                  <c:v>6.0163486779811988E-2</c:v>
                </c:pt>
                <c:pt idx="4">
                  <c:v>5.8394562006193612E-2</c:v>
                </c:pt>
                <c:pt idx="5">
                  <c:v>5.4607747691177232E-2</c:v>
                </c:pt>
                <c:pt idx="6">
                  <c:v>5.4171277860280122E-2</c:v>
                </c:pt>
                <c:pt idx="7">
                  <c:v>5.1168792400074853E-2</c:v>
                </c:pt>
                <c:pt idx="8">
                  <c:v>5.2903321769934029E-2</c:v>
                </c:pt>
                <c:pt idx="9">
                  <c:v>5.1977567591100664E-2</c:v>
                </c:pt>
                <c:pt idx="10">
                  <c:v>4.9997029423187227E-2</c:v>
                </c:pt>
                <c:pt idx="11">
                  <c:v>4.5580818104017672E-2</c:v>
                </c:pt>
                <c:pt idx="12">
                  <c:v>4.6242457468560254E-2</c:v>
                </c:pt>
                <c:pt idx="13">
                  <c:v>4.3703354739673746E-2</c:v>
                </c:pt>
                <c:pt idx="14">
                  <c:v>4.1740288396432644E-2</c:v>
                </c:pt>
                <c:pt idx="15">
                  <c:v>3.7140336022385895E-2</c:v>
                </c:pt>
                <c:pt idx="16">
                  <c:v>3.984463101447229E-2</c:v>
                </c:pt>
                <c:pt idx="17">
                  <c:v>4.2492628077903771E-2</c:v>
                </c:pt>
                <c:pt idx="18">
                  <c:v>4.745509425646624E-2</c:v>
                </c:pt>
                <c:pt idx="19">
                  <c:v>4.4674609570158667E-2</c:v>
                </c:pt>
                <c:pt idx="20">
                  <c:v>4.5637291039404386E-2</c:v>
                </c:pt>
                <c:pt idx="21">
                  <c:v>4.5511352177101144E-2</c:v>
                </c:pt>
                <c:pt idx="22">
                  <c:v>3.7883188157121869E-2</c:v>
                </c:pt>
                <c:pt idx="23">
                  <c:v>3.4562272774455061E-2</c:v>
                </c:pt>
                <c:pt idx="24">
                  <c:v>4.0482069316235089E-2</c:v>
                </c:pt>
                <c:pt idx="25">
                  <c:v>5.3111749862491862E-2</c:v>
                </c:pt>
                <c:pt idx="26">
                  <c:v>5.8184496029422973E-2</c:v>
                </c:pt>
                <c:pt idx="27">
                  <c:v>5.9708940386169362E-2</c:v>
                </c:pt>
                <c:pt idx="28">
                  <c:v>5.8845234415335221E-2</c:v>
                </c:pt>
                <c:pt idx="29">
                  <c:v>5.6462584633029132E-2</c:v>
                </c:pt>
                <c:pt idx="30">
                  <c:v>6.1907817640269765E-2</c:v>
                </c:pt>
                <c:pt idx="31">
                  <c:v>6.0029891001477535E-2</c:v>
                </c:pt>
                <c:pt idx="32">
                  <c:v>6.237903652657599E-2</c:v>
                </c:pt>
                <c:pt idx="33">
                  <c:v>6.4169832323941897E-2</c:v>
                </c:pt>
                <c:pt idx="34">
                  <c:v>6.0162204193947535E-2</c:v>
                </c:pt>
                <c:pt idx="35">
                  <c:v>5.8754727287323241E-2</c:v>
                </c:pt>
                <c:pt idx="36">
                  <c:v>4.278929337046801E-2</c:v>
                </c:pt>
                <c:pt idx="37">
                  <c:v>7.2909292706870979E-2</c:v>
                </c:pt>
                <c:pt idx="38">
                  <c:v>7.5460562603193865E-2</c:v>
                </c:pt>
                <c:pt idx="39">
                  <c:v>7.808565374571709E-2</c:v>
                </c:pt>
                <c:pt idx="40">
                  <c:v>8.134907254462144E-2</c:v>
                </c:pt>
                <c:pt idx="41">
                  <c:v>7.8153809308453767E-2</c:v>
                </c:pt>
                <c:pt idx="42">
                  <c:v>7.6555205036040436E-2</c:v>
                </c:pt>
                <c:pt idx="43">
                  <c:v>7.675482403902513E-2</c:v>
                </c:pt>
                <c:pt idx="44">
                  <c:v>7.7329611786176783E-2</c:v>
                </c:pt>
                <c:pt idx="45">
                  <c:v>7.6112117365683518E-2</c:v>
                </c:pt>
                <c:pt idx="46">
                  <c:v>7.2437648826119583E-2</c:v>
                </c:pt>
                <c:pt idx="47">
                  <c:v>6.8584071964279986E-2</c:v>
                </c:pt>
                <c:pt idx="48">
                  <c:v>6.1554508433996277E-2</c:v>
                </c:pt>
                <c:pt idx="49">
                  <c:v>6.2495255809123691E-2</c:v>
                </c:pt>
                <c:pt idx="50">
                  <c:v>7.1203961505163338E-2</c:v>
                </c:pt>
                <c:pt idx="51">
                  <c:v>7.3171146576203328E-2</c:v>
                </c:pt>
                <c:pt idx="52">
                  <c:v>7.3017127685752775E-2</c:v>
                </c:pt>
                <c:pt idx="53">
                  <c:v>6.6751904017476618E-2</c:v>
                </c:pt>
                <c:pt idx="54">
                  <c:v>6.3481356161193034E-2</c:v>
                </c:pt>
                <c:pt idx="55">
                  <c:v>5.9194327578888831E-2</c:v>
                </c:pt>
                <c:pt idx="56">
                  <c:v>6.0136298674673523E-2</c:v>
                </c:pt>
                <c:pt idx="57">
                  <c:v>5.824672211437109E-2</c:v>
                </c:pt>
                <c:pt idx="58">
                  <c:v>5.3204502686162315E-2</c:v>
                </c:pt>
                <c:pt idx="59">
                  <c:v>5.2960797234367862E-2</c:v>
                </c:pt>
                <c:pt idx="60">
                  <c:v>4.7039907561924471E-2</c:v>
                </c:pt>
                <c:pt idx="61">
                  <c:v>4.7646147544115988E-2</c:v>
                </c:pt>
                <c:pt idx="62">
                  <c:v>5.0896071940341292E-2</c:v>
                </c:pt>
              </c:numCache>
            </c:numRef>
          </c:val>
          <c:smooth val="0"/>
          <c:extLst>
            <c:ext xmlns:c16="http://schemas.microsoft.com/office/drawing/2014/chart" uri="{C3380CC4-5D6E-409C-BE32-E72D297353CC}">
              <c16:uniqueId val="{00000003-3522-4A3A-B9BB-64BB9F730E69}"/>
            </c:ext>
          </c:extLst>
        </c:ser>
        <c:ser>
          <c:idx val="4"/>
          <c:order val="4"/>
          <c:tx>
            <c:strRef>
              <c:f>'NI5'!$F$70</c:f>
              <c:strCache>
                <c:ptCount val="1"/>
                <c:pt idx="0">
                  <c:v>North West</c:v>
                </c:pt>
              </c:strCache>
            </c:strRef>
          </c:tx>
          <c:spPr>
            <a:ln w="28575" cap="rnd">
              <a:solidFill>
                <a:schemeClr val="accent5"/>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'NI5'!$F$71:$F$133</c:f>
              <c:numCache>
                <c:formatCode>0.0%</c:formatCode>
                <c:ptCount val="63"/>
                <c:pt idx="0">
                  <c:v>6.7356560413549899E-2</c:v>
                </c:pt>
                <c:pt idx="1">
                  <c:v>7.0751187414352337E-2</c:v>
                </c:pt>
                <c:pt idx="2">
                  <c:v>7.2538997942300884E-2</c:v>
                </c:pt>
                <c:pt idx="3">
                  <c:v>7.3352993260005481E-2</c:v>
                </c:pt>
                <c:pt idx="4">
                  <c:v>7.4094093693126625E-2</c:v>
                </c:pt>
                <c:pt idx="5">
                  <c:v>7.0341056579159844E-2</c:v>
                </c:pt>
                <c:pt idx="6">
                  <c:v>6.7061270184332417E-2</c:v>
                </c:pt>
                <c:pt idx="7">
                  <c:v>6.4513861616242923E-2</c:v>
                </c:pt>
                <c:pt idx="8">
                  <c:v>6.5633455196228832E-2</c:v>
                </c:pt>
                <c:pt idx="9">
                  <c:v>6.6983115054027098E-2</c:v>
                </c:pt>
                <c:pt idx="10">
                  <c:v>6.1808486151117357E-2</c:v>
                </c:pt>
                <c:pt idx="11">
                  <c:v>5.9894512366891285E-2</c:v>
                </c:pt>
                <c:pt idx="12">
                  <c:v>6.0051059318755692E-2</c:v>
                </c:pt>
                <c:pt idx="13">
                  <c:v>5.2617894274258045E-2</c:v>
                </c:pt>
                <c:pt idx="14">
                  <c:v>5.0803896636809641E-2</c:v>
                </c:pt>
                <c:pt idx="15">
                  <c:v>5.2616941308919495E-2</c:v>
                </c:pt>
                <c:pt idx="16">
                  <c:v>5.4096159390664769E-2</c:v>
                </c:pt>
                <c:pt idx="17">
                  <c:v>5.969124741985736E-2</c:v>
                </c:pt>
                <c:pt idx="18">
                  <c:v>6.1579839712057695E-2</c:v>
                </c:pt>
                <c:pt idx="19">
                  <c:v>6.1204575185123816E-2</c:v>
                </c:pt>
                <c:pt idx="20">
                  <c:v>6.1300105244746828E-2</c:v>
                </c:pt>
                <c:pt idx="21">
                  <c:v>5.9564448236641539E-2</c:v>
                </c:pt>
                <c:pt idx="22">
                  <c:v>5.0392383744258737E-2</c:v>
                </c:pt>
                <c:pt idx="23">
                  <c:v>4.5371717954389254E-2</c:v>
                </c:pt>
                <c:pt idx="24">
                  <c:v>4.3345763290323649E-2</c:v>
                </c:pt>
                <c:pt idx="25">
                  <c:v>5.4238313809283553E-2</c:v>
                </c:pt>
                <c:pt idx="26">
                  <c:v>5.3436667769213915E-2</c:v>
                </c:pt>
                <c:pt idx="27">
                  <c:v>6.0007222611822807E-2</c:v>
                </c:pt>
                <c:pt idx="28">
                  <c:v>6.2046397238190165E-2</c:v>
                </c:pt>
                <c:pt idx="29">
                  <c:v>6.1772607108836371E-2</c:v>
                </c:pt>
                <c:pt idx="30">
                  <c:v>6.0676089982242568E-2</c:v>
                </c:pt>
                <c:pt idx="31">
                  <c:v>6.1513320658066833E-2</c:v>
                </c:pt>
                <c:pt idx="32">
                  <c:v>6.6335751822822447E-2</c:v>
                </c:pt>
                <c:pt idx="33">
                  <c:v>6.5154014297964399E-2</c:v>
                </c:pt>
                <c:pt idx="34">
                  <c:v>6.3807480193736804E-2</c:v>
                </c:pt>
                <c:pt idx="35">
                  <c:v>6.3138632254587157E-2</c:v>
                </c:pt>
                <c:pt idx="36">
                  <c:v>7.0461165015106325E-2</c:v>
                </c:pt>
                <c:pt idx="37">
                  <c:v>7.225757518143526E-2</c:v>
                </c:pt>
                <c:pt idx="38">
                  <c:v>7.7788607941493101E-2</c:v>
                </c:pt>
                <c:pt idx="39">
                  <c:v>8.3166694593884399E-2</c:v>
                </c:pt>
                <c:pt idx="40">
                  <c:v>8.1928689169483385E-2</c:v>
                </c:pt>
                <c:pt idx="41">
                  <c:v>7.9667695084425533E-2</c:v>
                </c:pt>
                <c:pt idx="42">
                  <c:v>7.3931443736921093E-2</c:v>
                </c:pt>
                <c:pt idx="43">
                  <c:v>7.0515937604919463E-2</c:v>
                </c:pt>
                <c:pt idx="44">
                  <c:v>7.1896211722684469E-2</c:v>
                </c:pt>
                <c:pt idx="45">
                  <c:v>7.2409149889555727E-2</c:v>
                </c:pt>
                <c:pt idx="46">
                  <c:v>6.8003244075508229E-2</c:v>
                </c:pt>
                <c:pt idx="47">
                  <c:v>6.5341342742640279E-2</c:v>
                </c:pt>
                <c:pt idx="48">
                  <c:v>7.4604325357315635E-2</c:v>
                </c:pt>
                <c:pt idx="49">
                  <c:v>7.456422354618597E-2</c:v>
                </c:pt>
                <c:pt idx="50">
                  <c:v>7.5469374920296886E-2</c:v>
                </c:pt>
                <c:pt idx="51">
                  <c:v>7.8715983334369119E-2</c:v>
                </c:pt>
                <c:pt idx="52">
                  <c:v>7.7566020663981342E-2</c:v>
                </c:pt>
                <c:pt idx="53">
                  <c:v>7.4962315184886844E-2</c:v>
                </c:pt>
                <c:pt idx="54">
                  <c:v>7.0121060192679358E-2</c:v>
                </c:pt>
                <c:pt idx="55">
                  <c:v>6.8239283874340154E-2</c:v>
                </c:pt>
                <c:pt idx="56">
                  <c:v>6.9888978373040381E-2</c:v>
                </c:pt>
                <c:pt idx="57">
                  <c:v>6.2729028890373378E-2</c:v>
                </c:pt>
                <c:pt idx="58">
                  <c:v>6.163873730146012E-2</c:v>
                </c:pt>
                <c:pt idx="59">
                  <c:v>5.2211843187072865E-2</c:v>
                </c:pt>
                <c:pt idx="60">
                  <c:v>6.2791754926423818E-2</c:v>
                </c:pt>
                <c:pt idx="61">
                  <c:v>6.6256926449263745E-2</c:v>
                </c:pt>
                <c:pt idx="62">
                  <c:v>6.9057974426107574E-2</c:v>
                </c:pt>
              </c:numCache>
            </c:numRef>
          </c:val>
          <c:smooth val="0"/>
          <c:extLst>
            <c:ext xmlns:c16="http://schemas.microsoft.com/office/drawing/2014/chart" uri="{C3380CC4-5D6E-409C-BE32-E72D297353CC}">
              <c16:uniqueId val="{00000004-3522-4A3A-B9BB-64BB9F730E69}"/>
            </c:ext>
          </c:extLst>
        </c:ser>
        <c:ser>
          <c:idx val="5"/>
          <c:order val="5"/>
          <c:tx>
            <c:strRef>
              <c:f>'NI5'!$G$70</c:f>
              <c:strCache>
                <c:ptCount val="1"/>
                <c:pt idx="0">
                  <c:v>South East</c:v>
                </c:pt>
              </c:strCache>
            </c:strRef>
          </c:tx>
          <c:spPr>
            <a:ln w="28575" cap="rnd">
              <a:solidFill>
                <a:schemeClr val="accent6"/>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'NI5'!$G$71:$G$133</c:f>
              <c:numCache>
                <c:formatCode>0.0%</c:formatCode>
                <c:ptCount val="63"/>
                <c:pt idx="0">
                  <c:v>0.10823675213773169</c:v>
                </c:pt>
                <c:pt idx="1">
                  <c:v>0.11031864512749366</c:v>
                </c:pt>
                <c:pt idx="2">
                  <c:v>0.11069466268143968</c:v>
                </c:pt>
                <c:pt idx="3">
                  <c:v>0.10939318018838601</c:v>
                </c:pt>
                <c:pt idx="4">
                  <c:v>0.10554770519971353</c:v>
                </c:pt>
                <c:pt idx="5">
                  <c:v>0.10404154830907417</c:v>
                </c:pt>
                <c:pt idx="6">
                  <c:v>9.7558583951465452E-2</c:v>
                </c:pt>
                <c:pt idx="7">
                  <c:v>9.2281422934442178E-2</c:v>
                </c:pt>
                <c:pt idx="8">
                  <c:v>9.4050254736306113E-2</c:v>
                </c:pt>
                <c:pt idx="9">
                  <c:v>8.9890515366503068E-2</c:v>
                </c:pt>
                <c:pt idx="10">
                  <c:v>8.1714417911850884E-2</c:v>
                </c:pt>
                <c:pt idx="11">
                  <c:v>7.5342883245420267E-2</c:v>
                </c:pt>
                <c:pt idx="12">
                  <c:v>8.7360984311208839E-2</c:v>
                </c:pt>
                <c:pt idx="13">
                  <c:v>8.2792499866905497E-2</c:v>
                </c:pt>
                <c:pt idx="14">
                  <c:v>7.7795459012775334E-2</c:v>
                </c:pt>
                <c:pt idx="15">
                  <c:v>7.7775333075340403E-2</c:v>
                </c:pt>
                <c:pt idx="16">
                  <c:v>7.9843970916480697E-2</c:v>
                </c:pt>
                <c:pt idx="17">
                  <c:v>7.7160392386883561E-2</c:v>
                </c:pt>
                <c:pt idx="18">
                  <c:v>7.9180106610912848E-2</c:v>
                </c:pt>
                <c:pt idx="19">
                  <c:v>7.9137157564968183E-2</c:v>
                </c:pt>
                <c:pt idx="20">
                  <c:v>7.8613680969663091E-2</c:v>
                </c:pt>
                <c:pt idx="21">
                  <c:v>7.1733851674577007E-2</c:v>
                </c:pt>
                <c:pt idx="22">
                  <c:v>6.5678042572043988E-2</c:v>
                </c:pt>
                <c:pt idx="23">
                  <c:v>6.5517194674854257E-2</c:v>
                </c:pt>
                <c:pt idx="24">
                  <c:v>6.7140677036956642E-2</c:v>
                </c:pt>
                <c:pt idx="25">
                  <c:v>7.6944397311398627E-2</c:v>
                </c:pt>
                <c:pt idx="26">
                  <c:v>7.9409652852510101E-2</c:v>
                </c:pt>
                <c:pt idx="27">
                  <c:v>8.3198170479518996E-2</c:v>
                </c:pt>
                <c:pt idx="28">
                  <c:v>8.5725173983592876E-2</c:v>
                </c:pt>
                <c:pt idx="29">
                  <c:v>8.3656247807698397E-2</c:v>
                </c:pt>
                <c:pt idx="30">
                  <c:v>8.8085479990235485E-2</c:v>
                </c:pt>
                <c:pt idx="31">
                  <c:v>8.8502311069410727E-2</c:v>
                </c:pt>
                <c:pt idx="32">
                  <c:v>9.0259391760859564E-2</c:v>
                </c:pt>
                <c:pt idx="33">
                  <c:v>8.643749127989879E-2</c:v>
                </c:pt>
                <c:pt idx="34">
                  <c:v>8.4581502460496893E-2</c:v>
                </c:pt>
                <c:pt idx="35">
                  <c:v>8.3150822361612156E-2</c:v>
                </c:pt>
                <c:pt idx="36">
                  <c:v>8.8566913751732187E-2</c:v>
                </c:pt>
                <c:pt idx="37">
                  <c:v>0.10005507147887072</c:v>
                </c:pt>
                <c:pt idx="38">
                  <c:v>0.10173321581865623</c:v>
                </c:pt>
                <c:pt idx="39">
                  <c:v>0.10477962499511356</c:v>
                </c:pt>
                <c:pt idx="40">
                  <c:v>0.10323721590551434</c:v>
                </c:pt>
                <c:pt idx="41">
                  <c:v>9.9565158494248546E-2</c:v>
                </c:pt>
                <c:pt idx="42">
                  <c:v>9.4121817510023145E-2</c:v>
                </c:pt>
                <c:pt idx="43">
                  <c:v>9.0069707094704174E-2</c:v>
                </c:pt>
                <c:pt idx="44">
                  <c:v>9.0181181653228346E-2</c:v>
                </c:pt>
                <c:pt idx="45">
                  <c:v>8.5148099232028221E-2</c:v>
                </c:pt>
                <c:pt idx="46">
                  <c:v>7.9875936860795638E-2</c:v>
                </c:pt>
                <c:pt idx="47">
                  <c:v>7.468526749562808E-2</c:v>
                </c:pt>
                <c:pt idx="48">
                  <c:v>0.10317853364056728</c:v>
                </c:pt>
                <c:pt idx="49">
                  <c:v>9.3830952223218134E-2</c:v>
                </c:pt>
                <c:pt idx="50">
                  <c:v>9.3903303568744989E-2</c:v>
                </c:pt>
                <c:pt idx="51">
                  <c:v>9.4146644814567831E-2</c:v>
                </c:pt>
                <c:pt idx="52">
                  <c:v>9.2464405822923992E-2</c:v>
                </c:pt>
                <c:pt idx="53">
                  <c:v>8.6883724120485339E-2</c:v>
                </c:pt>
                <c:pt idx="54">
                  <c:v>8.2571840258786222E-2</c:v>
                </c:pt>
                <c:pt idx="55">
                  <c:v>7.8609299587877393E-2</c:v>
                </c:pt>
                <c:pt idx="56">
                  <c:v>7.9240609544367582E-2</c:v>
                </c:pt>
                <c:pt idx="57">
                  <c:v>7.4706488386516723E-2</c:v>
                </c:pt>
                <c:pt idx="58">
                  <c:v>7.1577458453292483E-2</c:v>
                </c:pt>
                <c:pt idx="59">
                  <c:v>7.2344143803502195E-2</c:v>
                </c:pt>
                <c:pt idx="60">
                  <c:v>7.3253221149850556E-2</c:v>
                </c:pt>
                <c:pt idx="61">
                  <c:v>7.4873310432720941E-2</c:v>
                </c:pt>
                <c:pt idx="62">
                  <c:v>7.2643127213539563E-2</c:v>
                </c:pt>
              </c:numCache>
            </c:numRef>
          </c:val>
          <c:smooth val="0"/>
          <c:extLst>
            <c:ext xmlns:c16="http://schemas.microsoft.com/office/drawing/2014/chart" uri="{C3380CC4-5D6E-409C-BE32-E72D297353CC}">
              <c16:uniqueId val="{00000005-3522-4A3A-B9BB-64BB9F730E69}"/>
            </c:ext>
          </c:extLst>
        </c:ser>
        <c:ser>
          <c:idx val="6"/>
          <c:order val="6"/>
          <c:tx>
            <c:strRef>
              <c:f>'NI5'!$H$70</c:f>
              <c:strCache>
                <c:ptCount val="1"/>
                <c:pt idx="0">
                  <c:v>South West</c:v>
                </c:pt>
              </c:strCache>
            </c:strRef>
          </c:tx>
          <c:spPr>
            <a:ln w="28575" cap="rnd">
              <a:solidFill>
                <a:schemeClr val="accent1">
                  <a:lumMod val="60000"/>
                </a:schemeClr>
              </a:solidFill>
              <a:round/>
            </a:ln>
            <a:effectLst/>
          </c:spPr>
          <c:marker>
            <c:symbol val="none"/>
          </c:marker>
          <c:cat>
            <c:numRef>
              <c:f>'NI5'!$A$71:$A$133</c:f>
              <c:numCache>
                <c:formatCode>m/d/yyyy</c:formatCode>
                <c:ptCount val="63"/>
                <c:pt idx="0">
                  <c:v>43585</c:v>
                </c:pt>
                <c:pt idx="1">
                  <c:v>43616</c:v>
                </c:pt>
                <c:pt idx="2">
                  <c:v>43646</c:v>
                </c:pt>
                <c:pt idx="3">
                  <c:v>43677</c:v>
                </c:pt>
                <c:pt idx="4">
                  <c:v>43708</c:v>
                </c:pt>
                <c:pt idx="5">
                  <c:v>43738</c:v>
                </c:pt>
                <c:pt idx="6">
                  <c:v>43769</c:v>
                </c:pt>
                <c:pt idx="7">
                  <c:v>43799</c:v>
                </c:pt>
                <c:pt idx="8">
                  <c:v>43830</c:v>
                </c:pt>
                <c:pt idx="9">
                  <c:v>43861</c:v>
                </c:pt>
                <c:pt idx="10">
                  <c:v>43889</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pt idx="61">
                  <c:v>45443</c:v>
                </c:pt>
                <c:pt idx="62">
                  <c:v>45473</c:v>
                </c:pt>
              </c:numCache>
            </c:numRef>
          </c:cat>
          <c:val>
            <c:numRef>
              <c:f>'NI5'!$H$71:$H$133</c:f>
              <c:numCache>
                <c:formatCode>0.0%</c:formatCode>
                <c:ptCount val="63"/>
                <c:pt idx="0">
                  <c:v>7.1263255174139145E-2</c:v>
                </c:pt>
                <c:pt idx="1">
                  <c:v>7.4315956477470524E-2</c:v>
                </c:pt>
                <c:pt idx="2">
                  <c:v>7.4362396203343895E-2</c:v>
                </c:pt>
                <c:pt idx="3">
                  <c:v>7.3992532562925026E-2</c:v>
                </c:pt>
                <c:pt idx="4">
                  <c:v>7.2069235011614885E-2</c:v>
                </c:pt>
                <c:pt idx="5">
                  <c:v>6.5660960602073742E-2</c:v>
                </c:pt>
                <c:pt idx="6">
                  <c:v>6.4407066349076419E-2</c:v>
                </c:pt>
                <c:pt idx="7">
                  <c:v>6.1778455697689937E-2</c:v>
                </c:pt>
                <c:pt idx="8">
                  <c:v>6.2126793195577769E-2</c:v>
                </c:pt>
                <c:pt idx="9">
                  <c:v>5.8167774089990701E-2</c:v>
                </c:pt>
                <c:pt idx="10">
                  <c:v>5.3085399156452627E-2</c:v>
                </c:pt>
                <c:pt idx="11">
                  <c:v>4.8761142574061007E-2</c:v>
                </c:pt>
                <c:pt idx="12">
                  <c:v>4.9490088262255351E-2</c:v>
                </c:pt>
                <c:pt idx="13">
                  <c:v>4.4015777966426577E-2</c:v>
                </c:pt>
                <c:pt idx="14">
                  <c:v>4.0411569355904647E-2</c:v>
                </c:pt>
                <c:pt idx="15">
                  <c:v>4.0917417470979871E-2</c:v>
                </c:pt>
                <c:pt idx="16">
                  <c:v>4.1836434507522828E-2</c:v>
                </c:pt>
                <c:pt idx="17">
                  <c:v>4.2519402709792216E-2</c:v>
                </c:pt>
                <c:pt idx="18">
                  <c:v>4.6391501933359419E-2</c:v>
                </c:pt>
                <c:pt idx="19">
                  <c:v>4.607477144111858E-2</c:v>
                </c:pt>
                <c:pt idx="20">
                  <c:v>4.8637563827173658E-2</c:v>
                </c:pt>
                <c:pt idx="21">
                  <c:v>4.561058068405946E-2</c:v>
                </c:pt>
                <c:pt idx="22">
                  <c:v>4.1220068237464838E-2</c:v>
                </c:pt>
                <c:pt idx="23">
                  <c:v>3.8075254233796561E-2</c:v>
                </c:pt>
                <c:pt idx="24">
                  <c:v>4.1428879315978509E-2</c:v>
                </c:pt>
                <c:pt idx="25">
                  <c:v>4.6857426113913067E-2</c:v>
                </c:pt>
                <c:pt idx="26">
                  <c:v>5.6716622677408457E-2</c:v>
                </c:pt>
                <c:pt idx="27">
                  <c:v>5.9351431806783483E-2</c:v>
                </c:pt>
                <c:pt idx="28">
                  <c:v>5.9227700650403343E-2</c:v>
                </c:pt>
                <c:pt idx="29">
                  <c:v>5.6159838754599248E-2</c:v>
                </c:pt>
                <c:pt idx="30">
                  <c:v>5.7696380479067291E-2</c:v>
                </c:pt>
                <c:pt idx="31">
                  <c:v>6.2085255583293919E-2</c:v>
                </c:pt>
                <c:pt idx="32">
                  <c:v>6.6739227320682881E-2</c:v>
                </c:pt>
                <c:pt idx="33">
                  <c:v>6.9253231356647557E-2</c:v>
                </c:pt>
                <c:pt idx="34">
                  <c:v>6.6463141274467397E-2</c:v>
                </c:pt>
                <c:pt idx="35">
                  <c:v>6.2755842035156106E-2</c:v>
                </c:pt>
                <c:pt idx="36">
                  <c:v>7.9550159287027841E-2</c:v>
                </c:pt>
                <c:pt idx="37">
                  <c:v>8.3971433772231485E-2</c:v>
                </c:pt>
                <c:pt idx="38">
                  <c:v>8.7212873261536178E-2</c:v>
                </c:pt>
                <c:pt idx="39">
                  <c:v>8.9601393668846049E-2</c:v>
                </c:pt>
                <c:pt idx="40">
                  <c:v>8.6478122160084686E-2</c:v>
                </c:pt>
                <c:pt idx="41">
                  <c:v>8.6450367756010574E-2</c:v>
                </c:pt>
                <c:pt idx="42">
                  <c:v>7.8373011814304144E-2</c:v>
                </c:pt>
                <c:pt idx="43">
                  <c:v>7.8317213822296602E-2</c:v>
                </c:pt>
                <c:pt idx="44">
                  <c:v>7.688078046656327E-2</c:v>
                </c:pt>
                <c:pt idx="45">
                  <c:v>7.1773955744578857E-2</c:v>
                </c:pt>
                <c:pt idx="46">
                  <c:v>6.6915991116878779E-2</c:v>
                </c:pt>
                <c:pt idx="47">
                  <c:v>6.4673831459496359E-2</c:v>
                </c:pt>
                <c:pt idx="48">
                  <c:v>6.2276048313654638E-2</c:v>
                </c:pt>
                <c:pt idx="49">
                  <c:v>6.8103542849124163E-2</c:v>
                </c:pt>
                <c:pt idx="50">
                  <c:v>6.8445446358720977E-2</c:v>
                </c:pt>
                <c:pt idx="51">
                  <c:v>6.9911237229084863E-2</c:v>
                </c:pt>
                <c:pt idx="52">
                  <c:v>6.6381220077215183E-2</c:v>
                </c:pt>
                <c:pt idx="53">
                  <c:v>6.376196534437302E-2</c:v>
                </c:pt>
                <c:pt idx="54">
                  <c:v>5.7876448385084961E-2</c:v>
                </c:pt>
                <c:pt idx="55">
                  <c:v>5.3371784134103026E-2</c:v>
                </c:pt>
                <c:pt idx="56">
                  <c:v>5.1050725630639934E-2</c:v>
                </c:pt>
                <c:pt idx="57">
                  <c:v>4.8084599228432647E-2</c:v>
                </c:pt>
                <c:pt idx="58">
                  <c:v>4.8163843335197493E-2</c:v>
                </c:pt>
                <c:pt idx="59">
                  <c:v>4.7907691009065771E-2</c:v>
                </c:pt>
                <c:pt idx="60">
                  <c:v>5.1395824051496175E-2</c:v>
                </c:pt>
                <c:pt idx="61">
                  <c:v>5.3414499138519179E-2</c:v>
                </c:pt>
                <c:pt idx="62">
                  <c:v>5.563566262863421E-2</c:v>
                </c:pt>
              </c:numCache>
            </c:numRef>
          </c:val>
          <c:smooth val="0"/>
          <c:extLst>
            <c:ext xmlns:c16="http://schemas.microsoft.com/office/drawing/2014/chart" uri="{C3380CC4-5D6E-409C-BE32-E72D297353CC}">
              <c16:uniqueId val="{00000006-3522-4A3A-B9BB-64BB9F730E69}"/>
            </c:ext>
          </c:extLst>
        </c:ser>
        <c:dLbls>
          <c:showLegendKey val="0"/>
          <c:showVal val="0"/>
          <c:showCatName val="0"/>
          <c:showSerName val="0"/>
          <c:showPercent val="0"/>
          <c:showBubbleSize val="0"/>
        </c:dLbls>
        <c:smooth val="0"/>
        <c:axId val="1063398255"/>
        <c:axId val="1063401135"/>
      </c:lineChart>
      <c:dateAx>
        <c:axId val="1063398255"/>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401135"/>
        <c:crosses val="autoZero"/>
        <c:auto val="1"/>
        <c:lblOffset val="100"/>
        <c:baseTimeUnit val="months"/>
      </c:dateAx>
      <c:valAx>
        <c:axId val="106340113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982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Sickness Rate | National | AfC Staff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'NI6'!$B$3</c:f>
              <c:strCache>
                <c:ptCount val="1"/>
                <c:pt idx="0">
                  <c:v>Sum of Sickness Rate</c:v>
                </c:pt>
              </c:strCache>
            </c:strRef>
          </c:tx>
          <c:spPr>
            <a:ln w="28575" cap="rnd">
              <a:solidFill>
                <a:schemeClr val="accent1"/>
              </a:solidFill>
              <a:round/>
            </a:ln>
            <a:effectLst/>
          </c:spPr>
          <c:marker>
            <c:symbol val="none"/>
          </c:marker>
          <c:cat>
            <c:numRef>
              <c:f>'NI6'!$A$4:$A$66</c:f>
              <c:numCache>
                <c:formatCode>mmm\-yy</c:formatCode>
                <c:ptCount val="63"/>
                <c:pt idx="0">
                  <c:v>43556</c:v>
                </c:pt>
                <c:pt idx="1">
                  <c:v>43586</c:v>
                </c:pt>
                <c:pt idx="2">
                  <c:v>43617</c:v>
                </c:pt>
                <c:pt idx="3">
                  <c:v>43647</c:v>
                </c:pt>
                <c:pt idx="4">
                  <c:v>43678</c:v>
                </c:pt>
                <c:pt idx="5">
                  <c:v>43709</c:v>
                </c:pt>
                <c:pt idx="6">
                  <c:v>43739</c:v>
                </c:pt>
                <c:pt idx="7">
                  <c:v>43770</c:v>
                </c:pt>
                <c:pt idx="8">
                  <c:v>43800</c:v>
                </c:pt>
                <c:pt idx="9">
                  <c:v>43831</c:v>
                </c:pt>
                <c:pt idx="10">
                  <c:v>43862</c:v>
                </c:pt>
                <c:pt idx="11">
                  <c:v>43891</c:v>
                </c:pt>
                <c:pt idx="12">
                  <c:v>43922</c:v>
                </c:pt>
                <c:pt idx="13">
                  <c:v>43952</c:v>
                </c:pt>
                <c:pt idx="14">
                  <c:v>43983</c:v>
                </c:pt>
                <c:pt idx="15">
                  <c:v>44013</c:v>
                </c:pt>
                <c:pt idx="16">
                  <c:v>44044</c:v>
                </c:pt>
                <c:pt idx="17">
                  <c:v>44075</c:v>
                </c:pt>
                <c:pt idx="18">
                  <c:v>44105</c:v>
                </c:pt>
                <c:pt idx="19">
                  <c:v>44136</c:v>
                </c:pt>
                <c:pt idx="20">
                  <c:v>44166</c:v>
                </c:pt>
                <c:pt idx="21">
                  <c:v>44197</c:v>
                </c:pt>
                <c:pt idx="22">
                  <c:v>44228</c:v>
                </c:pt>
                <c:pt idx="23">
                  <c:v>44256</c:v>
                </c:pt>
                <c:pt idx="24">
                  <c:v>44287</c:v>
                </c:pt>
                <c:pt idx="25">
                  <c:v>44317</c:v>
                </c:pt>
                <c:pt idx="26">
                  <c:v>44348</c:v>
                </c:pt>
                <c:pt idx="27">
                  <c:v>44378</c:v>
                </c:pt>
                <c:pt idx="28">
                  <c:v>44409</c:v>
                </c:pt>
                <c:pt idx="29">
                  <c:v>44440</c:v>
                </c:pt>
                <c:pt idx="30">
                  <c:v>44470</c:v>
                </c:pt>
                <c:pt idx="31">
                  <c:v>44501</c:v>
                </c:pt>
                <c:pt idx="32">
                  <c:v>44531</c:v>
                </c:pt>
                <c:pt idx="33">
                  <c:v>44562</c:v>
                </c:pt>
                <c:pt idx="34">
                  <c:v>44593</c:v>
                </c:pt>
                <c:pt idx="35">
                  <c:v>44621</c:v>
                </c:pt>
                <c:pt idx="36">
                  <c:v>44652</c:v>
                </c:pt>
                <c:pt idx="37">
                  <c:v>44682</c:v>
                </c:pt>
                <c:pt idx="38">
                  <c:v>44713</c:v>
                </c:pt>
                <c:pt idx="39">
                  <c:v>44743</c:v>
                </c:pt>
                <c:pt idx="40">
                  <c:v>44774</c:v>
                </c:pt>
                <c:pt idx="41">
                  <c:v>44805</c:v>
                </c:pt>
                <c:pt idx="42">
                  <c:v>44835</c:v>
                </c:pt>
                <c:pt idx="43">
                  <c:v>44866</c:v>
                </c:pt>
                <c:pt idx="44">
                  <c:v>44896</c:v>
                </c:pt>
                <c:pt idx="45">
                  <c:v>44927</c:v>
                </c:pt>
                <c:pt idx="46">
                  <c:v>44958</c:v>
                </c:pt>
                <c:pt idx="47">
                  <c:v>44986</c:v>
                </c:pt>
                <c:pt idx="48">
                  <c:v>45017</c:v>
                </c:pt>
                <c:pt idx="49">
                  <c:v>45047</c:v>
                </c:pt>
                <c:pt idx="50">
                  <c:v>45078</c:v>
                </c:pt>
                <c:pt idx="51">
                  <c:v>45108</c:v>
                </c:pt>
                <c:pt idx="52">
                  <c:v>45139</c:v>
                </c:pt>
                <c:pt idx="53">
                  <c:v>45170</c:v>
                </c:pt>
                <c:pt idx="54">
                  <c:v>45200</c:v>
                </c:pt>
                <c:pt idx="55">
                  <c:v>45231</c:v>
                </c:pt>
                <c:pt idx="56">
                  <c:v>45261</c:v>
                </c:pt>
                <c:pt idx="57">
                  <c:v>45292</c:v>
                </c:pt>
                <c:pt idx="58">
                  <c:v>45323</c:v>
                </c:pt>
                <c:pt idx="59">
                  <c:v>45352</c:v>
                </c:pt>
                <c:pt idx="60">
                  <c:v>45383</c:v>
                </c:pt>
                <c:pt idx="61">
                  <c:v>45413</c:v>
                </c:pt>
                <c:pt idx="62">
                  <c:v>45444</c:v>
                </c:pt>
              </c:numCache>
            </c:numRef>
          </c:cat>
          <c:val>
            <c:numRef>
              <c:f>'NI6'!$B$4:$B$66</c:f>
              <c:numCache>
                <c:formatCode>0.0%</c:formatCode>
                <c:ptCount val="63"/>
                <c:pt idx="0">
                  <c:v>4.3656671427403274E-2</c:v>
                </c:pt>
                <c:pt idx="1">
                  <c:v>4.314176494608437E-2</c:v>
                </c:pt>
                <c:pt idx="2">
                  <c:v>4.4261832316644052E-2</c:v>
                </c:pt>
                <c:pt idx="3">
                  <c:v>4.5488542737579456E-2</c:v>
                </c:pt>
                <c:pt idx="4">
                  <c:v>4.4755900522806702E-2</c:v>
                </c:pt>
                <c:pt idx="5">
                  <c:v>4.5956378130125972E-2</c:v>
                </c:pt>
                <c:pt idx="6">
                  <c:v>4.9651081309767441E-2</c:v>
                </c:pt>
                <c:pt idx="7">
                  <c:v>5.1024765495172354E-2</c:v>
                </c:pt>
                <c:pt idx="8">
                  <c:v>5.2446904204630371E-2</c:v>
                </c:pt>
                <c:pt idx="9">
                  <c:v>5.1760049593289899E-2</c:v>
                </c:pt>
                <c:pt idx="10">
                  <c:v>4.8588418840482504E-2</c:v>
                </c:pt>
                <c:pt idx="11">
                  <c:v>5.6564408073377023E-2</c:v>
                </c:pt>
                <c:pt idx="12">
                  <c:v>6.5509579641797683E-2</c:v>
                </c:pt>
                <c:pt idx="13">
                  <c:v>5.0566931330392244E-2</c:v>
                </c:pt>
                <c:pt idx="14">
                  <c:v>4.3331417612762428E-2</c:v>
                </c:pt>
                <c:pt idx="15">
                  <c:v>4.1682046349326811E-2</c:v>
                </c:pt>
                <c:pt idx="16">
                  <c:v>4.2102763933397742E-2</c:v>
                </c:pt>
                <c:pt idx="17">
                  <c:v>4.5201327576089786E-2</c:v>
                </c:pt>
                <c:pt idx="18">
                  <c:v>4.8686723249041802E-2</c:v>
                </c:pt>
                <c:pt idx="19">
                  <c:v>5.279845611367779E-2</c:v>
                </c:pt>
                <c:pt idx="20">
                  <c:v>5.4537407240132722E-2</c:v>
                </c:pt>
                <c:pt idx="21">
                  <c:v>6.1701809460798833E-2</c:v>
                </c:pt>
                <c:pt idx="22">
                  <c:v>5.0060609125317165E-2</c:v>
                </c:pt>
                <c:pt idx="23">
                  <c:v>4.2897892445400251E-2</c:v>
                </c:pt>
                <c:pt idx="24">
                  <c:v>4.376918019105705E-2</c:v>
                </c:pt>
                <c:pt idx="25">
                  <c:v>4.6728784150969281E-2</c:v>
                </c:pt>
                <c:pt idx="26">
                  <c:v>4.9882247065435446E-2</c:v>
                </c:pt>
                <c:pt idx="27">
                  <c:v>5.4596471994591111E-2</c:v>
                </c:pt>
                <c:pt idx="28">
                  <c:v>5.5636116670338742E-2</c:v>
                </c:pt>
                <c:pt idx="29">
                  <c:v>5.8107950753425258E-2</c:v>
                </c:pt>
                <c:pt idx="30">
                  <c:v>6.1441357391729762E-2</c:v>
                </c:pt>
                <c:pt idx="31">
                  <c:v>6.0765788941964334E-2</c:v>
                </c:pt>
                <c:pt idx="32">
                  <c:v>6.6776940253075859E-2</c:v>
                </c:pt>
                <c:pt idx="33">
                  <c:v>7.211878655764814E-2</c:v>
                </c:pt>
                <c:pt idx="34">
                  <c:v>6.0305281134929958E-2</c:v>
                </c:pt>
                <c:pt idx="35">
                  <c:v>6.4399378810924002E-2</c:v>
                </c:pt>
                <c:pt idx="36">
                  <c:v>6.2038356362294711E-2</c:v>
                </c:pt>
                <c:pt idx="37">
                  <c:v>5.286538234762541E-2</c:v>
                </c:pt>
                <c:pt idx="38">
                  <c:v>5.605415960762053E-2</c:v>
                </c:pt>
                <c:pt idx="39">
                  <c:v>6.4828146351670793E-2</c:v>
                </c:pt>
                <c:pt idx="40">
                  <c:v>5.4237969232362127E-2</c:v>
                </c:pt>
                <c:pt idx="41">
                  <c:v>5.4223019430537346E-2</c:v>
                </c:pt>
                <c:pt idx="42">
                  <c:v>6.0461961299771945E-2</c:v>
                </c:pt>
                <c:pt idx="43">
                  <c:v>5.8790592782086676E-2</c:v>
                </c:pt>
                <c:pt idx="44">
                  <c:v>6.7822260069081514E-2</c:v>
                </c:pt>
                <c:pt idx="45">
                  <c:v>5.7466874150534308E-2</c:v>
                </c:pt>
                <c:pt idx="46">
                  <c:v>5.3786824118814559E-2</c:v>
                </c:pt>
                <c:pt idx="47">
                  <c:v>5.3210652530141123E-2</c:v>
                </c:pt>
                <c:pt idx="48">
                  <c:v>4.8662275315511219E-2</c:v>
                </c:pt>
                <c:pt idx="49">
                  <c:v>4.8036800353006136E-2</c:v>
                </c:pt>
                <c:pt idx="50">
                  <c:v>4.8618346335889025E-2</c:v>
                </c:pt>
                <c:pt idx="51">
                  <c:v>5.1313984385205791E-2</c:v>
                </c:pt>
                <c:pt idx="52">
                  <c:v>5.2905111899654862E-2</c:v>
                </c:pt>
                <c:pt idx="53">
                  <c:v>5.3788750002104826E-2</c:v>
                </c:pt>
                <c:pt idx="54">
                  <c:v>5.7448400274432154E-2</c:v>
                </c:pt>
                <c:pt idx="55">
                  <c:v>5.7024989602093068E-2</c:v>
                </c:pt>
                <c:pt idx="56">
                  <c:v>5.9432011062363684E-2</c:v>
                </c:pt>
                <c:pt idx="57">
                  <c:v>5.9030588041218121E-2</c:v>
                </c:pt>
                <c:pt idx="58">
                  <c:v>5.4857697592285953E-2</c:v>
                </c:pt>
                <c:pt idx="59">
                  <c:v>5.090648390810644E-2</c:v>
                </c:pt>
                <c:pt idx="60">
                  <c:v>5.1153840886833071E-2</c:v>
                </c:pt>
                <c:pt idx="61">
                  <c:v>5.0599678233892838E-2</c:v>
                </c:pt>
                <c:pt idx="62">
                  <c:v>4.9000000000000002E-2</c:v>
                </c:pt>
              </c:numCache>
            </c:numRef>
          </c:val>
          <c:smooth val="0"/>
          <c:extLst>
            <c:ext xmlns:c16="http://schemas.microsoft.com/office/drawing/2014/chart" uri="{C3380CC4-5D6E-409C-BE32-E72D297353CC}">
              <c16:uniqueId val="{00000000-9D37-4EB3-97CD-0D44DCD05772}"/>
            </c:ext>
          </c:extLst>
        </c:ser>
        <c:dLbls>
          <c:showLegendKey val="0"/>
          <c:showVal val="0"/>
          <c:showCatName val="0"/>
          <c:showSerName val="0"/>
          <c:showPercent val="0"/>
          <c:showBubbleSize val="0"/>
        </c:dLbls>
        <c:smooth val="0"/>
        <c:axId val="36837056"/>
        <c:axId val="36831776"/>
      </c:lineChart>
      <c:dateAx>
        <c:axId val="3683705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31776"/>
        <c:crosses val="autoZero"/>
        <c:auto val="1"/>
        <c:lblOffset val="100"/>
        <c:baseTimeUnit val="months"/>
      </c:dateAx>
      <c:valAx>
        <c:axId val="36831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370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Leaver rate definition'!A1"/><Relationship Id="rId2" Type="http://schemas.openxmlformats.org/officeDocument/2006/relationships/chart" Target="../charts/chart13.xml"/><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_rels/drawing24.xml.rels><?xml version="1.0" encoding="UTF-8" standalone="yes"?>
<Relationships xmlns="http://schemas.openxmlformats.org/package/2006/relationships"><Relationship Id="rId2" Type="http://schemas.openxmlformats.org/officeDocument/2006/relationships/chart" Target="../charts/chart34.xml"/><Relationship Id="rId1" Type="http://schemas.openxmlformats.org/officeDocument/2006/relationships/chart" Target="../charts/chart33.xml"/></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35.xml"/></Relationships>
</file>

<file path=xl/drawings/_rels/drawing27.xml.rels><?xml version="1.0" encoding="UTF-8" standalone="yes"?>
<Relationships xmlns="http://schemas.openxmlformats.org/package/2006/relationships"><Relationship Id="rId2" Type="http://schemas.openxmlformats.org/officeDocument/2006/relationships/chart" Target="../charts/chart37.xml"/><Relationship Id="rId1" Type="http://schemas.openxmlformats.org/officeDocument/2006/relationships/chart" Target="../charts/chart36.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3" Type="http://schemas.openxmlformats.org/officeDocument/2006/relationships/hyperlink" Target="#'Leaver rate definition'!A1"/><Relationship Id="rId2" Type="http://schemas.openxmlformats.org/officeDocument/2006/relationships/chart" Target="../charts/chart41.xml"/><Relationship Id="rId1" Type="http://schemas.openxmlformats.org/officeDocument/2006/relationships/chart" Target="../charts/chart40.xml"/></Relationships>
</file>

<file path=xl/drawings/_rels/drawing31.xml.rels><?xml version="1.0" encoding="UTF-8" standalone="yes"?>
<Relationships xmlns="http://schemas.openxmlformats.org/package/2006/relationships"><Relationship Id="rId2" Type="http://schemas.openxmlformats.org/officeDocument/2006/relationships/chart" Target="../charts/chart43.xml"/><Relationship Id="rId1" Type="http://schemas.openxmlformats.org/officeDocument/2006/relationships/chart" Target="../charts/chart42.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44.xml"/></Relationships>
</file>

<file path=xl/drawings/_rels/drawing33.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45.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47.xml"/><Relationship Id="rId1" Type="http://schemas.openxmlformats.org/officeDocument/2006/relationships/chart" Target="../charts/chart46.xml"/></Relationships>
</file>

<file path=xl/drawings/_rels/drawing35.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48.xml"/></Relationships>
</file>

<file path=xl/drawings/_rels/drawing36.xml.rels><?xml version="1.0" encoding="UTF-8" standalone="yes"?>
<Relationships xmlns="http://schemas.openxmlformats.org/package/2006/relationships"><Relationship Id="rId2" Type="http://schemas.openxmlformats.org/officeDocument/2006/relationships/chart" Target="../charts/chart50.xml"/><Relationship Id="rId1" Type="http://schemas.openxmlformats.org/officeDocument/2006/relationships/chart" Target="../charts/chart49.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51.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52.xml"/></Relationships>
</file>

<file path=xl/drawings/_rels/drawing39.xml.rels><?xml version="1.0" encoding="UTF-8" standalone="yes"?>
<Relationships xmlns="http://schemas.openxmlformats.org/package/2006/relationships"><Relationship Id="rId3" Type="http://schemas.openxmlformats.org/officeDocument/2006/relationships/hyperlink" Target="#'Leaver rate definition'!A1"/><Relationship Id="rId2" Type="http://schemas.openxmlformats.org/officeDocument/2006/relationships/chart" Target="../charts/chart54.xml"/><Relationship Id="rId1" Type="http://schemas.openxmlformats.org/officeDocument/2006/relationships/chart" Target="../charts/chart5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0.xml.rels><?xml version="1.0" encoding="UTF-8" standalone="yes"?>
<Relationships xmlns="http://schemas.openxmlformats.org/package/2006/relationships"><Relationship Id="rId2" Type="http://schemas.openxmlformats.org/officeDocument/2006/relationships/chart" Target="../charts/chart56.xml"/><Relationship Id="rId1" Type="http://schemas.openxmlformats.org/officeDocument/2006/relationships/chart" Target="../charts/chart55.xml"/></Relationships>
</file>

<file path=xl/drawings/_rels/drawing41.xml.rels><?xml version="1.0" encoding="UTF-8" standalone="yes"?>
<Relationships xmlns="http://schemas.openxmlformats.org/package/2006/relationships"><Relationship Id="rId2" Type="http://schemas.openxmlformats.org/officeDocument/2006/relationships/chart" Target="../charts/chart58.xml"/><Relationship Id="rId1" Type="http://schemas.openxmlformats.org/officeDocument/2006/relationships/chart" Target="../charts/chart57.xml"/></Relationships>
</file>

<file path=xl/drawings/_rels/drawing42.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chart" Target="../charts/chart59.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62.xml"/><Relationship Id="rId1" Type="http://schemas.openxmlformats.org/officeDocument/2006/relationships/chart" Target="../charts/chart61.xml"/></Relationships>
</file>

<file path=xl/drawings/_rels/drawing44.xml.rels><?xml version="1.0" encoding="UTF-8" standalone="yes"?>
<Relationships xmlns="http://schemas.openxmlformats.org/package/2006/relationships"><Relationship Id="rId2" Type="http://schemas.openxmlformats.org/officeDocument/2006/relationships/chart" Target="../charts/chart64.xml"/><Relationship Id="rId1" Type="http://schemas.openxmlformats.org/officeDocument/2006/relationships/chart" Target="../charts/chart63.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66.xml"/><Relationship Id="rId1" Type="http://schemas.openxmlformats.org/officeDocument/2006/relationships/chart" Target="../charts/chart65.xml"/></Relationships>
</file>

<file path=xl/drawings/_rels/drawing46.xml.rels><?xml version="1.0" encoding="UTF-8" standalone="yes"?>
<Relationships xmlns="http://schemas.openxmlformats.org/package/2006/relationships"><Relationship Id="rId3" Type="http://schemas.openxmlformats.org/officeDocument/2006/relationships/hyperlink" Target="#'Leaver rate definition'!A1"/><Relationship Id="rId2" Type="http://schemas.openxmlformats.org/officeDocument/2006/relationships/chart" Target="../charts/chart68.xml"/><Relationship Id="rId1" Type="http://schemas.openxmlformats.org/officeDocument/2006/relationships/chart" Target="../charts/chart67.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69.xml"/></Relationships>
</file>

<file path=xl/drawings/_rels/drawing48.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70.xml"/></Relationships>
</file>

<file path=xl/drawings/_rels/drawing49.xml.rels><?xml version="1.0" encoding="UTF-8" standalone="yes"?>
<Relationships xmlns="http://schemas.openxmlformats.org/package/2006/relationships"><Relationship Id="rId1" Type="http://schemas.openxmlformats.org/officeDocument/2006/relationships/chart" Target="../charts/chart71.xml"/></Relationships>
</file>

<file path=xl/drawings/_rels/drawing5.xml.rels><?xml version="1.0" encoding="UTF-8" standalone="yes"?>
<Relationships xmlns="http://schemas.openxmlformats.org/package/2006/relationships"><Relationship Id="rId3" Type="http://schemas.openxmlformats.org/officeDocument/2006/relationships/hyperlink" Target="#'Leaver rate definition'!A1"/><Relationship Id="rId2" Type="http://schemas.openxmlformats.org/officeDocument/2006/relationships/chart" Target="../charts/chart4.xml"/><Relationship Id="rId1" Type="http://schemas.openxmlformats.org/officeDocument/2006/relationships/chart" Target="../charts/chart3.xml"/></Relationships>
</file>

<file path=xl/drawings/_rels/drawing50.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72.xml"/></Relationships>
</file>

<file path=xl/drawings/_rels/drawing51.xml.rels><?xml version="1.0" encoding="UTF-8" standalone="yes"?>
<Relationships xmlns="http://schemas.openxmlformats.org/package/2006/relationships"><Relationship Id="rId1" Type="http://schemas.openxmlformats.org/officeDocument/2006/relationships/chart" Target="../charts/chart73.xml"/></Relationships>
</file>

<file path=xl/drawings/_rels/drawing52.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74.xml"/></Relationships>
</file>

<file path=xl/drawings/_rels/drawing53.xml.rels><?xml version="1.0" encoding="UTF-8" standalone="yes"?>
<Relationships xmlns="http://schemas.openxmlformats.org/package/2006/relationships"><Relationship Id="rId2" Type="http://schemas.openxmlformats.org/officeDocument/2006/relationships/hyperlink" Target="#'Leaver rate definition'!A1"/><Relationship Id="rId1" Type="http://schemas.openxmlformats.org/officeDocument/2006/relationships/chart" Target="../charts/chart7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274320</xdr:colOff>
      <xdr:row>7</xdr:row>
      <xdr:rowOff>46890</xdr:rowOff>
    </xdr:from>
    <xdr:to>
      <xdr:col>15</xdr:col>
      <xdr:colOff>186686</xdr:colOff>
      <xdr:row>14</xdr:row>
      <xdr:rowOff>35167</xdr:rowOff>
    </xdr:to>
    <xdr:sp macro="" textlink="">
      <xdr:nvSpPr>
        <xdr:cNvPr id="2" name="Text Box 3">
          <a:extLst>
            <a:ext uri="{FF2B5EF4-FFF2-40B4-BE49-F238E27FC236}">
              <a16:creationId xmlns:a16="http://schemas.microsoft.com/office/drawing/2014/main" id="{8ECEF6EF-DEC8-4A82-A0AA-ECD83A71EE6A}"/>
            </a:ext>
          </a:extLst>
        </xdr:cNvPr>
        <xdr:cNvSpPr txBox="1">
          <a:spLocks noChangeArrowheads="1"/>
        </xdr:cNvSpPr>
      </xdr:nvSpPr>
      <xdr:spPr bwMode="auto">
        <a:xfrm>
          <a:off x="274320" y="1273710"/>
          <a:ext cx="9970766" cy="12150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1" i="0" u="none" strike="noStrike" baseline="0">
              <a:solidFill>
                <a:sysClr val="windowText" lastClr="000000"/>
              </a:solidFill>
              <a:latin typeface="+mn-lt"/>
              <a:cs typeface="Arial"/>
            </a:rPr>
            <a:t>Supportive data pack to NHS Pay review written evidence - NHS Pay Review Body (NHS PRB)</a:t>
          </a:r>
          <a:endParaRPr lang="en-GB" sz="4000" b="0" i="0" u="none" strike="noStrike" baseline="0">
            <a:solidFill>
              <a:srgbClr val="008080"/>
            </a:solidFill>
            <a:latin typeface="Arial"/>
            <a:cs typeface="Arial"/>
          </a:endParaRPr>
        </a:p>
      </xdr:txBody>
    </xdr:sp>
    <xdr:clientData/>
  </xdr:twoCellAnchor>
  <xdr:twoCellAnchor editAs="oneCell">
    <xdr:from>
      <xdr:col>0</xdr:col>
      <xdr:colOff>304800</xdr:colOff>
      <xdr:row>14</xdr:row>
      <xdr:rowOff>98911</xdr:rowOff>
    </xdr:from>
    <xdr:to>
      <xdr:col>13</xdr:col>
      <xdr:colOff>27093</xdr:colOff>
      <xdr:row>18</xdr:row>
      <xdr:rowOff>27417</xdr:rowOff>
    </xdr:to>
    <xdr:sp macro="" textlink="">
      <xdr:nvSpPr>
        <xdr:cNvPr id="3" name="Text Box 4">
          <a:extLst>
            <a:ext uri="{FF2B5EF4-FFF2-40B4-BE49-F238E27FC236}">
              <a16:creationId xmlns:a16="http://schemas.microsoft.com/office/drawing/2014/main" id="{D8BD967B-95E9-4389-9979-E30F4976FC44}"/>
            </a:ext>
          </a:extLst>
        </xdr:cNvPr>
        <xdr:cNvSpPr txBox="1">
          <a:spLocks noChangeArrowheads="1"/>
        </xdr:cNvSpPr>
      </xdr:nvSpPr>
      <xdr:spPr bwMode="auto">
        <a:xfrm>
          <a:off x="304800" y="2552551"/>
          <a:ext cx="7647093" cy="6600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algn="l" rtl="0">
            <a:defRPr sz="1000"/>
          </a:pPr>
          <a:r>
            <a:rPr lang="en-GB" sz="2000" b="1" i="0" u="none" strike="noStrike" baseline="0">
              <a:solidFill>
                <a:schemeClr val="tx1">
                  <a:lumMod val="50000"/>
                  <a:lumOff val="50000"/>
                </a:schemeClr>
              </a:solidFill>
              <a:latin typeface="+mn-lt"/>
              <a:cs typeface="Arial"/>
            </a:rPr>
            <a:t>Trends over time and bespoke analysis to support written evidence submission.</a:t>
          </a:r>
        </a:p>
      </xdr:txBody>
    </xdr:sp>
    <xdr:clientData/>
  </xdr:twoCellAnchor>
  <xdr:twoCellAnchor>
    <xdr:from>
      <xdr:col>0</xdr:col>
      <xdr:colOff>288974</xdr:colOff>
      <xdr:row>20</xdr:row>
      <xdr:rowOff>27939</xdr:rowOff>
    </xdr:from>
    <xdr:to>
      <xdr:col>11</xdr:col>
      <xdr:colOff>2784</xdr:colOff>
      <xdr:row>30</xdr:row>
      <xdr:rowOff>15240</xdr:rowOff>
    </xdr:to>
    <xdr:sp macro="" textlink="">
      <xdr:nvSpPr>
        <xdr:cNvPr id="4" name="Text Box 6">
          <a:extLst>
            <a:ext uri="{FF2B5EF4-FFF2-40B4-BE49-F238E27FC236}">
              <a16:creationId xmlns:a16="http://schemas.microsoft.com/office/drawing/2014/main" id="{382FF5A2-6FF1-4D8C-BCFF-DCEE2F2C6F29}"/>
            </a:ext>
          </a:extLst>
        </xdr:cNvPr>
        <xdr:cNvSpPr txBox="1">
          <a:spLocks noChangeArrowheads="1"/>
        </xdr:cNvSpPr>
      </xdr:nvSpPr>
      <xdr:spPr bwMode="auto">
        <a:xfrm>
          <a:off x="288974" y="3685539"/>
          <a:ext cx="6419410" cy="181610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en-GB" sz="1200" b="1" i="0" u="none" strike="noStrike" baseline="0">
              <a:solidFill>
                <a:schemeClr val="tx1"/>
              </a:solidFill>
              <a:latin typeface="Arial"/>
              <a:cs typeface="Arial"/>
            </a:rPr>
            <a:t>Sections included:</a:t>
          </a:r>
        </a:p>
        <a:p>
          <a:pPr algn="l" rtl="0">
            <a:defRPr sz="1000"/>
          </a:pPr>
          <a:endParaRPr lang="en-GB" sz="1200" b="0" i="0" u="none" strike="noStrike" baseline="0">
            <a:solidFill>
              <a:schemeClr val="tx1"/>
            </a:solidFill>
            <a:latin typeface="Arial"/>
            <a:cs typeface="Arial"/>
          </a:endParaRPr>
        </a:p>
        <a:p>
          <a:pPr algn="l" rtl="0">
            <a:defRPr sz="1000"/>
          </a:pPr>
          <a:r>
            <a:rPr lang="en-GB" sz="1200" b="0" i="0" u="none" strike="noStrike" baseline="0">
              <a:solidFill>
                <a:schemeClr val="tx1"/>
              </a:solidFill>
              <a:latin typeface="+mn-lt"/>
              <a:cs typeface="Arial"/>
            </a:rPr>
            <a:t>Introduction</a:t>
          </a:r>
        </a:p>
        <a:p>
          <a:pPr algn="l" rtl="0">
            <a:defRPr sz="1000"/>
          </a:pPr>
          <a:r>
            <a:rPr lang="en-GB" sz="1200" b="0" i="0" u="none" strike="noStrike" baseline="0">
              <a:solidFill>
                <a:schemeClr val="tx1"/>
              </a:solidFill>
              <a:latin typeface="+mn-lt"/>
              <a:cs typeface="Arial"/>
            </a:rPr>
            <a:t>Workforce training</a:t>
          </a:r>
        </a:p>
        <a:p>
          <a:pPr algn="l" rtl="0">
            <a:defRPr sz="1000"/>
          </a:pPr>
          <a:r>
            <a:rPr lang="en-GB" sz="1200" b="0" i="0" u="none" strike="noStrike" baseline="0">
              <a:solidFill>
                <a:schemeClr val="tx1"/>
              </a:solidFill>
              <a:latin typeface="+mn-lt"/>
              <a:cs typeface="Arial"/>
            </a:rPr>
            <a:t>Workforce retention</a:t>
          </a:r>
        </a:p>
        <a:p>
          <a:pPr algn="l" rtl="0">
            <a:defRPr sz="1000"/>
          </a:pPr>
          <a:r>
            <a:rPr lang="en-GB" sz="1200" b="0" i="0" u="none" strike="noStrike" baseline="0">
              <a:solidFill>
                <a:schemeClr val="tx1"/>
              </a:solidFill>
              <a:latin typeface="+mn-lt"/>
              <a:cs typeface="Arial"/>
            </a:rPr>
            <a:t>International recruitment</a:t>
          </a:r>
        </a:p>
        <a:p>
          <a:pPr algn="l" rtl="0">
            <a:defRPr sz="1000"/>
          </a:pPr>
          <a:r>
            <a:rPr lang="en-GB" sz="1200" b="0" i="0" u="none" strike="noStrike" baseline="0">
              <a:solidFill>
                <a:schemeClr val="tx1"/>
              </a:solidFill>
              <a:latin typeface="+mn-lt"/>
              <a:cs typeface="Arial"/>
            </a:rPr>
            <a:t>Motivation</a:t>
          </a:r>
        </a:p>
        <a:p>
          <a:pPr algn="l" rtl="0">
            <a:defRPr sz="1000"/>
          </a:pPr>
          <a:r>
            <a:rPr lang="en-GB" sz="1200" b="0" i="0" u="none" strike="noStrike" baseline="0">
              <a:solidFill>
                <a:schemeClr val="tx1"/>
              </a:solidFill>
              <a:latin typeface="+mn-lt"/>
              <a:cs typeface="Arial"/>
            </a:rPr>
            <a:t>Workforce recruitment</a:t>
          </a:r>
          <a:endParaRPr lang="en-GB" sz="1200" b="0" i="0" u="none" strike="noStrike" baseline="0">
            <a:solidFill>
              <a:schemeClr val="tx1"/>
            </a:solidFill>
            <a:latin typeface="Arial"/>
            <a:cs typeface="Arial"/>
          </a:endParaRPr>
        </a:p>
        <a:p>
          <a:pPr algn="l" rtl="0">
            <a:defRPr sz="1000"/>
          </a:pPr>
          <a:endParaRPr lang="en-GB" sz="1200" b="0" i="0" u="none" strike="noStrike" baseline="0">
            <a:solidFill>
              <a:schemeClr val="tx1"/>
            </a:solidFill>
            <a:latin typeface="Arial"/>
            <a:cs typeface="Arial"/>
          </a:endParaRPr>
        </a:p>
        <a:p>
          <a:pPr algn="l" rtl="0">
            <a:defRPr sz="1000"/>
          </a:pPr>
          <a:endParaRPr lang="en-GB" sz="1200" b="0" i="0" u="none" strike="noStrike" baseline="0">
            <a:solidFill>
              <a:schemeClr val="accent6"/>
            </a:solidFill>
            <a:latin typeface="Arial"/>
            <a:cs typeface="Arial"/>
          </a:endParaRPr>
        </a:p>
      </xdr:txBody>
    </xdr:sp>
    <xdr:clientData/>
  </xdr:twoCellAnchor>
  <xdr:twoCellAnchor>
    <xdr:from>
      <xdr:col>0</xdr:col>
      <xdr:colOff>360045</xdr:colOff>
      <xdr:row>33</xdr:row>
      <xdr:rowOff>2749</xdr:rowOff>
    </xdr:from>
    <xdr:to>
      <xdr:col>16</xdr:col>
      <xdr:colOff>325755</xdr:colOff>
      <xdr:row>37</xdr:row>
      <xdr:rowOff>4866</xdr:rowOff>
    </xdr:to>
    <xdr:sp macro="" textlink="">
      <xdr:nvSpPr>
        <xdr:cNvPr id="5" name="Rectangle 20">
          <a:extLst>
            <a:ext uri="{FF2B5EF4-FFF2-40B4-BE49-F238E27FC236}">
              <a16:creationId xmlns:a16="http://schemas.microsoft.com/office/drawing/2014/main" id="{79F592B3-0898-4FBE-9079-7825FAE763D4}"/>
            </a:ext>
          </a:extLst>
        </xdr:cNvPr>
        <xdr:cNvSpPr>
          <a:spLocks noChangeArrowheads="1"/>
        </xdr:cNvSpPr>
      </xdr:nvSpPr>
      <xdr:spPr bwMode="auto">
        <a:xfrm>
          <a:off x="360045" y="5786329"/>
          <a:ext cx="10694670" cy="703157"/>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 NHS England 2024 </a:t>
          </a:r>
          <a:endParaRPr lang="en-GB" sz="1050">
            <a:effectLst/>
          </a:endParaRPr>
        </a:p>
      </xdr:txBody>
    </xdr:sp>
    <xdr:clientData/>
  </xdr:twoCellAnchor>
  <xdr:twoCellAnchor editAs="oneCell">
    <xdr:from>
      <xdr:col>12</xdr:col>
      <xdr:colOff>490275</xdr:colOff>
      <xdr:row>0</xdr:row>
      <xdr:rowOff>38100</xdr:rowOff>
    </xdr:from>
    <xdr:to>
      <xdr:col>15</xdr:col>
      <xdr:colOff>328945</xdr:colOff>
      <xdr:row>7</xdr:row>
      <xdr:rowOff>99060</xdr:rowOff>
    </xdr:to>
    <xdr:pic>
      <xdr:nvPicPr>
        <xdr:cNvPr id="6" name="Picture 5" descr="NHS England logo">
          <a:extLst>
            <a:ext uri="{FF2B5EF4-FFF2-40B4-BE49-F238E27FC236}">
              <a16:creationId xmlns:a16="http://schemas.microsoft.com/office/drawing/2014/main" id="{EAF91BC1-6C59-4C3C-8582-F6E9932EE1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05475" y="38100"/>
          <a:ext cx="1667470" cy="13411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588959</xdr:colOff>
      <xdr:row>4</xdr:row>
      <xdr:rowOff>1584</xdr:rowOff>
    </xdr:from>
    <xdr:to>
      <xdr:col>11</xdr:col>
      <xdr:colOff>19050</xdr:colOff>
      <xdr:row>23</xdr:row>
      <xdr:rowOff>0</xdr:rowOff>
    </xdr:to>
    <xdr:graphicFrame macro="">
      <xdr:nvGraphicFramePr>
        <xdr:cNvPr id="2" name="Chart 1">
          <a:extLst>
            <a:ext uri="{FF2B5EF4-FFF2-40B4-BE49-F238E27FC236}">
              <a16:creationId xmlns:a16="http://schemas.microsoft.com/office/drawing/2014/main" id="{D378AFAD-7101-C90B-82D3-8442E5F1AC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606425</xdr:colOff>
      <xdr:row>3</xdr:row>
      <xdr:rowOff>168275</xdr:rowOff>
    </xdr:from>
    <xdr:to>
      <xdr:col>18</xdr:col>
      <xdr:colOff>596900</xdr:colOff>
      <xdr:row>9</xdr:row>
      <xdr:rowOff>161925</xdr:rowOff>
    </xdr:to>
    <xdr:sp macro="" textlink="">
      <xdr:nvSpPr>
        <xdr:cNvPr id="3" name="TextBox 3">
          <a:extLst>
            <a:ext uri="{FF2B5EF4-FFF2-40B4-BE49-F238E27FC236}">
              <a16:creationId xmlns:a16="http://schemas.microsoft.com/office/drawing/2014/main" id="{8960F819-C385-44B0-8EDC-F5FBCA3E9535}"/>
            </a:ext>
            <a:ext uri="{147F2762-F138-4A5C-976F-8EAC2B608ADB}">
              <a16:predDERef xmlns:a16="http://schemas.microsoft.com/office/drawing/2014/main" pred="{CB0855F5-BA9C-F341-56C9-39C72CBEAE1B}"/>
            </a:ext>
          </a:extLst>
        </xdr:cNvPr>
        <xdr:cNvSpPr txBox="1"/>
      </xdr:nvSpPr>
      <xdr:spPr>
        <a:xfrm>
          <a:off x="9969500" y="711200"/>
          <a:ext cx="4257675" cy="1079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a:t>
          </a:r>
          <a:r>
            <a:rPr lang="en-US" sz="1100" b="0" i="0" u="none" strike="noStrike" baseline="0">
              <a:solidFill>
                <a:schemeClr val="dk1"/>
              </a:solidFill>
              <a:latin typeface="+mn-lt"/>
              <a:ea typeface="+mn-lt"/>
              <a:cs typeface="+mn-lt"/>
            </a:rPr>
            <a:t>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p>
        <a:p>
          <a:pPr marL="0" indent="0"/>
          <a:r>
            <a:rPr lang="en-US" sz="1100" b="0" i="0" u="none" strike="noStrike">
              <a:solidFill>
                <a:schemeClr val="dk1"/>
              </a:solidFill>
              <a:latin typeface="+mn-lt"/>
              <a:ea typeface="+mn-lt"/>
              <a:cs typeface="+mn-lt"/>
            </a:rPr>
            <a:t>                           </a:t>
          </a:r>
          <a:r>
            <a:rPr lang="en-US" sz="1100" b="0" i="0" u="none" strike="noStrike" baseline="0">
              <a:solidFill>
                <a:schemeClr val="dk1"/>
              </a:solidFill>
              <a:latin typeface="+mn-lt"/>
              <a:ea typeface="+mn-lt"/>
              <a:cs typeface="+mn-lt"/>
            </a:rPr>
            <a:t> Exemplar cohort IS Exemplar (Cohort 1)</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p>
        <a:p>
          <a:pPr marL="0" indent="0"/>
          <a:r>
            <a:rPr lang="en-US" sz="1100" b="1" i="0" u="none" strike="noStrike" baseline="0">
              <a:solidFill>
                <a:schemeClr val="dk1"/>
              </a:solidFill>
              <a:latin typeface="+mn-lt"/>
              <a:ea typeface="+mn-lt"/>
              <a:cs typeface="+mn-lt"/>
            </a:rPr>
            <a:t>Exemplar (Cohort 1) </a:t>
          </a:r>
          <a:r>
            <a:rPr lang="en-US" sz="1100" b="0" i="0" u="none" strike="noStrike" baseline="0">
              <a:solidFill>
                <a:schemeClr val="dk1"/>
              </a:solidFill>
              <a:latin typeface="+mn-lt"/>
              <a:ea typeface="+mn-lt"/>
              <a:cs typeface="+mn-lt"/>
            </a:rPr>
            <a:t>includes 23 organisations</a:t>
          </a:r>
          <a:endParaRPr lang="en-US" sz="1100">
            <a:solidFill>
              <a:schemeClr val="dk1"/>
            </a:solidFill>
            <a:latin typeface="+mn-lt"/>
            <a:ea typeface="+mn-lt"/>
            <a:cs typeface="+mn-lt"/>
          </a:endParaRPr>
        </a:p>
      </xdr:txBody>
    </xdr:sp>
    <xdr:clientData/>
  </xdr:twoCellAnchor>
  <xdr:twoCellAnchor>
    <xdr:from>
      <xdr:col>6</xdr:col>
      <xdr:colOff>7937</xdr:colOff>
      <xdr:row>28</xdr:row>
      <xdr:rowOff>7937</xdr:rowOff>
    </xdr:from>
    <xdr:to>
      <xdr:col>11</xdr:col>
      <xdr:colOff>0</xdr:colOff>
      <xdr:row>46</xdr:row>
      <xdr:rowOff>180974</xdr:rowOff>
    </xdr:to>
    <xdr:graphicFrame macro="">
      <xdr:nvGraphicFramePr>
        <xdr:cNvPr id="8" name="Chart 7">
          <a:extLst>
            <a:ext uri="{FF2B5EF4-FFF2-40B4-BE49-F238E27FC236}">
              <a16:creationId xmlns:a16="http://schemas.microsoft.com/office/drawing/2014/main" id="{75200A38-A031-04B2-57E6-AEB2FB0300B9}"/>
            </a:ext>
            <a:ext uri="{147F2762-F138-4A5C-976F-8EAC2B608ADB}">
              <a16:predDERef xmlns:a16="http://schemas.microsoft.com/office/drawing/2014/main" pred="{90179B26-BC37-4267-8CBE-9515E25276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9525</xdr:colOff>
      <xdr:row>28</xdr:row>
      <xdr:rowOff>9525</xdr:rowOff>
    </xdr:from>
    <xdr:to>
      <xdr:col>19</xdr:col>
      <xdr:colOff>0</xdr:colOff>
      <xdr:row>33</xdr:row>
      <xdr:rowOff>9525</xdr:rowOff>
    </xdr:to>
    <xdr:sp macro="" textlink="">
      <xdr:nvSpPr>
        <xdr:cNvPr id="10" name="TextBox 3">
          <a:extLst>
            <a:ext uri="{FF2B5EF4-FFF2-40B4-BE49-F238E27FC236}">
              <a16:creationId xmlns:a16="http://schemas.microsoft.com/office/drawing/2014/main" id="{CEA8E7C7-6327-42C3-A09F-02B871E0444A}"/>
            </a:ext>
            <a:ext uri="{147F2762-F138-4A5C-976F-8EAC2B608ADB}">
              <a16:predDERef xmlns:a16="http://schemas.microsoft.com/office/drawing/2014/main" pred="{CB0855F5-BA9C-F341-56C9-39C72CBEAE1B}"/>
            </a:ext>
          </a:extLst>
        </xdr:cNvPr>
        <xdr:cNvSpPr txBox="1"/>
      </xdr:nvSpPr>
      <xdr:spPr>
        <a:xfrm>
          <a:off x="9982200" y="5076825"/>
          <a:ext cx="4257675" cy="904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1" i="0" u="none" strike="noStrike">
              <a:solidFill>
                <a:schemeClr val="dk1"/>
              </a:solidFill>
              <a:latin typeface="+mn-lt"/>
              <a:ea typeface="+mn-lt"/>
              <a:cs typeface="+mn-lt"/>
            </a:rPr>
            <a:t>ESR</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All staff (includes Medical and Dental)</a:t>
          </a: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Leavers FTE</a:t>
          </a:r>
        </a:p>
        <a:p>
          <a:pPr marL="0" indent="0"/>
          <a:r>
            <a:rPr lang="en-US" sz="1100" b="1" i="0" u="none" strike="noStrike" baseline="0">
              <a:solidFill>
                <a:schemeClr val="dk1"/>
              </a:solidFill>
              <a:latin typeface="+mn-lt"/>
              <a:ea typeface="+mn-lt"/>
              <a:cs typeface="+mn-lt"/>
            </a:rPr>
            <a:t>Exemplar (Cohort 1) </a:t>
          </a:r>
          <a:r>
            <a:rPr lang="en-US" sz="1100" b="0" i="0" u="none" strike="noStrike" baseline="0">
              <a:solidFill>
                <a:schemeClr val="dk1"/>
              </a:solidFill>
              <a:latin typeface="+mn-lt"/>
              <a:ea typeface="+mn-lt"/>
              <a:cs typeface="+mn-lt"/>
            </a:rPr>
            <a:t>includes 23 organisations</a:t>
          </a:r>
        </a:p>
        <a:p>
          <a:pPr marL="0" indent="0"/>
          <a:r>
            <a:rPr lang="en-US" sz="1100" b="1" i="0" u="none" strike="noStrike" baseline="0">
              <a:solidFill>
                <a:schemeClr val="dk1"/>
              </a:solidFill>
              <a:latin typeface="+mn-lt"/>
              <a:ea typeface="+mn-lt"/>
              <a:cs typeface="+mn-lt"/>
            </a:rPr>
            <a:t>Evaluation Methodology </a:t>
          </a:r>
          <a:r>
            <a:rPr lang="en-US" sz="1100" b="0" i="0" u="none" strike="noStrike" baseline="0">
              <a:solidFill>
                <a:schemeClr val="dk1"/>
              </a:solidFill>
              <a:latin typeface="+mn-lt"/>
              <a:ea typeface="+mn-lt"/>
              <a:cs typeface="+mn-lt"/>
            </a:rPr>
            <a:t>: Difference in Differences (DiD)</a:t>
          </a:r>
          <a:endParaRPr lang="en-US" sz="1100">
            <a:solidFill>
              <a:schemeClr val="dk1"/>
            </a:solidFill>
            <a:latin typeface="+mn-lt"/>
            <a:ea typeface="+mn-lt"/>
            <a:cs typeface="+mn-lt"/>
          </a:endParaRPr>
        </a:p>
      </xdr:txBody>
    </xdr:sp>
    <xdr:clientData/>
  </xdr:twoCellAnchor>
  <xdr:twoCellAnchor>
    <xdr:from>
      <xdr:col>12</xdr:col>
      <xdr:colOff>0</xdr:colOff>
      <xdr:row>54</xdr:row>
      <xdr:rowOff>121920</xdr:rowOff>
    </xdr:from>
    <xdr:to>
      <xdr:col>19</xdr:col>
      <xdr:colOff>60960</xdr:colOff>
      <xdr:row>57</xdr:row>
      <xdr:rowOff>160020</xdr:rowOff>
    </xdr:to>
    <xdr:sp macro="" textlink="">
      <xdr:nvSpPr>
        <xdr:cNvPr id="6" name="TextBox 5">
          <a:hlinkClick xmlns:r="http://schemas.openxmlformats.org/officeDocument/2006/relationships" r:id="rId3"/>
          <a:extLst>
            <a:ext uri="{FF2B5EF4-FFF2-40B4-BE49-F238E27FC236}">
              <a16:creationId xmlns:a16="http://schemas.microsoft.com/office/drawing/2014/main" id="{5445E40E-3239-42C3-A614-A9BAA90156C3}"/>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415924</xdr:colOff>
      <xdr:row>3</xdr:row>
      <xdr:rowOff>112712</xdr:rowOff>
    </xdr:from>
    <xdr:to>
      <xdr:col>11</xdr:col>
      <xdr:colOff>209549</xdr:colOff>
      <xdr:row>18</xdr:row>
      <xdr:rowOff>144462</xdr:rowOff>
    </xdr:to>
    <xdr:graphicFrame macro="">
      <xdr:nvGraphicFramePr>
        <xdr:cNvPr id="2" name="Chart 1">
          <a:extLst>
            <a:ext uri="{FF2B5EF4-FFF2-40B4-BE49-F238E27FC236}">
              <a16:creationId xmlns:a16="http://schemas.microsoft.com/office/drawing/2014/main" id="{22C49401-2061-EF0B-3123-AB9CD65B84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2</xdr:row>
      <xdr:rowOff>1</xdr:rowOff>
    </xdr:from>
    <xdr:to>
      <xdr:col>17</xdr:col>
      <xdr:colOff>228600</xdr:colOff>
      <xdr:row>6</xdr:row>
      <xdr:rowOff>152401</xdr:rowOff>
    </xdr:to>
    <xdr:sp macro="" textlink="">
      <xdr:nvSpPr>
        <xdr:cNvPr id="3" name="TextBox 2">
          <a:extLst>
            <a:ext uri="{FF2B5EF4-FFF2-40B4-BE49-F238E27FC236}">
              <a16:creationId xmlns:a16="http://schemas.microsoft.com/office/drawing/2014/main" id="{2062ABBB-3584-421B-9E8A-C672620E417A}"/>
            </a:ext>
            <a:ext uri="{147F2762-F138-4A5C-976F-8EAC2B608ADB}">
              <a16:predDERef xmlns:a16="http://schemas.microsoft.com/office/drawing/2014/main" pred="{CB0855F5-BA9C-F341-56C9-39C72CBEAE1B}"/>
            </a:ext>
          </a:extLst>
        </xdr:cNvPr>
        <xdr:cNvSpPr txBox="1"/>
      </xdr:nvSpPr>
      <xdr:spPr>
        <a:xfrm>
          <a:off x="7934325" y="361951"/>
          <a:ext cx="3276600" cy="876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Jobs</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Flexible Adverts Rate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2</xdr:row>
      <xdr:rowOff>0</xdr:rowOff>
    </xdr:from>
    <xdr:to>
      <xdr:col>14</xdr:col>
      <xdr:colOff>403225</xdr:colOff>
      <xdr:row>17</xdr:row>
      <xdr:rowOff>31750</xdr:rowOff>
    </xdr:to>
    <xdr:graphicFrame macro="">
      <xdr:nvGraphicFramePr>
        <xdr:cNvPr id="2" name="Chart 1">
          <a:extLst>
            <a:ext uri="{FF2B5EF4-FFF2-40B4-BE49-F238E27FC236}">
              <a16:creationId xmlns:a16="http://schemas.microsoft.com/office/drawing/2014/main" id="{51D31D9E-79F7-4CBE-A8FF-D16BE28CF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19</xdr:row>
      <xdr:rowOff>0</xdr:rowOff>
    </xdr:from>
    <xdr:to>
      <xdr:col>14</xdr:col>
      <xdr:colOff>403225</xdr:colOff>
      <xdr:row>34</xdr:row>
      <xdr:rowOff>31750</xdr:rowOff>
    </xdr:to>
    <xdr:graphicFrame macro="">
      <xdr:nvGraphicFramePr>
        <xdr:cNvPr id="3" name="Chart 2">
          <a:extLst>
            <a:ext uri="{FF2B5EF4-FFF2-40B4-BE49-F238E27FC236}">
              <a16:creationId xmlns:a16="http://schemas.microsoft.com/office/drawing/2014/main" id="{76707AC3-F36E-4CCE-9B64-F8B8125A579C}"/>
            </a:ext>
            <a:ext uri="{147F2762-F138-4A5C-976F-8EAC2B608ADB}">
              <a16:predDERef xmlns:a16="http://schemas.microsoft.com/office/drawing/2014/main" pred="{51D31D9E-79F7-4CBE-A8FF-D16BE28CF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2</xdr:row>
      <xdr:rowOff>0</xdr:rowOff>
    </xdr:from>
    <xdr:to>
      <xdr:col>20</xdr:col>
      <xdr:colOff>228600</xdr:colOff>
      <xdr:row>9</xdr:row>
      <xdr:rowOff>171450</xdr:rowOff>
    </xdr:to>
    <xdr:sp macro="" textlink="">
      <xdr:nvSpPr>
        <xdr:cNvPr id="5" name="TextBox 4">
          <a:extLst>
            <a:ext uri="{FF2B5EF4-FFF2-40B4-BE49-F238E27FC236}">
              <a16:creationId xmlns:a16="http://schemas.microsoft.com/office/drawing/2014/main" id="{428BB420-A225-440D-BD7D-07AE0F085D2C}"/>
            </a:ext>
            <a:ext uri="{147F2762-F138-4A5C-976F-8EAC2B608ADB}">
              <a16:predDERef xmlns:a16="http://schemas.microsoft.com/office/drawing/2014/main" pred="{CB0855F5-BA9C-F341-56C9-39C72CBEAE1B}"/>
            </a:ext>
          </a:extLst>
        </xdr:cNvPr>
        <xdr:cNvSpPr txBox="1"/>
      </xdr:nvSpPr>
      <xdr:spPr>
        <a:xfrm>
          <a:off x="9744075" y="428625"/>
          <a:ext cx="3276600" cy="150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 6d</a:t>
          </a:r>
        </a:p>
        <a:p>
          <a:pPr marL="0" indent="0"/>
          <a:r>
            <a:rPr lang="en-US" sz="1100" b="0" i="0" u="none" strike="noStrike" baseline="0">
              <a:solidFill>
                <a:schemeClr val="dk1"/>
              </a:solidFill>
              <a:latin typeface="+mn-lt"/>
              <a:ea typeface="+mn-lt"/>
              <a:cs typeface="+mn-lt"/>
            </a:rPr>
            <a:t>Question was not asked prior to 2021.</a:t>
          </a:r>
        </a:p>
        <a:p>
          <a:pPr marL="0" indent="0"/>
          <a:r>
            <a:rPr lang="en-US" sz="1100" b="0" i="0" u="none" strike="noStrike" baseline="0">
              <a:solidFill>
                <a:schemeClr val="dk1"/>
              </a:solidFill>
              <a:latin typeface="+mn-lt"/>
              <a:ea typeface="+mn-lt"/>
              <a:cs typeface="+mn-lt"/>
            </a:rPr>
            <a:t>"Acute trusts" includes "Acute and community trusts".</a:t>
          </a:r>
        </a:p>
        <a:p>
          <a:pPr marL="0" indent="0"/>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endParaRPr lang="en-US" sz="1100">
            <a:solidFill>
              <a:schemeClr val="dk1"/>
            </a:solidFill>
            <a:latin typeface="+mn-lt"/>
            <a:ea typeface="+mn-lt"/>
            <a:cs typeface="+mn-l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2</xdr:row>
      <xdr:rowOff>0</xdr:rowOff>
    </xdr:from>
    <xdr:to>
      <xdr:col>14</xdr:col>
      <xdr:colOff>403225</xdr:colOff>
      <xdr:row>17</xdr:row>
      <xdr:rowOff>31750</xdr:rowOff>
    </xdr:to>
    <xdr:graphicFrame macro="">
      <xdr:nvGraphicFramePr>
        <xdr:cNvPr id="2" name="Chart 1">
          <a:extLst>
            <a:ext uri="{FF2B5EF4-FFF2-40B4-BE49-F238E27FC236}">
              <a16:creationId xmlns:a16="http://schemas.microsoft.com/office/drawing/2014/main" id="{E92E458B-BABC-48D0-9D97-CC3D719FE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19</xdr:row>
      <xdr:rowOff>0</xdr:rowOff>
    </xdr:from>
    <xdr:to>
      <xdr:col>14</xdr:col>
      <xdr:colOff>403225</xdr:colOff>
      <xdr:row>34</xdr:row>
      <xdr:rowOff>31750</xdr:rowOff>
    </xdr:to>
    <xdr:graphicFrame macro="">
      <xdr:nvGraphicFramePr>
        <xdr:cNvPr id="3" name="Chart 2">
          <a:extLst>
            <a:ext uri="{FF2B5EF4-FFF2-40B4-BE49-F238E27FC236}">
              <a16:creationId xmlns:a16="http://schemas.microsoft.com/office/drawing/2014/main" id="{06ED2B7D-A5E5-4E4D-B903-D436AECADCEE}"/>
            </a:ext>
            <a:ext uri="{147F2762-F138-4A5C-976F-8EAC2B608ADB}">
              <a16:predDERef xmlns:a16="http://schemas.microsoft.com/office/drawing/2014/main" pred="{E92E458B-BABC-48D0-9D97-CC3D719FE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xdr:row>
      <xdr:rowOff>182879</xdr:rowOff>
    </xdr:from>
    <xdr:to>
      <xdr:col>20</xdr:col>
      <xdr:colOff>228600</xdr:colOff>
      <xdr:row>13</xdr:row>
      <xdr:rowOff>45720</xdr:rowOff>
    </xdr:to>
    <xdr:sp macro="" textlink="">
      <xdr:nvSpPr>
        <xdr:cNvPr id="4" name="TextBox 3">
          <a:extLst>
            <a:ext uri="{FF2B5EF4-FFF2-40B4-BE49-F238E27FC236}">
              <a16:creationId xmlns:a16="http://schemas.microsoft.com/office/drawing/2014/main" id="{C9B386FF-5F1A-40B0-8976-5F37D8A7BF4F}"/>
            </a:ext>
            <a:ext uri="{147F2762-F138-4A5C-976F-8EAC2B608ADB}">
              <a16:predDERef xmlns:a16="http://schemas.microsoft.com/office/drawing/2014/main" pred="{CB0855F5-BA9C-F341-56C9-39C72CBEAE1B}"/>
            </a:ext>
          </a:extLst>
        </xdr:cNvPr>
        <xdr:cNvSpPr txBox="1"/>
      </xdr:nvSpPr>
      <xdr:spPr>
        <a:xfrm>
          <a:off x="10165080" y="411479"/>
          <a:ext cx="3276600" cy="2057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People Promise sub-score, which is calculted using question 4d only.</a:t>
          </a:r>
        </a:p>
        <a:p>
          <a:pPr marL="0" indent="0"/>
          <a:r>
            <a:rPr lang="en-US" sz="1100" b="0" i="0" u="none" strike="noStrike" baseline="0">
              <a:solidFill>
                <a:schemeClr val="dk1"/>
              </a:solidFill>
              <a:latin typeface="+mn-lt"/>
              <a:ea typeface="+mn-lt"/>
              <a:cs typeface="+mn-lt"/>
            </a:rPr>
            <a:t>People Promise elements were not calculated prior to 2021.</a:t>
          </a:r>
        </a:p>
        <a:p>
          <a:pPr marL="0" indent="0"/>
          <a:r>
            <a:rPr lang="en-US" sz="1100" b="0" i="0" u="none" strike="noStrike" baseline="0">
              <a:solidFill>
                <a:schemeClr val="dk1"/>
              </a:solidFill>
              <a:latin typeface="+mn-lt"/>
              <a:ea typeface="+mn-lt"/>
              <a:cs typeface="+mn-lt"/>
            </a:rPr>
            <a:t>"Acute trusts" includes "Acute and community trusts".</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br>
            <a:rPr lang="en-US" sz="1100" b="0" i="0" u="none" strike="noStrike" baseline="0">
              <a:solidFill>
                <a:schemeClr val="dk1"/>
              </a:solidFill>
              <a:latin typeface="+mn-lt"/>
              <a:ea typeface="+mn-lt"/>
              <a:cs typeface="+mn-lt"/>
            </a:rPr>
          </a:br>
          <a:r>
            <a:rPr lang="en-US" sz="1100" b="0" i="0" baseline="0">
              <a:solidFill>
                <a:schemeClr val="dk1"/>
              </a:solidFill>
              <a:effectLst/>
              <a:latin typeface="+mn-lt"/>
              <a:ea typeface="+mn-ea"/>
              <a:cs typeface="+mn-cs"/>
            </a:rPr>
            <a:t>Question was not asked prior to 2021.</a:t>
          </a:r>
          <a:endParaRPr lang="en-GB">
            <a:effectLst/>
          </a:endParaRPr>
        </a:p>
        <a:p>
          <a:pPr marL="0" indent="0"/>
          <a:endParaRPr lang="en-US" sz="1100">
            <a:solidFill>
              <a:schemeClr val="dk1"/>
            </a:solidFill>
            <a:latin typeface="+mn-lt"/>
            <a:ea typeface="+mn-lt"/>
            <a:cs typeface="+mn-lt"/>
          </a:endParaRPr>
        </a:p>
      </xdr:txBody>
    </xdr:sp>
    <xdr:clientData/>
  </xdr:twoCellAnchor>
  <xdr:twoCellAnchor>
    <xdr:from>
      <xdr:col>6</xdr:col>
      <xdr:colOff>0</xdr:colOff>
      <xdr:row>36</xdr:row>
      <xdr:rowOff>0</xdr:rowOff>
    </xdr:from>
    <xdr:to>
      <xdr:col>14</xdr:col>
      <xdr:colOff>403225</xdr:colOff>
      <xdr:row>51</xdr:row>
      <xdr:rowOff>31750</xdr:rowOff>
    </xdr:to>
    <xdr:graphicFrame macro="">
      <xdr:nvGraphicFramePr>
        <xdr:cNvPr id="5" name="Chart 4">
          <a:extLst>
            <a:ext uri="{FF2B5EF4-FFF2-40B4-BE49-F238E27FC236}">
              <a16:creationId xmlns:a16="http://schemas.microsoft.com/office/drawing/2014/main" id="{9A198A3A-B47A-4918-8CFE-0850053EC937}"/>
            </a:ext>
            <a:ext uri="{147F2762-F138-4A5C-976F-8EAC2B608ADB}">
              <a16:predDERef xmlns:a16="http://schemas.microsoft.com/office/drawing/2014/main" pred="{E65663B6-6E50-49AF-AF4D-FCCE2602F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0</xdr:colOff>
      <xdr:row>1</xdr:row>
      <xdr:rowOff>182879</xdr:rowOff>
    </xdr:from>
    <xdr:to>
      <xdr:col>20</xdr:col>
      <xdr:colOff>228600</xdr:colOff>
      <xdr:row>12</xdr:row>
      <xdr:rowOff>45720</xdr:rowOff>
    </xdr:to>
    <xdr:sp macro="" textlink="">
      <xdr:nvSpPr>
        <xdr:cNvPr id="4" name="TextBox 3">
          <a:extLst>
            <a:ext uri="{FF2B5EF4-FFF2-40B4-BE49-F238E27FC236}">
              <a16:creationId xmlns:a16="http://schemas.microsoft.com/office/drawing/2014/main" id="{DAAEB4C8-A5E4-4940-8506-35AF8ACBE369}"/>
            </a:ext>
            <a:ext uri="{147F2762-F138-4A5C-976F-8EAC2B608ADB}">
              <a16:predDERef xmlns:a16="http://schemas.microsoft.com/office/drawing/2014/main" pred="{CB0855F5-BA9C-F341-56C9-39C72CBEAE1B}"/>
            </a:ext>
          </a:extLst>
        </xdr:cNvPr>
        <xdr:cNvSpPr txBox="1"/>
      </xdr:nvSpPr>
      <xdr:spPr>
        <a:xfrm>
          <a:off x="10157460" y="411479"/>
          <a:ext cx="3276600" cy="24231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People Promise sub-score, which is calculted using question 4d only.</a:t>
          </a:r>
        </a:p>
        <a:p>
          <a:pPr marL="0" indent="0"/>
          <a:r>
            <a:rPr lang="en-US" sz="1100" b="0" i="0" u="none" strike="noStrike" baseline="0">
              <a:solidFill>
                <a:schemeClr val="dk1"/>
              </a:solidFill>
              <a:latin typeface="+mn-lt"/>
              <a:ea typeface="+mn-lt"/>
              <a:cs typeface="+mn-lt"/>
            </a:rPr>
            <a:t>People Promise elements were not calculated prior to 2021.</a:t>
          </a:r>
        </a:p>
        <a:p>
          <a:pPr marL="0" indent="0"/>
          <a:r>
            <a:rPr lang="en-US" sz="1100" b="0" i="0" u="none" strike="noStrike" baseline="0">
              <a:solidFill>
                <a:schemeClr val="dk1"/>
              </a:solidFill>
              <a:latin typeface="+mn-lt"/>
              <a:ea typeface="+mn-lt"/>
              <a:cs typeface="+mn-lt"/>
            </a:rPr>
            <a:t>"Acute trusts" includes "Acute and community trusts".</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br>
            <a:rPr lang="en-US" sz="1100" b="0" i="0" u="none" strike="noStrike" baseline="0">
              <a:solidFill>
                <a:schemeClr val="dk1"/>
              </a:solidFill>
              <a:latin typeface="+mn-lt"/>
              <a:ea typeface="+mn-lt"/>
              <a:cs typeface="+mn-lt"/>
            </a:rPr>
          </a:br>
          <a:r>
            <a:rPr lang="en-US" sz="1100" b="0" i="0" baseline="0">
              <a:solidFill>
                <a:schemeClr val="dk1"/>
              </a:solidFill>
              <a:effectLst/>
              <a:latin typeface="+mn-lt"/>
              <a:ea typeface="+mn-ea"/>
              <a:cs typeface="+mn-cs"/>
            </a:rPr>
            <a:t>Question was not asked prior to 2021.</a:t>
          </a:r>
          <a:endParaRPr lang="en-GB">
            <a:effectLst/>
          </a:endParaRPr>
        </a:p>
        <a:p>
          <a:pPr marL="0" indent="0"/>
          <a:endParaRPr lang="en-US" sz="1100">
            <a:solidFill>
              <a:schemeClr val="dk1"/>
            </a:solidFill>
            <a:latin typeface="+mn-lt"/>
            <a:ea typeface="+mn-lt"/>
            <a:cs typeface="+mn-lt"/>
          </a:endParaRPr>
        </a:p>
      </xdr:txBody>
    </xdr:sp>
    <xdr:clientData/>
  </xdr:twoCellAnchor>
  <xdr:twoCellAnchor>
    <xdr:from>
      <xdr:col>5</xdr:col>
      <xdr:colOff>403860</xdr:colOff>
      <xdr:row>2</xdr:row>
      <xdr:rowOff>15240</xdr:rowOff>
    </xdr:from>
    <xdr:to>
      <xdr:col>14</xdr:col>
      <xdr:colOff>197485</xdr:colOff>
      <xdr:row>15</xdr:row>
      <xdr:rowOff>46990</xdr:rowOff>
    </xdr:to>
    <xdr:graphicFrame macro="">
      <xdr:nvGraphicFramePr>
        <xdr:cNvPr id="7" name="Chart 4">
          <a:extLst>
            <a:ext uri="{FF2B5EF4-FFF2-40B4-BE49-F238E27FC236}">
              <a16:creationId xmlns:a16="http://schemas.microsoft.com/office/drawing/2014/main" id="{91B047FE-CA1D-4C62-B75B-DDE8431A05B7}"/>
            </a:ext>
            <a:ext uri="{147F2762-F138-4A5C-976F-8EAC2B608ADB}">
              <a16:predDERef xmlns:a16="http://schemas.microsoft.com/office/drawing/2014/main" pred="{8834DDF6-890D-4DE5-9D4F-B191BAA80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8</xdr:col>
      <xdr:colOff>0</xdr:colOff>
      <xdr:row>2</xdr:row>
      <xdr:rowOff>0</xdr:rowOff>
    </xdr:from>
    <xdr:to>
      <xdr:col>16</xdr:col>
      <xdr:colOff>403225</xdr:colOff>
      <xdr:row>17</xdr:row>
      <xdr:rowOff>31750</xdr:rowOff>
    </xdr:to>
    <xdr:graphicFrame macro="">
      <xdr:nvGraphicFramePr>
        <xdr:cNvPr id="2" name="Chart 1">
          <a:extLst>
            <a:ext uri="{FF2B5EF4-FFF2-40B4-BE49-F238E27FC236}">
              <a16:creationId xmlns:a16="http://schemas.microsoft.com/office/drawing/2014/main" id="{CDE8F1A7-3B26-4736-A86E-7761D10A9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1</xdr:row>
      <xdr:rowOff>190498</xdr:rowOff>
    </xdr:from>
    <xdr:to>
      <xdr:col>22</xdr:col>
      <xdr:colOff>228600</xdr:colOff>
      <xdr:row>11</xdr:row>
      <xdr:rowOff>19050</xdr:rowOff>
    </xdr:to>
    <xdr:sp macro="" textlink="">
      <xdr:nvSpPr>
        <xdr:cNvPr id="4" name="TextBox 3">
          <a:extLst>
            <a:ext uri="{FF2B5EF4-FFF2-40B4-BE49-F238E27FC236}">
              <a16:creationId xmlns:a16="http://schemas.microsoft.com/office/drawing/2014/main" id="{5DAE8758-F43A-4C01-922E-9F3F96EE145E}"/>
            </a:ext>
            <a:ext uri="{147F2762-F138-4A5C-976F-8EAC2B608ADB}">
              <a16:predDERef xmlns:a16="http://schemas.microsoft.com/office/drawing/2014/main" pred="{CB0855F5-BA9C-F341-56C9-39C72CBEAE1B}"/>
            </a:ext>
          </a:extLst>
        </xdr:cNvPr>
        <xdr:cNvSpPr txBox="1"/>
      </xdr:nvSpPr>
      <xdr:spPr>
        <a:xfrm>
          <a:off x="11639550" y="428623"/>
          <a:ext cx="3276600" cy="17335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For response rates, all staff Groups</a:t>
          </a:r>
          <a:r>
            <a:rPr lang="en-US" sz="1100" b="0" i="0" u="none" strike="noStrike">
              <a:solidFill>
                <a:schemeClr val="dk1"/>
              </a:solidFill>
              <a:latin typeface="+mn-lt"/>
              <a:ea typeface="+mn-lt"/>
              <a:cs typeface="+mn-lt"/>
            </a:rPr>
            <a:t> I</a:t>
          </a:r>
          <a:r>
            <a:rPr lang="en-US" sz="1100" b="0" i="0" u="none" strike="noStrike" baseline="0">
              <a:solidFill>
                <a:schemeClr val="dk1"/>
              </a:solidFill>
              <a:latin typeface="+mn-lt"/>
              <a:ea typeface="+mn-lt"/>
              <a:cs typeface="+mn-lt"/>
            </a:rPr>
            <a:t>NCLUDING</a:t>
          </a:r>
          <a:r>
            <a:rPr lang="en-US" sz="1100" b="0" i="0" u="none" strike="noStrike">
              <a:solidFill>
                <a:schemeClr val="dk1"/>
              </a:solidFill>
              <a:latin typeface="+mn-lt"/>
              <a:ea typeface="+mn-lt"/>
              <a:cs typeface="+mn-lt"/>
            </a:rPr>
            <a:t> Medical &amp; Dental. (Occupation is selected during completion.)</a:t>
          </a:r>
        </a:p>
        <a:p>
          <a:pPr marL="0" indent="0"/>
          <a:r>
            <a:rPr lang="en-US" sz="1100" b="0" i="0" u="none" strike="noStrike">
              <a:solidFill>
                <a:schemeClr val="dk1"/>
              </a:solidFill>
              <a:latin typeface="+mn-lt"/>
              <a:ea typeface="+mn-lt"/>
              <a:cs typeface="+mn-lt"/>
            </a:rPr>
            <a:t>Non-medical staff only are shown in response numbers.</a:t>
          </a:r>
        </a:p>
        <a:p>
          <a:pPr marL="0" indent="0"/>
          <a:r>
            <a:rPr lang="en-US" sz="1100" b="0" i="0" u="none" strike="noStrike">
              <a:solidFill>
                <a:schemeClr val="dk1"/>
              </a:solidFill>
              <a:latin typeface="+mn-lt"/>
              <a:ea typeface="+mn-lt"/>
              <a:cs typeface="+mn-lt"/>
            </a:rPr>
            <a:t>Data for trusts and foundation</a:t>
          </a:r>
          <a:r>
            <a:rPr lang="en-US" sz="1100" b="0" i="0" u="none" strike="noStrike" baseline="0">
              <a:solidFill>
                <a:schemeClr val="dk1"/>
              </a:solidFill>
              <a:latin typeface="+mn-lt"/>
              <a:ea typeface="+mn-lt"/>
              <a:cs typeface="+mn-lt"/>
            </a:rPr>
            <a:t> trusts only.</a:t>
          </a:r>
        </a:p>
        <a:p>
          <a:pPr marL="0" indent="0"/>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number of responses and response rate.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23</xdr:col>
      <xdr:colOff>0</xdr:colOff>
      <xdr:row>3</xdr:row>
      <xdr:rowOff>0</xdr:rowOff>
    </xdr:from>
    <xdr:to>
      <xdr:col>28</xdr:col>
      <xdr:colOff>228600</xdr:colOff>
      <xdr:row>11</xdr:row>
      <xdr:rowOff>22860</xdr:rowOff>
    </xdr:to>
    <xdr:sp macro="" textlink="">
      <xdr:nvSpPr>
        <xdr:cNvPr id="2" name="TextBox 1">
          <a:extLst>
            <a:ext uri="{FF2B5EF4-FFF2-40B4-BE49-F238E27FC236}">
              <a16:creationId xmlns:a16="http://schemas.microsoft.com/office/drawing/2014/main" id="{0E4BC1CD-0150-4525-9071-5563E0530B73}"/>
            </a:ext>
            <a:ext uri="{147F2762-F138-4A5C-976F-8EAC2B608ADB}">
              <a16:predDERef xmlns:a16="http://schemas.microsoft.com/office/drawing/2014/main" pred="{CB0855F5-BA9C-F341-56C9-39C72CBEAE1B}"/>
            </a:ext>
          </a:extLst>
        </xdr:cNvPr>
        <xdr:cNvSpPr txBox="1"/>
      </xdr:nvSpPr>
      <xdr:spPr>
        <a:xfrm>
          <a:off x="22021800" y="601980"/>
          <a:ext cx="3276600" cy="1996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All staff Groups</a:t>
          </a:r>
          <a:r>
            <a:rPr lang="en-US" sz="1100" b="0" i="0" u="none" strike="noStrike">
              <a:solidFill>
                <a:schemeClr val="dk1"/>
              </a:solidFill>
              <a:latin typeface="+mn-lt"/>
              <a:ea typeface="+mn-lt"/>
              <a:cs typeface="+mn-lt"/>
            </a:rPr>
            <a:t> EX</a:t>
          </a:r>
          <a:r>
            <a:rPr lang="en-US" sz="1100" b="0" i="0" u="none" strike="noStrike" baseline="0">
              <a:solidFill>
                <a:schemeClr val="dk1"/>
              </a:solidFill>
              <a:latin typeface="+mn-lt"/>
              <a:ea typeface="+mn-lt"/>
              <a:cs typeface="+mn-lt"/>
            </a:rPr>
            <a:t>CLUDING</a:t>
          </a:r>
          <a:r>
            <a:rPr lang="en-US" sz="1100" b="0" i="0" u="none" strike="noStrike">
              <a:solidFill>
                <a:schemeClr val="dk1"/>
              </a:solidFill>
              <a:latin typeface="+mn-lt"/>
              <a:ea typeface="+mn-lt"/>
              <a:cs typeface="+mn-lt"/>
            </a:rPr>
            <a:t> Medical &amp; Dental.</a:t>
          </a: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People Promise scores, sub-scores and themes and their constituent parts.</a:t>
          </a:r>
        </a:p>
        <a:p>
          <a:r>
            <a:rPr lang="en-US" sz="1100" b="0" i="0" baseline="0">
              <a:solidFill>
                <a:schemeClr val="dk1"/>
              </a:solidFill>
              <a:effectLst/>
              <a:latin typeface="+mn-lt"/>
              <a:ea typeface="+mn-ea"/>
              <a:cs typeface="+mn-cs"/>
            </a:rPr>
            <a:t>People Promise elements were not calculated prior to 2021.</a:t>
          </a:r>
          <a:endParaRPr lang="en-GB">
            <a:effectLst/>
          </a:endParaRPr>
        </a:p>
        <a:p>
          <a:r>
            <a:rPr lang="en-US" sz="1100" b="0" i="0" baseline="0">
              <a:solidFill>
                <a:schemeClr val="dk1"/>
              </a:solidFill>
              <a:effectLst/>
              <a:latin typeface="+mn-lt"/>
              <a:ea typeface="+mn-ea"/>
              <a:cs typeface="+mn-cs"/>
            </a:rPr>
            <a:t>"Acute trusts" includes "Acute and community trusts".</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"Mental Health trusts" includes "Mental Health and Learning Disability trusts" and "Mental Health, Learning Disability and Community trusts".</a:t>
          </a:r>
          <a:br>
            <a:rPr lang="en-US" sz="1100" b="0" i="0" baseline="0">
              <a:solidFill>
                <a:schemeClr val="dk1"/>
              </a:solidFill>
              <a:effectLst/>
              <a:latin typeface="+mn-lt"/>
              <a:ea typeface="+mn-ea"/>
              <a:cs typeface="+mn-cs"/>
            </a:rPr>
          </a:br>
          <a:endParaRPr lang="en-GB">
            <a:effectLst/>
          </a:endParaRPr>
        </a:p>
        <a:p>
          <a:endParaRPr lang="en-GB">
            <a:effectLst/>
          </a:endParaRPr>
        </a:p>
        <a:p>
          <a:pPr marL="0" indent="0"/>
          <a:endParaRPr lang="en-US" sz="1100" b="0" i="0" u="none" strike="noStrike" baseline="0">
            <a:solidFill>
              <a:schemeClr val="dk1"/>
            </a:solidFill>
            <a:latin typeface="+mn-lt"/>
            <a:ea typeface="+mn-lt"/>
            <a:cs typeface="+mn-l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2</xdr:row>
      <xdr:rowOff>0</xdr:rowOff>
    </xdr:from>
    <xdr:to>
      <xdr:col>16</xdr:col>
      <xdr:colOff>403225</xdr:colOff>
      <xdr:row>17</xdr:row>
      <xdr:rowOff>31750</xdr:rowOff>
    </xdr:to>
    <xdr:graphicFrame macro="">
      <xdr:nvGraphicFramePr>
        <xdr:cNvPr id="2" name="Chart 1">
          <a:extLst>
            <a:ext uri="{FF2B5EF4-FFF2-40B4-BE49-F238E27FC236}">
              <a16:creationId xmlns:a16="http://schemas.microsoft.com/office/drawing/2014/main" id="{7C31E10E-33F4-4563-B290-4051B6B31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19</xdr:row>
      <xdr:rowOff>0</xdr:rowOff>
    </xdr:from>
    <xdr:to>
      <xdr:col>16</xdr:col>
      <xdr:colOff>403225</xdr:colOff>
      <xdr:row>34</xdr:row>
      <xdr:rowOff>31750</xdr:rowOff>
    </xdr:to>
    <xdr:graphicFrame macro="">
      <xdr:nvGraphicFramePr>
        <xdr:cNvPr id="3" name="Chart 2">
          <a:extLst>
            <a:ext uri="{FF2B5EF4-FFF2-40B4-BE49-F238E27FC236}">
              <a16:creationId xmlns:a16="http://schemas.microsoft.com/office/drawing/2014/main" id="{1DA8E703-8BF4-4953-A30C-2DEF0211FDCC}"/>
            </a:ext>
            <a:ext uri="{147F2762-F138-4A5C-976F-8EAC2B608ADB}">
              <a16:predDERef xmlns:a16="http://schemas.microsoft.com/office/drawing/2014/main" pred="{7C31E10E-33F4-4563-B290-4051B6B31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1</xdr:row>
      <xdr:rowOff>190499</xdr:rowOff>
    </xdr:from>
    <xdr:to>
      <xdr:col>22</xdr:col>
      <xdr:colOff>228600</xdr:colOff>
      <xdr:row>9</xdr:row>
      <xdr:rowOff>161925</xdr:rowOff>
    </xdr:to>
    <xdr:sp macro="" textlink="">
      <xdr:nvSpPr>
        <xdr:cNvPr id="4" name="TextBox 3">
          <a:extLst>
            <a:ext uri="{FF2B5EF4-FFF2-40B4-BE49-F238E27FC236}">
              <a16:creationId xmlns:a16="http://schemas.microsoft.com/office/drawing/2014/main" id="{7B79F2A8-B2AE-433C-AA4B-1D665DD9AA0A}"/>
            </a:ext>
            <a:ext uri="{147F2762-F138-4A5C-976F-8EAC2B608ADB}">
              <a16:predDERef xmlns:a16="http://schemas.microsoft.com/office/drawing/2014/main" pred="{CB0855F5-BA9C-F341-56C9-39C72CBEAE1B}"/>
            </a:ext>
          </a:extLst>
        </xdr:cNvPr>
        <xdr:cNvSpPr txBox="1"/>
      </xdr:nvSpPr>
      <xdr:spPr>
        <a:xfrm>
          <a:off x="11325225" y="428624"/>
          <a:ext cx="3276600" cy="1495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 4c.</a:t>
          </a:r>
        </a:p>
        <a:p>
          <a:pPr marL="0" indent="0"/>
          <a:endParaRPr lang="en-US" sz="1100" b="0" i="0" u="none" strike="noStrike" baseline="0">
            <a:solidFill>
              <a:schemeClr val="dk1"/>
            </a:solidFill>
            <a:latin typeface="+mn-lt"/>
            <a:ea typeface="+mn-lt"/>
            <a:cs typeface="+mn-lt"/>
          </a:endParaRPr>
        </a:p>
        <a:p>
          <a:pPr marL="0" indent="0"/>
          <a:r>
            <a:rPr lang="en-US" sz="1100" b="0" i="0" u="none" strike="noStrike" baseline="0">
              <a:solidFill>
                <a:schemeClr val="dk1"/>
              </a:solidFill>
              <a:latin typeface="+mn-lt"/>
              <a:ea typeface="+mn-lt"/>
              <a:cs typeface="+mn-lt"/>
            </a:rPr>
            <a:t>"Acute trusts" includes "Acute and community trusts".</a:t>
          </a:r>
        </a:p>
        <a:p>
          <a:pPr marL="0" indent="0"/>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endParaRPr lang="en-US" sz="1100">
            <a:solidFill>
              <a:schemeClr val="dk1"/>
            </a:solidFill>
            <a:latin typeface="+mn-lt"/>
            <a:ea typeface="+mn-lt"/>
            <a:cs typeface="+mn-lt"/>
          </a:endParaRPr>
        </a:p>
      </xdr:txBody>
    </xdr:sp>
    <xdr:clientData/>
  </xdr:twoCellAnchor>
  <xdr:twoCellAnchor>
    <xdr:from>
      <xdr:col>8</xdr:col>
      <xdr:colOff>0</xdr:colOff>
      <xdr:row>36</xdr:row>
      <xdr:rowOff>0</xdr:rowOff>
    </xdr:from>
    <xdr:to>
      <xdr:col>16</xdr:col>
      <xdr:colOff>403225</xdr:colOff>
      <xdr:row>51</xdr:row>
      <xdr:rowOff>31750</xdr:rowOff>
    </xdr:to>
    <xdr:graphicFrame macro="">
      <xdr:nvGraphicFramePr>
        <xdr:cNvPr id="6" name="Chart 5">
          <a:extLst>
            <a:ext uri="{FF2B5EF4-FFF2-40B4-BE49-F238E27FC236}">
              <a16:creationId xmlns:a16="http://schemas.microsoft.com/office/drawing/2014/main" id="{B35D3F20-861C-4B6B-BA4A-78BB24029D82}"/>
            </a:ext>
            <a:ext uri="{147F2762-F138-4A5C-976F-8EAC2B608ADB}">
              <a16:predDERef xmlns:a16="http://schemas.microsoft.com/office/drawing/2014/main" pred="{84A68FA8-997D-41A7-9215-A79967CF2B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0</xdr:colOff>
      <xdr:row>1</xdr:row>
      <xdr:rowOff>190499</xdr:rowOff>
    </xdr:from>
    <xdr:to>
      <xdr:col>22</xdr:col>
      <xdr:colOff>228600</xdr:colOff>
      <xdr:row>10</xdr:row>
      <xdr:rowOff>28575</xdr:rowOff>
    </xdr:to>
    <xdr:sp macro="" textlink="">
      <xdr:nvSpPr>
        <xdr:cNvPr id="4" name="TextBox 3">
          <a:extLst>
            <a:ext uri="{FF2B5EF4-FFF2-40B4-BE49-F238E27FC236}">
              <a16:creationId xmlns:a16="http://schemas.microsoft.com/office/drawing/2014/main" id="{C4B8D9AF-7690-4B6C-AA4E-8E48A270B4CC}"/>
            </a:ext>
            <a:ext uri="{147F2762-F138-4A5C-976F-8EAC2B608ADB}">
              <a16:predDERef xmlns:a16="http://schemas.microsoft.com/office/drawing/2014/main" pred="{CB0855F5-BA9C-F341-56C9-39C72CBEAE1B}"/>
            </a:ext>
          </a:extLst>
        </xdr:cNvPr>
        <xdr:cNvSpPr txBox="1"/>
      </xdr:nvSpPr>
      <xdr:spPr>
        <a:xfrm>
          <a:off x="14773275" y="428624"/>
          <a:ext cx="3276600" cy="1552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Selected Staff Groups</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 4c.</a:t>
          </a:r>
        </a:p>
        <a:p>
          <a:pPr marL="0" indent="0"/>
          <a:endParaRPr lang="en-US" sz="1100" b="0" i="0" u="none" strike="noStrike" baseline="0">
            <a:solidFill>
              <a:schemeClr val="dk1"/>
            </a:solidFill>
            <a:latin typeface="+mn-lt"/>
            <a:ea typeface="+mn-lt"/>
            <a:cs typeface="+mn-lt"/>
          </a:endParaRPr>
        </a:p>
        <a:p>
          <a:pPr marL="0" indent="0"/>
          <a:r>
            <a:rPr lang="en-US" sz="1100" b="0" i="0" u="none" strike="noStrike" baseline="0">
              <a:solidFill>
                <a:schemeClr val="dk1"/>
              </a:solidFill>
              <a:latin typeface="+mn-lt"/>
              <a:ea typeface="+mn-lt"/>
              <a:cs typeface="+mn-lt"/>
            </a:rPr>
            <a:t>"Acute trusts" includes "Acute and community trusts".</a:t>
          </a:r>
        </a:p>
        <a:p>
          <a:pPr marL="0" indent="0"/>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endParaRPr lang="en-US" sz="1100">
            <a:solidFill>
              <a:schemeClr val="dk1"/>
            </a:solidFill>
            <a:latin typeface="+mn-lt"/>
            <a:ea typeface="+mn-lt"/>
            <a:cs typeface="+mn-lt"/>
          </a:endParaRPr>
        </a:p>
      </xdr:txBody>
    </xdr:sp>
    <xdr:clientData/>
  </xdr:twoCellAnchor>
  <xdr:twoCellAnchor>
    <xdr:from>
      <xdr:col>6</xdr:col>
      <xdr:colOff>365760</xdr:colOff>
      <xdr:row>1</xdr:row>
      <xdr:rowOff>190499</xdr:rowOff>
    </xdr:from>
    <xdr:to>
      <xdr:col>16</xdr:col>
      <xdr:colOff>403225</xdr:colOff>
      <xdr:row>25</xdr:row>
      <xdr:rowOff>180974</xdr:rowOff>
    </xdr:to>
    <xdr:graphicFrame macro="">
      <xdr:nvGraphicFramePr>
        <xdr:cNvPr id="6" name="Chart 5">
          <a:extLst>
            <a:ext uri="{FF2B5EF4-FFF2-40B4-BE49-F238E27FC236}">
              <a16:creationId xmlns:a16="http://schemas.microsoft.com/office/drawing/2014/main" id="{C2E0D632-0709-46B3-AE4E-EF3B1028C347}"/>
            </a:ext>
            <a:ext uri="{147F2762-F138-4A5C-976F-8EAC2B608ADB}">
              <a16:predDERef xmlns:a16="http://schemas.microsoft.com/office/drawing/2014/main" pred="{0A5D15FB-4286-42E0-926B-D07EF7A5E6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2</xdr:row>
      <xdr:rowOff>0</xdr:rowOff>
    </xdr:from>
    <xdr:to>
      <xdr:col>16</xdr:col>
      <xdr:colOff>403225</xdr:colOff>
      <xdr:row>17</xdr:row>
      <xdr:rowOff>31750</xdr:rowOff>
    </xdr:to>
    <xdr:graphicFrame macro="">
      <xdr:nvGraphicFramePr>
        <xdr:cNvPr id="39" name="Chart 1">
          <a:extLst>
            <a:ext uri="{FF2B5EF4-FFF2-40B4-BE49-F238E27FC236}">
              <a16:creationId xmlns:a16="http://schemas.microsoft.com/office/drawing/2014/main" id="{E7B34598-77E3-44C5-A9D6-F2E27B7BD1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19</xdr:row>
      <xdr:rowOff>0</xdr:rowOff>
    </xdr:from>
    <xdr:to>
      <xdr:col>16</xdr:col>
      <xdr:colOff>403225</xdr:colOff>
      <xdr:row>34</xdr:row>
      <xdr:rowOff>31750</xdr:rowOff>
    </xdr:to>
    <xdr:graphicFrame macro="">
      <xdr:nvGraphicFramePr>
        <xdr:cNvPr id="41" name="Chart 2">
          <a:extLst>
            <a:ext uri="{FF2B5EF4-FFF2-40B4-BE49-F238E27FC236}">
              <a16:creationId xmlns:a16="http://schemas.microsoft.com/office/drawing/2014/main" id="{173F0A1C-5EF3-41E4-A40A-3D053B41BD48}"/>
            </a:ext>
            <a:ext uri="{147F2762-F138-4A5C-976F-8EAC2B608ADB}">
              <a16:predDERef xmlns:a16="http://schemas.microsoft.com/office/drawing/2014/main" pred="{E7B34598-77E3-44C5-A9D6-F2E27B7BD1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1</xdr:row>
      <xdr:rowOff>190499</xdr:rowOff>
    </xdr:from>
    <xdr:to>
      <xdr:col>25</xdr:col>
      <xdr:colOff>0</xdr:colOff>
      <xdr:row>9</xdr:row>
      <xdr:rowOff>161925</xdr:rowOff>
    </xdr:to>
    <xdr:sp macro="" textlink="">
      <xdr:nvSpPr>
        <xdr:cNvPr id="43" name="TextBox 3">
          <a:extLst>
            <a:ext uri="{FF2B5EF4-FFF2-40B4-BE49-F238E27FC236}">
              <a16:creationId xmlns:a16="http://schemas.microsoft.com/office/drawing/2014/main" id="{91D881D7-4EFA-47DE-A506-899741663500}"/>
            </a:ext>
            <a:ext uri="{147F2762-F138-4A5C-976F-8EAC2B608ADB}">
              <a16:predDERef xmlns:a16="http://schemas.microsoft.com/office/drawing/2014/main" pred="{CB0855F5-BA9C-F341-56C9-39C72CBEAE1B}"/>
            </a:ext>
          </a:extLst>
        </xdr:cNvPr>
        <xdr:cNvSpPr txBox="1"/>
      </xdr:nvSpPr>
      <xdr:spPr>
        <a:xfrm>
          <a:off x="11361420" y="373379"/>
          <a:ext cx="4876800" cy="14801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 4a.</a:t>
          </a:r>
        </a:p>
        <a:p>
          <a:pPr marL="0" indent="0"/>
          <a:endParaRPr lang="en-US" sz="1100" b="0" i="0" u="none" strike="noStrike" baseline="0">
            <a:solidFill>
              <a:schemeClr val="dk1"/>
            </a:solidFill>
            <a:latin typeface="+mn-lt"/>
            <a:ea typeface="+mn-lt"/>
            <a:cs typeface="+mn-lt"/>
          </a:endParaRPr>
        </a:p>
        <a:p>
          <a:pPr marL="0" indent="0"/>
          <a:r>
            <a:rPr lang="en-US" sz="1100" b="0" i="0" u="none" strike="noStrike" baseline="0">
              <a:solidFill>
                <a:schemeClr val="dk1"/>
              </a:solidFill>
              <a:latin typeface="+mn-lt"/>
              <a:ea typeface="+mn-lt"/>
              <a:cs typeface="+mn-lt"/>
            </a:rPr>
            <a:t>"Acute trusts" includes "Acute and community trusts".</a:t>
          </a:r>
        </a:p>
        <a:p>
          <a:pPr marL="0" indent="0"/>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endParaRPr lang="en-US" sz="1100">
            <a:solidFill>
              <a:schemeClr val="dk1"/>
            </a:solidFill>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10</xdr:col>
      <xdr:colOff>563880</xdr:colOff>
      <xdr:row>50</xdr:row>
      <xdr:rowOff>15240</xdr:rowOff>
    </xdr:to>
    <xdr:pic>
      <xdr:nvPicPr>
        <xdr:cNvPr id="12" name="Picture 11">
          <a:extLst>
            <a:ext uri="{FF2B5EF4-FFF2-40B4-BE49-F238E27FC236}">
              <a16:creationId xmlns:a16="http://schemas.microsoft.com/office/drawing/2014/main" id="{99EFC066-A030-71CE-8A04-9B718BC1A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2880"/>
          <a:ext cx="6659880" cy="8793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579120</xdr:colOff>
      <xdr:row>2</xdr:row>
      <xdr:rowOff>106680</xdr:rowOff>
    </xdr:from>
    <xdr:to>
      <xdr:col>23</xdr:col>
      <xdr:colOff>60960</xdr:colOff>
      <xdr:row>11</xdr:row>
      <xdr:rowOff>114300</xdr:rowOff>
    </xdr:to>
    <xdr:sp macro="" textlink="">
      <xdr:nvSpPr>
        <xdr:cNvPr id="13" name="TextBox 12">
          <a:extLst>
            <a:ext uri="{FF2B5EF4-FFF2-40B4-BE49-F238E27FC236}">
              <a16:creationId xmlns:a16="http://schemas.microsoft.com/office/drawing/2014/main" id="{7457D420-B8FC-7ABC-DFB8-7DEAE69A577F}"/>
            </a:ext>
          </a:extLst>
        </xdr:cNvPr>
        <xdr:cNvSpPr txBox="1"/>
      </xdr:nvSpPr>
      <xdr:spPr>
        <a:xfrm>
          <a:off x="7284720" y="472440"/>
          <a:ext cx="6797040" cy="16535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mn-lt"/>
              <a:ea typeface="+mn-ea"/>
              <a:cs typeface="+mn-cs"/>
            </a:rPr>
            <a:t>Reasons for differences</a:t>
          </a:r>
        </a:p>
        <a:p>
          <a:endParaRPr lang="en-GB" sz="1200" b="1">
            <a:solidFill>
              <a:schemeClr val="dk1"/>
            </a:solidFill>
            <a:effectLst/>
            <a:latin typeface="+mn-lt"/>
            <a:ea typeface="+mn-ea"/>
            <a:cs typeface="+mn-cs"/>
          </a:endParaRPr>
        </a:p>
        <a:p>
          <a:r>
            <a:rPr lang="en-GB" sz="1200">
              <a:solidFill>
                <a:schemeClr val="dk1"/>
              </a:solidFill>
              <a:effectLst/>
              <a:latin typeface="+mn-lt"/>
              <a:ea typeface="+mn-ea"/>
              <a:cs typeface="+mn-cs"/>
            </a:rPr>
            <a:t>The Official Statistics and NHSE/LTWP leaver figures have different purposes. The NHSE/LTWP leaver rate is used for workforce planning, therefore it considers all staff who are available to work, not just those in active service (as in the Official Statistics method). Staff on career breaks, or maternity leave, cannot be legally replaced on a permanent basis therefore they must be included when making planning decisions or judgements. Therefore, only counting active service staff (those in receipt of pay) risks underestimating the workforce capacity. </a:t>
          </a:r>
        </a:p>
        <a:p>
          <a:endParaRPr lang="en-GB"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449580</xdr:colOff>
      <xdr:row>1</xdr:row>
      <xdr:rowOff>144780</xdr:rowOff>
    </xdr:from>
    <xdr:to>
      <xdr:col>16</xdr:col>
      <xdr:colOff>243205</xdr:colOff>
      <xdr:row>17</xdr:row>
      <xdr:rowOff>30480</xdr:rowOff>
    </xdr:to>
    <xdr:graphicFrame macro="">
      <xdr:nvGraphicFramePr>
        <xdr:cNvPr id="2" name="Chart 5">
          <a:extLst>
            <a:ext uri="{FF2B5EF4-FFF2-40B4-BE49-F238E27FC236}">
              <a16:creationId xmlns:a16="http://schemas.microsoft.com/office/drawing/2014/main" id="{3F6B9336-73B1-4C02-B780-3C0E3B39CF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xdr:row>
      <xdr:rowOff>0</xdr:rowOff>
    </xdr:from>
    <xdr:to>
      <xdr:col>22</xdr:col>
      <xdr:colOff>228600</xdr:colOff>
      <xdr:row>7</xdr:row>
      <xdr:rowOff>53341</xdr:rowOff>
    </xdr:to>
    <xdr:sp macro="" textlink="">
      <xdr:nvSpPr>
        <xdr:cNvPr id="3" name="TextBox 3">
          <a:extLst>
            <a:ext uri="{FF2B5EF4-FFF2-40B4-BE49-F238E27FC236}">
              <a16:creationId xmlns:a16="http://schemas.microsoft.com/office/drawing/2014/main" id="{657BE24E-AFBE-474B-83DD-991D166B070F}"/>
            </a:ext>
            <a:ext uri="{147F2762-F138-4A5C-976F-8EAC2B608ADB}">
              <a16:predDERef xmlns:a16="http://schemas.microsoft.com/office/drawing/2014/main" pred="{CB0855F5-BA9C-F341-56C9-39C72CBEAE1B}"/>
            </a:ext>
          </a:extLst>
        </xdr:cNvPr>
        <xdr:cNvSpPr txBox="1"/>
      </xdr:nvSpPr>
      <xdr:spPr>
        <a:xfrm>
          <a:off x="11010900" y="428625"/>
          <a:ext cx="3276600" cy="1386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 24b.</a:t>
          </a:r>
        </a:p>
        <a:p>
          <a:pPr marL="0" indent="0"/>
          <a:endParaRPr lang="en-US" sz="1100" b="0" i="0" u="none" strike="noStrike" baseline="0">
            <a:solidFill>
              <a:schemeClr val="dk1"/>
            </a:solidFill>
            <a:latin typeface="+mn-lt"/>
            <a:ea typeface="+mn-lt"/>
            <a:cs typeface="+mn-l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0</xdr:colOff>
      <xdr:row>1</xdr:row>
      <xdr:rowOff>182879</xdr:rowOff>
    </xdr:from>
    <xdr:to>
      <xdr:col>22</xdr:col>
      <xdr:colOff>228600</xdr:colOff>
      <xdr:row>9</xdr:row>
      <xdr:rowOff>167640</xdr:rowOff>
    </xdr:to>
    <xdr:sp macro="" textlink="">
      <xdr:nvSpPr>
        <xdr:cNvPr id="19" name="TextBox 3">
          <a:extLst>
            <a:ext uri="{FF2B5EF4-FFF2-40B4-BE49-F238E27FC236}">
              <a16:creationId xmlns:a16="http://schemas.microsoft.com/office/drawing/2014/main" id="{CD4D3EAC-6477-48A3-B958-126251751C1F}"/>
            </a:ext>
            <a:ext uri="{147F2762-F138-4A5C-976F-8EAC2B608ADB}">
              <a16:predDERef xmlns:a16="http://schemas.microsoft.com/office/drawing/2014/main" pred="{CB0855F5-BA9C-F341-56C9-39C72CBEAE1B}"/>
            </a:ext>
          </a:extLst>
        </xdr:cNvPr>
        <xdr:cNvSpPr txBox="1"/>
      </xdr:nvSpPr>
      <xdr:spPr>
        <a:xfrm>
          <a:off x="11894820" y="365759"/>
          <a:ext cx="3276600" cy="1493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 4c.</a:t>
          </a:r>
        </a:p>
        <a:p>
          <a:pPr marL="0" indent="0"/>
          <a:endParaRPr lang="en-US" sz="1100" b="0" i="0" u="none" strike="noStrike" baseline="0">
            <a:solidFill>
              <a:schemeClr val="dk1"/>
            </a:solidFill>
            <a:latin typeface="+mn-lt"/>
            <a:ea typeface="+mn-lt"/>
            <a:cs typeface="+mn-lt"/>
          </a:endParaRPr>
        </a:p>
        <a:p>
          <a:pPr marL="0" indent="0"/>
          <a:r>
            <a:rPr lang="en-US" sz="1100" b="0" i="0" u="none" strike="noStrike" baseline="0">
              <a:solidFill>
                <a:schemeClr val="dk1"/>
              </a:solidFill>
              <a:latin typeface="+mn-lt"/>
              <a:ea typeface="+mn-lt"/>
              <a:cs typeface="+mn-lt"/>
            </a:rPr>
            <a:t>"Acute trusts" includes "Acute and community trusts".</a:t>
          </a:r>
        </a:p>
        <a:p>
          <a:pPr marL="0" indent="0"/>
          <a:r>
            <a:rPr lang="en-US" sz="1100" b="0" i="0" u="none" strike="noStrike" baseline="0">
              <a:solidFill>
                <a:schemeClr val="dk1"/>
              </a:solidFill>
              <a:latin typeface="+mn-lt"/>
              <a:ea typeface="+mn-lt"/>
              <a:cs typeface="+mn-lt"/>
            </a:rPr>
            <a:t>"Mental Health trusts" includes "Mental Health and Learning Disability trusts" and "Mental Health, Learning Disability and Community trusts".</a:t>
          </a:r>
          <a:endParaRPr lang="en-US" sz="1100">
            <a:solidFill>
              <a:schemeClr val="dk1"/>
            </a:solidFill>
            <a:latin typeface="+mn-lt"/>
            <a:ea typeface="+mn-lt"/>
            <a:cs typeface="+mn-lt"/>
          </a:endParaRPr>
        </a:p>
      </xdr:txBody>
    </xdr:sp>
    <xdr:clientData/>
  </xdr:twoCellAnchor>
  <xdr:twoCellAnchor>
    <xdr:from>
      <xdr:col>7</xdr:col>
      <xdr:colOff>213360</xdr:colOff>
      <xdr:row>1</xdr:row>
      <xdr:rowOff>144780</xdr:rowOff>
    </xdr:from>
    <xdr:to>
      <xdr:col>16</xdr:col>
      <xdr:colOff>243205</xdr:colOff>
      <xdr:row>19</xdr:row>
      <xdr:rowOff>22860</xdr:rowOff>
    </xdr:to>
    <xdr:graphicFrame macro="">
      <xdr:nvGraphicFramePr>
        <xdr:cNvPr id="22" name="Chart 5">
          <a:extLst>
            <a:ext uri="{FF2B5EF4-FFF2-40B4-BE49-F238E27FC236}">
              <a16:creationId xmlns:a16="http://schemas.microsoft.com/office/drawing/2014/main" id="{75AB055D-A3D0-4ED2-B42C-624ECC002211}"/>
            </a:ext>
            <a:ext uri="{147F2762-F138-4A5C-976F-8EAC2B608ADB}">
              <a16:predDERef xmlns:a16="http://schemas.microsoft.com/office/drawing/2014/main" pred="{CD4D3EAC-6477-48A3-B958-126251751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7620</xdr:colOff>
      <xdr:row>2</xdr:row>
      <xdr:rowOff>201930</xdr:rowOff>
    </xdr:from>
    <xdr:to>
      <xdr:col>20</xdr:col>
      <xdr:colOff>147320</xdr:colOff>
      <xdr:row>5</xdr:row>
      <xdr:rowOff>175260</xdr:rowOff>
    </xdr:to>
    <xdr:sp macro="" textlink="">
      <xdr:nvSpPr>
        <xdr:cNvPr id="199" name="TextBox 1">
          <a:extLst>
            <a:ext uri="{FF2B5EF4-FFF2-40B4-BE49-F238E27FC236}">
              <a16:creationId xmlns:a16="http://schemas.microsoft.com/office/drawing/2014/main" id="{11C6DE7D-A051-4577-AED7-F827BA58DED2}"/>
            </a:ext>
            <a:ext uri="{147F2762-F138-4A5C-976F-8EAC2B608ADB}">
              <a16:predDERef xmlns:a16="http://schemas.microsoft.com/office/drawing/2014/main" pred="{CB0855F5-BA9C-F341-56C9-39C72CBEAE1B}"/>
            </a:ext>
          </a:extLst>
        </xdr:cNvPr>
        <xdr:cNvSpPr txBox="1"/>
      </xdr:nvSpPr>
      <xdr:spPr>
        <a:xfrm>
          <a:off x="8618220" y="567690"/>
          <a:ext cx="4406900" cy="10706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baseline="0">
              <a:solidFill>
                <a:schemeClr val="dk1"/>
              </a:solidFill>
              <a:latin typeface="+mn-lt"/>
              <a:ea typeface="+mn-lt"/>
              <a:cs typeface="+mn-lt"/>
            </a:rPr>
            <a:t>People Pulse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No filters applied as this is not possible to obtain this breakdown from the data due to IG restrictions</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number of responses.</a:t>
          </a:r>
        </a:p>
      </xdr:txBody>
    </xdr:sp>
    <xdr:clientData/>
  </xdr:twoCellAnchor>
  <xdr:twoCellAnchor>
    <xdr:from>
      <xdr:col>3</xdr:col>
      <xdr:colOff>238124</xdr:colOff>
      <xdr:row>2</xdr:row>
      <xdr:rowOff>209550</xdr:rowOff>
    </xdr:from>
    <xdr:to>
      <xdr:col>12</xdr:col>
      <xdr:colOff>502920</xdr:colOff>
      <xdr:row>21</xdr:row>
      <xdr:rowOff>76199</xdr:rowOff>
    </xdr:to>
    <xdr:graphicFrame macro="">
      <xdr:nvGraphicFramePr>
        <xdr:cNvPr id="1201" name="Chart 1">
          <a:extLst>
            <a:ext uri="{FF2B5EF4-FFF2-40B4-BE49-F238E27FC236}">
              <a16:creationId xmlns:a16="http://schemas.microsoft.com/office/drawing/2014/main" id="{51AE1FC1-0C05-576B-D51F-0C1D0CB85FB8}"/>
            </a:ext>
            <a:ext uri="{147F2762-F138-4A5C-976F-8EAC2B608ADB}">
              <a16:predDERef xmlns:a16="http://schemas.microsoft.com/office/drawing/2014/main" pred="{873D244D-4261-40A2-86EB-E010F8E41E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3</xdr:col>
      <xdr:colOff>9525</xdr:colOff>
      <xdr:row>3</xdr:row>
      <xdr:rowOff>57150</xdr:rowOff>
    </xdr:from>
    <xdr:to>
      <xdr:col>10</xdr:col>
      <xdr:colOff>323850</xdr:colOff>
      <xdr:row>17</xdr:row>
      <xdr:rowOff>114300</xdr:rowOff>
    </xdr:to>
    <xdr:graphicFrame macro="">
      <xdr:nvGraphicFramePr>
        <xdr:cNvPr id="849" name="Chart 2">
          <a:extLst>
            <a:ext uri="{FF2B5EF4-FFF2-40B4-BE49-F238E27FC236}">
              <a16:creationId xmlns:a16="http://schemas.microsoft.com/office/drawing/2014/main" id="{DF00CAD4-7B10-560B-519D-F0A46D4226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63500</xdr:colOff>
      <xdr:row>16</xdr:row>
      <xdr:rowOff>15875</xdr:rowOff>
    </xdr:from>
    <xdr:to>
      <xdr:col>18</xdr:col>
      <xdr:colOff>355600</xdr:colOff>
      <xdr:row>20</xdr:row>
      <xdr:rowOff>127000</xdr:rowOff>
    </xdr:to>
    <xdr:sp macro="" textlink="">
      <xdr:nvSpPr>
        <xdr:cNvPr id="56" name="TextBox 2">
          <a:extLst>
            <a:ext uri="{FF2B5EF4-FFF2-40B4-BE49-F238E27FC236}">
              <a16:creationId xmlns:a16="http://schemas.microsoft.com/office/drawing/2014/main" id="{147D736D-FF6D-5D23-1BE6-4F330FE8873D}"/>
            </a:ext>
            <a:ext uri="{147F2762-F138-4A5C-976F-8EAC2B608ADB}">
              <a16:predDERef xmlns:a16="http://schemas.microsoft.com/office/drawing/2014/main" pred="{CB0855F5-BA9C-F341-56C9-39C72CBEAE1B}"/>
            </a:ext>
          </a:extLst>
        </xdr:cNvPr>
        <xdr:cNvSpPr txBox="1"/>
      </xdr:nvSpPr>
      <xdr:spPr>
        <a:xfrm>
          <a:off x="9010650" y="2962275"/>
          <a:ext cx="455930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baseline="0">
              <a:solidFill>
                <a:schemeClr val="dk1"/>
              </a:solidFill>
              <a:latin typeface="+mn-lt"/>
              <a:ea typeface="+mn-lt"/>
              <a:cs typeface="+mn-lt"/>
            </a:rPr>
            <a:t>National Quarterly Pulse Survey and NHS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No filters applied to NQPS as this is not possible to obtain this breakdown from the data due to IG restrictions</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for NSS</a:t>
          </a:r>
          <a:r>
            <a:rPr lang="en-US" sz="1100" b="1" i="0" u="none" strike="noStrike" baseline="0">
              <a:solidFill>
                <a:schemeClr val="dk1"/>
              </a:solidFill>
              <a:latin typeface="+mn-lt"/>
              <a:ea typeface="+mn-lt"/>
              <a:cs typeface="+mn-lt"/>
            </a:rPr>
            <a:t> </a:t>
          </a:r>
          <a:r>
            <a:rPr lang="en-US" sz="1100" b="1" i="0" u="none" strike="noStrike">
              <a:solidFill>
                <a:schemeClr val="dk1"/>
              </a:solidFill>
              <a:latin typeface="+mn-lt"/>
              <a:ea typeface="+mn-lt"/>
              <a:cs typeface="+mn-lt"/>
            </a:rPr>
            <a:t> </a:t>
          </a:r>
          <a:r>
            <a:rPr lang="en-US" sz="1100" b="0" i="0" u="none" strike="noStrike">
              <a:solidFill>
                <a:schemeClr val="dk1"/>
              </a:solidFill>
              <a:latin typeface="+mn-lt"/>
              <a:ea typeface="+mn-lt"/>
              <a:cs typeface="+mn-lt"/>
            </a:rPr>
            <a:t>is theme_engagement, E_1,E_2,E_3 </a:t>
          </a:r>
        </a:p>
      </xdr:txBody>
    </xdr:sp>
    <xdr:clientData/>
  </xdr:twoCellAnchor>
  <xdr:twoCellAnchor>
    <xdr:from>
      <xdr:col>3</xdr:col>
      <xdr:colOff>228600</xdr:colOff>
      <xdr:row>21</xdr:row>
      <xdr:rowOff>15875</xdr:rowOff>
    </xdr:from>
    <xdr:to>
      <xdr:col>10</xdr:col>
      <xdr:colOff>240030</xdr:colOff>
      <xdr:row>38</xdr:row>
      <xdr:rowOff>10795</xdr:rowOff>
    </xdr:to>
    <xdr:graphicFrame macro="">
      <xdr:nvGraphicFramePr>
        <xdr:cNvPr id="846" name="Chart 2">
          <a:extLst>
            <a:ext uri="{FF2B5EF4-FFF2-40B4-BE49-F238E27FC236}">
              <a16:creationId xmlns:a16="http://schemas.microsoft.com/office/drawing/2014/main" id="{06EA24E1-7217-7E13-7E1E-567A3AF8E673}"/>
            </a:ext>
            <a:ext uri="{147F2762-F138-4A5C-976F-8EAC2B608ADB}">
              <a16:predDERef xmlns:a16="http://schemas.microsoft.com/office/drawing/2014/main" pred="{82482554-2253-1A9B-3FE2-A5B48EAF14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6</xdr:col>
      <xdr:colOff>17462</xdr:colOff>
      <xdr:row>0</xdr:row>
      <xdr:rowOff>68580</xdr:rowOff>
    </xdr:from>
    <xdr:to>
      <xdr:col>16</xdr:col>
      <xdr:colOff>30480</xdr:colOff>
      <xdr:row>16</xdr:row>
      <xdr:rowOff>144780</xdr:rowOff>
    </xdr:to>
    <xdr:graphicFrame macro="">
      <xdr:nvGraphicFramePr>
        <xdr:cNvPr id="34" name="Chart 1">
          <a:extLst>
            <a:ext uri="{FF2B5EF4-FFF2-40B4-BE49-F238E27FC236}">
              <a16:creationId xmlns:a16="http://schemas.microsoft.com/office/drawing/2014/main" id="{EB300A05-A149-A325-B114-BC25B6EFE5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608391</xdr:colOff>
      <xdr:row>1</xdr:row>
      <xdr:rowOff>15240</xdr:rowOff>
    </xdr:from>
    <xdr:to>
      <xdr:col>23</xdr:col>
      <xdr:colOff>585687</xdr:colOff>
      <xdr:row>7</xdr:row>
      <xdr:rowOff>6985</xdr:rowOff>
    </xdr:to>
    <xdr:sp macro="" textlink="">
      <xdr:nvSpPr>
        <xdr:cNvPr id="24" name="TextBox 2">
          <a:extLst>
            <a:ext uri="{FF2B5EF4-FFF2-40B4-BE49-F238E27FC236}">
              <a16:creationId xmlns:a16="http://schemas.microsoft.com/office/drawing/2014/main" id="{C77BB603-9B35-4C39-9A52-D482D9C115E4}"/>
            </a:ext>
            <a:ext uri="{147F2762-F138-4A5C-976F-8EAC2B608ADB}">
              <a16:predDERef xmlns:a16="http://schemas.microsoft.com/office/drawing/2014/main" pred="{CB0855F5-BA9C-F341-56C9-39C72CBEAE1B}"/>
            </a:ext>
          </a:extLst>
        </xdr:cNvPr>
        <xdr:cNvSpPr txBox="1"/>
      </xdr:nvSpPr>
      <xdr:spPr>
        <a:xfrm>
          <a:off x="11558331" y="198120"/>
          <a:ext cx="4244496" cy="14471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baseline="0">
              <a:solidFill>
                <a:schemeClr val="dk1"/>
              </a:solidFill>
              <a:latin typeface="+mn-lt"/>
              <a:ea typeface="+mn-lt"/>
              <a:cs typeface="+mn-lt"/>
            </a:rPr>
            <a:t>National Quarterly Pulse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No filters applied as this is not possible to obtain this breakdown from the data due to IG restrictions</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Staff engagemt Score (out of 10) and Sub score </a:t>
          </a:r>
        </a:p>
      </xdr:txBody>
    </xdr:sp>
    <xdr:clientData/>
  </xdr:twoCellAnchor>
  <xdr:twoCellAnchor>
    <xdr:from>
      <xdr:col>6</xdr:col>
      <xdr:colOff>14922</xdr:colOff>
      <xdr:row>18</xdr:row>
      <xdr:rowOff>58737</xdr:rowOff>
    </xdr:from>
    <xdr:to>
      <xdr:col>16</xdr:col>
      <xdr:colOff>30480</xdr:colOff>
      <xdr:row>36</xdr:row>
      <xdr:rowOff>167640</xdr:rowOff>
    </xdr:to>
    <xdr:graphicFrame macro="">
      <xdr:nvGraphicFramePr>
        <xdr:cNvPr id="31" name="Chart 4">
          <a:extLst>
            <a:ext uri="{FF2B5EF4-FFF2-40B4-BE49-F238E27FC236}">
              <a16:creationId xmlns:a16="http://schemas.microsoft.com/office/drawing/2014/main" id="{6B67729C-C309-3F57-4B09-AB9618B1E5AD}"/>
            </a:ext>
            <a:ext uri="{147F2762-F138-4A5C-976F-8EAC2B608ADB}">
              <a16:predDERef xmlns:a16="http://schemas.microsoft.com/office/drawing/2014/main" pred="{068D2631-C455-48AA-B909-70ED616126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editAs="oneCell">
    <xdr:from>
      <xdr:col>6</xdr:col>
      <xdr:colOff>369570</xdr:colOff>
      <xdr:row>1</xdr:row>
      <xdr:rowOff>142875</xdr:rowOff>
    </xdr:from>
    <xdr:to>
      <xdr:col>25</xdr:col>
      <xdr:colOff>476732</xdr:colOff>
      <xdr:row>29</xdr:row>
      <xdr:rowOff>56494</xdr:rowOff>
    </xdr:to>
    <xdr:pic>
      <xdr:nvPicPr>
        <xdr:cNvPr id="2" name="Picture 1">
          <a:extLst>
            <a:ext uri="{FF2B5EF4-FFF2-40B4-BE49-F238E27FC236}">
              <a16:creationId xmlns:a16="http://schemas.microsoft.com/office/drawing/2014/main" id="{D3CF1F13-7F30-4112-BAC5-7F7E7AE7AE7D}"/>
            </a:ext>
          </a:extLst>
        </xdr:cNvPr>
        <xdr:cNvPicPr>
          <a:picLocks noChangeAspect="1"/>
        </xdr:cNvPicPr>
      </xdr:nvPicPr>
      <xdr:blipFill>
        <a:blip xmlns:r="http://schemas.openxmlformats.org/officeDocument/2006/relationships" r:embed="rId1"/>
        <a:stretch>
          <a:fillRect/>
        </a:stretch>
      </xdr:blipFill>
      <xdr:spPr>
        <a:xfrm>
          <a:off x="5795010" y="325755"/>
          <a:ext cx="11689562" cy="503425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6</xdr:col>
      <xdr:colOff>608012</xdr:colOff>
      <xdr:row>5</xdr:row>
      <xdr:rowOff>1586</xdr:rowOff>
    </xdr:from>
    <xdr:to>
      <xdr:col>16</xdr:col>
      <xdr:colOff>590550</xdr:colOff>
      <xdr:row>26</xdr:row>
      <xdr:rowOff>68580</xdr:rowOff>
    </xdr:to>
    <xdr:graphicFrame macro="">
      <xdr:nvGraphicFramePr>
        <xdr:cNvPr id="6" name="Chart 1">
          <a:extLst>
            <a:ext uri="{FF2B5EF4-FFF2-40B4-BE49-F238E27FC236}">
              <a16:creationId xmlns:a16="http://schemas.microsoft.com/office/drawing/2014/main" id="{5C6ABC25-7736-83D0-263F-8BD0A70F3C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6350</xdr:colOff>
      <xdr:row>6</xdr:row>
      <xdr:rowOff>0</xdr:rowOff>
    </xdr:from>
    <xdr:to>
      <xdr:col>26</xdr:col>
      <xdr:colOff>600075</xdr:colOff>
      <xdr:row>10</xdr:row>
      <xdr:rowOff>0</xdr:rowOff>
    </xdr:to>
    <xdr:sp macro="" textlink="">
      <xdr:nvSpPr>
        <xdr:cNvPr id="9" name="TextBox 2">
          <a:extLst>
            <a:ext uri="{FF2B5EF4-FFF2-40B4-BE49-F238E27FC236}">
              <a16:creationId xmlns:a16="http://schemas.microsoft.com/office/drawing/2014/main" id="{C08832F6-5DCF-4BC4-BBC4-D1B61F00B73E}"/>
            </a:ext>
            <a:ext uri="{147F2762-F138-4A5C-976F-8EAC2B608ADB}">
              <a16:predDERef xmlns:a16="http://schemas.microsoft.com/office/drawing/2014/main" pred="{CB0855F5-BA9C-F341-56C9-39C72CBEAE1B}"/>
            </a:ext>
          </a:extLst>
        </xdr:cNvPr>
        <xdr:cNvSpPr txBox="1"/>
      </xdr:nvSpPr>
      <xdr:spPr>
        <a:xfrm>
          <a:off x="11436350" y="904875"/>
          <a:ext cx="4860925" cy="723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 management)</a:t>
          </a:r>
        </a:p>
        <a:p>
          <a:pPr marL="0" indent="0"/>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Registered Nurses and Support to Nurse</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19</xdr:col>
      <xdr:colOff>0</xdr:colOff>
      <xdr:row>32</xdr:row>
      <xdr:rowOff>121920</xdr:rowOff>
    </xdr:from>
    <xdr:to>
      <xdr:col>26</xdr:col>
      <xdr:colOff>60960</xdr:colOff>
      <xdr:row>35</xdr:row>
      <xdr:rowOff>160020</xdr:rowOff>
    </xdr:to>
    <xdr:sp macro="" textlink="">
      <xdr:nvSpPr>
        <xdr:cNvPr id="3" name="TextBox 2">
          <a:hlinkClick xmlns:r="http://schemas.openxmlformats.org/officeDocument/2006/relationships" r:id="rId2"/>
          <a:extLst>
            <a:ext uri="{FF2B5EF4-FFF2-40B4-BE49-F238E27FC236}">
              <a16:creationId xmlns:a16="http://schemas.microsoft.com/office/drawing/2014/main" id="{DF0BA19B-0124-481E-BA46-8148189B3190}"/>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7620</xdr:colOff>
      <xdr:row>2</xdr:row>
      <xdr:rowOff>15238</xdr:rowOff>
    </xdr:from>
    <xdr:to>
      <xdr:col>22</xdr:col>
      <xdr:colOff>236220</xdr:colOff>
      <xdr:row>13</xdr:row>
      <xdr:rowOff>22859</xdr:rowOff>
    </xdr:to>
    <xdr:sp macro="" textlink="">
      <xdr:nvSpPr>
        <xdr:cNvPr id="120" name="TextBox 3">
          <a:extLst>
            <a:ext uri="{FF2B5EF4-FFF2-40B4-BE49-F238E27FC236}">
              <a16:creationId xmlns:a16="http://schemas.microsoft.com/office/drawing/2014/main" id="{2738A47A-7AAE-4737-8C2D-A3F24DC5BB9E}"/>
            </a:ext>
            <a:ext uri="{147F2762-F138-4A5C-976F-8EAC2B608ADB}">
              <a16:predDERef xmlns:a16="http://schemas.microsoft.com/office/drawing/2014/main" pred="{CB0855F5-BA9C-F341-56C9-39C72CBEAE1B}"/>
            </a:ext>
          </a:extLst>
        </xdr:cNvPr>
        <xdr:cNvSpPr txBox="1"/>
      </xdr:nvSpPr>
      <xdr:spPr>
        <a:xfrm>
          <a:off x="15217140" y="426718"/>
          <a:ext cx="3276600" cy="2019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 Registered Nurses &amp; Midwives and Nursing auxiliary / Nursing assistant / Healthcare assistant.</a:t>
          </a:r>
        </a:p>
        <a:p>
          <a:pPr marL="0" indent="0"/>
          <a:endParaRPr lang="en-US" sz="1100" b="1" i="0" u="none" strike="noStrike">
            <a:solidFill>
              <a:schemeClr val="dk1"/>
            </a:solidFill>
            <a:latin typeface="Aptos Narrow" panose="020B0004020202020204" pitchFamily="34" charset="0"/>
          </a:endParaRPr>
        </a:p>
        <a:p>
          <a:r>
            <a:rPr lang="en-US" sz="1100" b="1" i="0">
              <a:solidFill>
                <a:schemeClr val="dk1"/>
              </a:solidFill>
              <a:effectLst/>
              <a:latin typeface="+mn-lt"/>
              <a:ea typeface="+mn-ea"/>
              <a:cs typeface="+mn-cs"/>
            </a:rPr>
            <a:t>Metric </a:t>
          </a:r>
          <a:r>
            <a:rPr lang="en-US" sz="1100" b="0" i="0">
              <a:solidFill>
                <a:schemeClr val="dk1"/>
              </a:solidFill>
              <a:effectLst/>
              <a:latin typeface="+mn-lt"/>
              <a:ea typeface="+mn-ea"/>
              <a:cs typeface="+mn-cs"/>
            </a:rPr>
            <a:t>is</a:t>
          </a:r>
          <a:r>
            <a:rPr lang="en-US" sz="1100" b="0" i="0" baseline="0">
              <a:solidFill>
                <a:schemeClr val="dk1"/>
              </a:solidFill>
              <a:effectLst/>
              <a:latin typeface="+mn-lt"/>
              <a:ea typeface="+mn-ea"/>
              <a:cs typeface="+mn-cs"/>
            </a:rPr>
            <a:t> questions 11c and 12b, and People Promise sub-score for Burnout. Question 12b and the People Promise scores were only asked/calculated from 2021.</a:t>
          </a:r>
          <a:endParaRPr lang="en-GB">
            <a:effectLst/>
          </a:endParaRPr>
        </a:p>
      </xdr:txBody>
    </xdr:sp>
    <xdr:clientData/>
  </xdr:twoCellAnchor>
  <xdr:twoCellAnchor>
    <xdr:from>
      <xdr:col>7</xdr:col>
      <xdr:colOff>228600</xdr:colOff>
      <xdr:row>19</xdr:row>
      <xdr:rowOff>68580</xdr:rowOff>
    </xdr:from>
    <xdr:to>
      <xdr:col>16</xdr:col>
      <xdr:colOff>403860</xdr:colOff>
      <xdr:row>35</xdr:row>
      <xdr:rowOff>144780</xdr:rowOff>
    </xdr:to>
    <xdr:graphicFrame macro="">
      <xdr:nvGraphicFramePr>
        <xdr:cNvPr id="489" name="Chart 7">
          <a:extLst>
            <a:ext uri="{FF2B5EF4-FFF2-40B4-BE49-F238E27FC236}">
              <a16:creationId xmlns:a16="http://schemas.microsoft.com/office/drawing/2014/main" id="{088E5681-7BB2-4B23-9B0A-3F82F64EAFB5}"/>
            </a:ext>
            <a:ext uri="{147F2762-F138-4A5C-976F-8EAC2B608ADB}">
              <a16:predDERef xmlns:a16="http://schemas.microsoft.com/office/drawing/2014/main" pred="{772E5903-780E-4852-8460-DE9037036E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274320</xdr:colOff>
      <xdr:row>2</xdr:row>
      <xdr:rowOff>0</xdr:rowOff>
    </xdr:from>
    <xdr:to>
      <xdr:col>16</xdr:col>
      <xdr:colOff>403225</xdr:colOff>
      <xdr:row>17</xdr:row>
      <xdr:rowOff>160020</xdr:rowOff>
    </xdr:to>
    <xdr:graphicFrame macro="">
      <xdr:nvGraphicFramePr>
        <xdr:cNvPr id="7" name="Chart 8">
          <a:extLst>
            <a:ext uri="{FF2B5EF4-FFF2-40B4-BE49-F238E27FC236}">
              <a16:creationId xmlns:a16="http://schemas.microsoft.com/office/drawing/2014/main" id="{B082931D-9076-45B3-AE41-EACB74333965}"/>
            </a:ext>
            <a:ext uri="{147F2762-F138-4A5C-976F-8EAC2B608ADB}">
              <a16:predDERef xmlns:a16="http://schemas.microsoft.com/office/drawing/2014/main" pred="{088E5681-7BB2-4B23-9B0A-3F82F64EAF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8</xdr:col>
      <xdr:colOff>244475</xdr:colOff>
      <xdr:row>3</xdr:row>
      <xdr:rowOff>28575</xdr:rowOff>
    </xdr:from>
    <xdr:to>
      <xdr:col>16</xdr:col>
      <xdr:colOff>654050</xdr:colOff>
      <xdr:row>20</xdr:row>
      <xdr:rowOff>150812</xdr:rowOff>
    </xdr:to>
    <xdr:graphicFrame macro="">
      <xdr:nvGraphicFramePr>
        <xdr:cNvPr id="57" name="Chart 3">
          <a:extLst>
            <a:ext uri="{FF2B5EF4-FFF2-40B4-BE49-F238E27FC236}">
              <a16:creationId xmlns:a16="http://schemas.microsoft.com/office/drawing/2014/main" id="{CE7A3A1B-6132-424A-B200-68A14CE5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225425</xdr:colOff>
      <xdr:row>21</xdr:row>
      <xdr:rowOff>141287</xdr:rowOff>
    </xdr:from>
    <xdr:to>
      <xdr:col>16</xdr:col>
      <xdr:colOff>615950</xdr:colOff>
      <xdr:row>36</xdr:row>
      <xdr:rowOff>169862</xdr:rowOff>
    </xdr:to>
    <xdr:graphicFrame macro="">
      <xdr:nvGraphicFramePr>
        <xdr:cNvPr id="56" name="Chart 4">
          <a:extLst>
            <a:ext uri="{FF2B5EF4-FFF2-40B4-BE49-F238E27FC236}">
              <a16:creationId xmlns:a16="http://schemas.microsoft.com/office/drawing/2014/main" id="{12885851-335A-4A4E-8740-10D0A1AE4462}"/>
            </a:ext>
            <a:ext uri="{147F2762-F138-4A5C-976F-8EAC2B608ADB}">
              <a16:predDERef xmlns:a16="http://schemas.microsoft.com/office/drawing/2014/main" pred="{CE7A3A1B-6132-424A-B200-68A14CE5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523876</xdr:colOff>
      <xdr:row>2</xdr:row>
      <xdr:rowOff>180975</xdr:rowOff>
    </xdr:from>
    <xdr:to>
      <xdr:col>25</xdr:col>
      <xdr:colOff>523876</xdr:colOff>
      <xdr:row>8</xdr:row>
      <xdr:rowOff>47625</xdr:rowOff>
    </xdr:to>
    <xdr:sp macro="" textlink="">
      <xdr:nvSpPr>
        <xdr:cNvPr id="20" name="TextBox 5">
          <a:extLst>
            <a:ext uri="{FF2B5EF4-FFF2-40B4-BE49-F238E27FC236}">
              <a16:creationId xmlns:a16="http://schemas.microsoft.com/office/drawing/2014/main" id="{6601D062-2DCC-417E-8670-5FB3785269AE}"/>
            </a:ext>
            <a:ext uri="{147F2762-F138-4A5C-976F-8EAC2B608ADB}">
              <a16:predDERef xmlns:a16="http://schemas.microsoft.com/office/drawing/2014/main" pred="{CB0855F5-BA9C-F341-56C9-39C72CBEAE1B}"/>
            </a:ext>
          </a:extLst>
        </xdr:cNvPr>
        <xdr:cNvSpPr txBox="1"/>
      </xdr:nvSpPr>
      <xdr:spPr>
        <a:xfrm>
          <a:off x="12049126" y="561975"/>
          <a:ext cx="563880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From PWR</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a:t>
          </a:r>
          <a:r>
            <a:rPr lang="en-GB" sz="1100" b="0" i="0" u="none" strike="noStrike">
              <a:solidFill>
                <a:schemeClr val="dk1"/>
              </a:solidFill>
              <a:effectLst/>
              <a:latin typeface="+mn-lt"/>
              <a:ea typeface="+mn-ea"/>
              <a:cs typeface="+mn-cs"/>
            </a:rPr>
            <a:t>Registered Nursing, Midwifery and Health Visiting Staff</a:t>
          </a:r>
          <a:r>
            <a:rPr lang="en-GB"/>
            <a:t> and </a:t>
          </a:r>
          <a:r>
            <a:rPr lang="en-GB" sz="1100" b="0" i="0" u="none" strike="noStrike">
              <a:solidFill>
                <a:schemeClr val="dk1"/>
              </a:solidFill>
              <a:effectLst/>
              <a:latin typeface="+mn-lt"/>
              <a:ea typeface="+mn-ea"/>
              <a:cs typeface="+mn-cs"/>
            </a:rPr>
            <a:t>Support to Clinical Staff</a:t>
          </a:r>
          <a:r>
            <a:rPr lang="en-GB"/>
            <a:t> </a:t>
          </a:r>
          <a:endParaRPr lang="en-US" sz="1100" b="0" i="0" u="none" strike="noStrike" baseline="0">
            <a:solidFill>
              <a:schemeClr val="dk1"/>
            </a:solidFill>
            <a:latin typeface="+mn-lt"/>
            <a:ea typeface="+mn-lt"/>
            <a:cs typeface="+mn-lt"/>
          </a:endParaRPr>
        </a:p>
        <a:p>
          <a:pPr marL="0" indent="0"/>
          <a:r>
            <a:rPr lang="en-US" sz="1100" b="0" i="0" u="none" strike="noStrike" baseline="0">
              <a:solidFill>
                <a:schemeClr val="dk1"/>
              </a:solidFill>
              <a:latin typeface="+mn-lt"/>
              <a:ea typeface="+mn-lt"/>
              <a:cs typeface="+mn-lt"/>
            </a:rPr>
            <a:t>Metric is Vacancy FTE</a:t>
          </a:r>
          <a:endParaRPr lang="en-US" sz="1100">
            <a:solidFill>
              <a:schemeClr val="dk1"/>
            </a:solidFill>
            <a:latin typeface="+mn-lt"/>
            <a:ea typeface="+mn-lt"/>
            <a:cs typeface="+mn-l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5</xdr:col>
      <xdr:colOff>523876</xdr:colOff>
      <xdr:row>2</xdr:row>
      <xdr:rowOff>180975</xdr:rowOff>
    </xdr:from>
    <xdr:to>
      <xdr:col>13</xdr:col>
      <xdr:colOff>523876</xdr:colOff>
      <xdr:row>5</xdr:row>
      <xdr:rowOff>60960</xdr:rowOff>
    </xdr:to>
    <xdr:sp macro="" textlink="">
      <xdr:nvSpPr>
        <xdr:cNvPr id="2" name="TextBox 5">
          <a:extLst>
            <a:ext uri="{FF2B5EF4-FFF2-40B4-BE49-F238E27FC236}">
              <a16:creationId xmlns:a16="http://schemas.microsoft.com/office/drawing/2014/main" id="{DA2CB47A-16E4-4285-845D-CB08A8DFEB0E}"/>
            </a:ext>
            <a:ext uri="{147F2762-F138-4A5C-976F-8EAC2B608ADB}">
              <a16:predDERef xmlns:a16="http://schemas.microsoft.com/office/drawing/2014/main" pred="{CB0855F5-BA9C-F341-56C9-39C72CBEAE1B}"/>
            </a:ext>
          </a:extLst>
        </xdr:cNvPr>
        <xdr:cNvSpPr txBox="1"/>
      </xdr:nvSpPr>
      <xdr:spPr>
        <a:xfrm>
          <a:off x="6536056" y="546735"/>
          <a:ext cx="5791200" cy="7943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Providers Workforce Return</a:t>
          </a:r>
          <a:br>
            <a:rPr lang="en-US" sz="1100" b="1" i="0" u="none" strike="noStrike">
              <a:solidFill>
                <a:schemeClr val="dk1"/>
              </a:solidFill>
              <a:latin typeface="+mn-lt"/>
              <a:ea typeface="+mn-lt"/>
              <a:cs typeface="+mn-lt"/>
            </a:rPr>
          </a:br>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a:t>
          </a:r>
          <a:r>
            <a:rPr lang="en-GB" sz="1100" b="0" i="0" u="none" strike="noStrike">
              <a:solidFill>
                <a:schemeClr val="dk1"/>
              </a:solidFill>
              <a:effectLst/>
              <a:latin typeface="+mn-lt"/>
              <a:ea typeface="+mn-ea"/>
              <a:cs typeface="+mn-cs"/>
            </a:rPr>
            <a:t>Registered Nursing, Midwifery and Health Visiting Staff</a:t>
          </a:r>
          <a:r>
            <a:rPr lang="en-GB"/>
            <a:t> and </a:t>
          </a:r>
          <a:r>
            <a:rPr lang="en-GB" sz="1100" b="0" i="0" u="none" strike="noStrike">
              <a:solidFill>
                <a:schemeClr val="dk1"/>
              </a:solidFill>
              <a:effectLst/>
              <a:latin typeface="+mn-lt"/>
              <a:ea typeface="+mn-ea"/>
              <a:cs typeface="+mn-cs"/>
            </a:rPr>
            <a:t>Support to Clinical Staff</a:t>
          </a:r>
          <a:r>
            <a:rPr lang="en-GB"/>
            <a:t> </a:t>
          </a:r>
          <a:endParaRPr lang="en-US" sz="1100" b="0" i="0" u="none" strike="noStrike" baseline="0">
            <a:solidFill>
              <a:schemeClr val="dk1"/>
            </a:solidFill>
            <a:latin typeface="+mn-lt"/>
            <a:ea typeface="+mn-lt"/>
            <a:cs typeface="+mn-lt"/>
          </a:endParaRPr>
        </a:p>
        <a:p>
          <a:pPr marL="0" indent="0"/>
          <a:r>
            <a:rPr lang="en-US" sz="1100" b="0" i="0" u="none" strike="noStrike" baseline="0">
              <a:solidFill>
                <a:schemeClr val="dk1"/>
              </a:solidFill>
              <a:latin typeface="+mn-lt"/>
              <a:ea typeface="+mn-lt"/>
              <a:cs typeface="+mn-lt"/>
            </a:rPr>
            <a:t>Metric is Vacancy FTE</a:t>
          </a:r>
          <a:endParaRPr lang="en-US" sz="1100">
            <a:solidFill>
              <a:schemeClr val="dk1"/>
            </a:solidFill>
            <a:latin typeface="+mn-lt"/>
            <a:ea typeface="+mn-lt"/>
            <a:cs typeface="+mn-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514350</xdr:colOff>
      <xdr:row>2</xdr:row>
      <xdr:rowOff>136842</xdr:rowOff>
    </xdr:from>
    <xdr:to>
      <xdr:col>12</xdr:col>
      <xdr:colOff>53340</xdr:colOff>
      <xdr:row>19</xdr:row>
      <xdr:rowOff>92710</xdr:rowOff>
    </xdr:to>
    <xdr:graphicFrame macro="">
      <xdr:nvGraphicFramePr>
        <xdr:cNvPr id="2" name="Chart 1">
          <a:extLst>
            <a:ext uri="{FF2B5EF4-FFF2-40B4-BE49-F238E27FC236}">
              <a16:creationId xmlns:a16="http://schemas.microsoft.com/office/drawing/2014/main" id="{BBF63399-E01B-485D-9FA6-E52A675FA2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541020</xdr:colOff>
      <xdr:row>2</xdr:row>
      <xdr:rowOff>68580</xdr:rowOff>
    </xdr:from>
    <xdr:to>
      <xdr:col>18</xdr:col>
      <xdr:colOff>236220</xdr:colOff>
      <xdr:row>8</xdr:row>
      <xdr:rowOff>144780</xdr:rowOff>
    </xdr:to>
    <xdr:sp macro="" textlink="">
      <xdr:nvSpPr>
        <xdr:cNvPr id="4" name="TextBox 3">
          <a:extLst>
            <a:ext uri="{FF2B5EF4-FFF2-40B4-BE49-F238E27FC236}">
              <a16:creationId xmlns:a16="http://schemas.microsoft.com/office/drawing/2014/main" id="{3C4F1540-AC69-44B9-B128-BA843AA2919C}"/>
            </a:ext>
            <a:ext uri="{147F2762-F138-4A5C-976F-8EAC2B608ADB}">
              <a16:predDERef xmlns:a16="http://schemas.microsoft.com/office/drawing/2014/main" pred="{A2E61C76-A6D5-554B-10D4-E681F2224F2A}"/>
            </a:ext>
          </a:extLst>
        </xdr:cNvPr>
        <xdr:cNvSpPr txBox="1"/>
      </xdr:nvSpPr>
      <xdr:spPr>
        <a:xfrm>
          <a:off x="8808720" y="434340"/>
          <a:ext cx="3352800" cy="1173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b="1" i="0">
              <a:solidFill>
                <a:schemeClr val="dk1"/>
              </a:solidFill>
              <a:effectLst/>
              <a:latin typeface="+mn-lt"/>
              <a:ea typeface="+mn-ea"/>
              <a:cs typeface="+mn-cs"/>
            </a:rPr>
            <a:t>Source: Official Statistics</a:t>
          </a:r>
          <a:endParaRPr lang="en-GB">
            <a:effectLst/>
          </a:endParaRPr>
        </a:p>
        <a:p>
          <a:r>
            <a:rPr lang="en-GB" sz="1100">
              <a:solidFill>
                <a:schemeClr val="dk1"/>
              </a:solidFill>
              <a:effectLst/>
              <a:latin typeface="+mn-lt"/>
              <a:ea typeface="+mn-ea"/>
              <a:cs typeface="+mn-cs"/>
            </a:rPr>
            <a:t>NHS workforce statistics - NHS England Digital</a:t>
          </a:r>
          <a:endParaRPr lang="en-GB">
            <a:effectLs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p>
        <a:p>
          <a:r>
            <a:rPr lang="en-US" sz="1100" b="0" i="0">
              <a:solidFill>
                <a:schemeClr val="dk1"/>
              </a:solidFill>
              <a:effectLst/>
              <a:latin typeface="+mn-lt"/>
              <a:ea typeface="+mn-ea"/>
              <a:cs typeface="+mn-cs"/>
            </a:rPr>
            <a:t>Staff in NHS Trusts and other core organisations.</a:t>
          </a:r>
          <a:endParaRPr lang="en-GB">
            <a:effectLst/>
          </a:endParaRPr>
        </a:p>
        <a:p>
          <a:r>
            <a:rPr lang="en-US" sz="1100" b="0" i="0">
              <a:solidFill>
                <a:schemeClr val="dk1"/>
              </a:solidFill>
              <a:effectLst/>
              <a:latin typeface="+mn-lt"/>
              <a:ea typeface="+mn-ea"/>
              <a:cs typeface="+mn-cs"/>
            </a:rPr>
            <a:t>All staff groups</a:t>
          </a:r>
          <a:r>
            <a:rPr lang="en-US" sz="1100" b="0" i="0" baseline="0">
              <a:solidFill>
                <a:schemeClr val="dk1"/>
              </a:solidFill>
              <a:effectLst/>
              <a:latin typeface="+mn-lt"/>
              <a:ea typeface="+mn-ea"/>
              <a:cs typeface="+mn-cs"/>
            </a:rPr>
            <a:t>, excluding HCHS doctors.</a:t>
          </a:r>
          <a:endParaRPr lang="en-GB">
            <a:effectLs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 FTE</a:t>
          </a:r>
          <a:r>
            <a:rPr lang="en-US" sz="1100">
              <a:solidFill>
                <a:schemeClr val="dk1"/>
              </a:solidFill>
              <a:latin typeface="+mn-lt"/>
              <a:ea typeface="+mn-lt"/>
              <a:cs typeface="+mn-lt"/>
            </a:rPr>
            <a:t> </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9523</xdr:colOff>
      <xdr:row>4</xdr:row>
      <xdr:rowOff>9525</xdr:rowOff>
    </xdr:from>
    <xdr:to>
      <xdr:col>21</xdr:col>
      <xdr:colOff>9525</xdr:colOff>
      <xdr:row>21</xdr:row>
      <xdr:rowOff>0</xdr:rowOff>
    </xdr:to>
    <xdr:graphicFrame macro="">
      <xdr:nvGraphicFramePr>
        <xdr:cNvPr id="3" name="Chart 1">
          <a:extLst>
            <a:ext uri="{FF2B5EF4-FFF2-40B4-BE49-F238E27FC236}">
              <a16:creationId xmlns:a16="http://schemas.microsoft.com/office/drawing/2014/main" id="{80849D1A-33E8-A268-8C7E-94D8531CE4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12700</xdr:colOff>
      <xdr:row>22</xdr:row>
      <xdr:rowOff>1586</xdr:rowOff>
    </xdr:from>
    <xdr:to>
      <xdr:col>21</xdr:col>
      <xdr:colOff>9526</xdr:colOff>
      <xdr:row>42</xdr:row>
      <xdr:rowOff>28575</xdr:rowOff>
    </xdr:to>
    <xdr:graphicFrame macro="">
      <xdr:nvGraphicFramePr>
        <xdr:cNvPr id="23" name="Chart 2">
          <a:extLst>
            <a:ext uri="{FF2B5EF4-FFF2-40B4-BE49-F238E27FC236}">
              <a16:creationId xmlns:a16="http://schemas.microsoft.com/office/drawing/2014/main" id="{619F6980-A49D-C278-EC93-96B075D37E77}"/>
            </a:ext>
            <a:ext uri="{147F2762-F138-4A5C-976F-8EAC2B608ADB}">
              <a16:predDERef xmlns:a16="http://schemas.microsoft.com/office/drawing/2014/main" pred="{80849D1A-33E8-A268-8C7E-94D8531CE4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0</xdr:colOff>
      <xdr:row>5</xdr:row>
      <xdr:rowOff>0</xdr:rowOff>
    </xdr:from>
    <xdr:to>
      <xdr:col>28</xdr:col>
      <xdr:colOff>587375</xdr:colOff>
      <xdr:row>8</xdr:row>
      <xdr:rowOff>177800</xdr:rowOff>
    </xdr:to>
    <xdr:sp macro="" textlink="">
      <xdr:nvSpPr>
        <xdr:cNvPr id="26" name="TextBox 3">
          <a:extLst>
            <a:ext uri="{FF2B5EF4-FFF2-40B4-BE49-F238E27FC236}">
              <a16:creationId xmlns:a16="http://schemas.microsoft.com/office/drawing/2014/main" id="{546081B0-8E57-4B52-8AED-4DBB46AD147E}"/>
            </a:ext>
            <a:ext uri="{147F2762-F138-4A5C-976F-8EAC2B608ADB}">
              <a16:predDERef xmlns:a16="http://schemas.microsoft.com/office/drawing/2014/main" pred="{CB0855F5-BA9C-F341-56C9-39C72CBEAE1B}"/>
            </a:ext>
          </a:extLst>
        </xdr:cNvPr>
        <xdr:cNvSpPr txBox="1"/>
      </xdr:nvSpPr>
      <xdr:spPr>
        <a:xfrm>
          <a:off x="14087475" y="723900"/>
          <a:ext cx="3635375" cy="720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Midwives</a:t>
          </a:r>
          <a:endParaRPr lang="en-US" sz="1100" b="1" i="0" u="none" strike="noStrike">
            <a:solidFill>
              <a:schemeClr val="dk1"/>
            </a:solidFill>
            <a:latin typeface="+mn-l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23</xdr:col>
      <xdr:colOff>0</xdr:colOff>
      <xdr:row>31</xdr:row>
      <xdr:rowOff>121920</xdr:rowOff>
    </xdr:from>
    <xdr:to>
      <xdr:col>30</xdr:col>
      <xdr:colOff>60960</xdr:colOff>
      <xdr:row>34</xdr:row>
      <xdr:rowOff>160020</xdr:rowOff>
    </xdr:to>
    <xdr:sp macro="" textlink="">
      <xdr:nvSpPr>
        <xdr:cNvPr id="2" name="TextBox 1">
          <a:hlinkClick xmlns:r="http://schemas.openxmlformats.org/officeDocument/2006/relationships" r:id="rId3"/>
          <a:extLst>
            <a:ext uri="{FF2B5EF4-FFF2-40B4-BE49-F238E27FC236}">
              <a16:creationId xmlns:a16="http://schemas.microsoft.com/office/drawing/2014/main" id="{70DC9D3D-C510-4D5B-8B46-A36A07D9923A}"/>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17</xdr:col>
      <xdr:colOff>0</xdr:colOff>
      <xdr:row>1</xdr:row>
      <xdr:rowOff>190498</xdr:rowOff>
    </xdr:from>
    <xdr:to>
      <xdr:col>22</xdr:col>
      <xdr:colOff>228600</xdr:colOff>
      <xdr:row>8</xdr:row>
      <xdr:rowOff>171450</xdr:rowOff>
    </xdr:to>
    <xdr:sp macro="" textlink="">
      <xdr:nvSpPr>
        <xdr:cNvPr id="16" name="TextBox 3">
          <a:extLst>
            <a:ext uri="{FF2B5EF4-FFF2-40B4-BE49-F238E27FC236}">
              <a16:creationId xmlns:a16="http://schemas.microsoft.com/office/drawing/2014/main" id="{30CF4565-B4AC-4842-9337-4073C4EF4ED4}"/>
            </a:ext>
            <a:ext uri="{147F2762-F138-4A5C-976F-8EAC2B608ADB}">
              <a16:predDERef xmlns:a16="http://schemas.microsoft.com/office/drawing/2014/main" pred="{CB0855F5-BA9C-F341-56C9-39C72CBEAE1B}"/>
            </a:ext>
          </a:extLst>
        </xdr:cNvPr>
        <xdr:cNvSpPr txBox="1"/>
      </xdr:nvSpPr>
      <xdr:spPr>
        <a:xfrm>
          <a:off x="14668500" y="428623"/>
          <a:ext cx="3276600" cy="13144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 Registered Midwives</a:t>
          </a:r>
          <a:endParaRPr lang="en-US" sz="1100" b="1" i="0" u="none" strike="noStrike">
            <a:solidFill>
              <a:schemeClr val="dk1"/>
            </a:solidFill>
            <a:latin typeface="Aptos Narrow" panose="020B0004020202020204" pitchFamily="34" charset="0"/>
          </a:endParaRPr>
        </a:p>
        <a:p>
          <a:endParaRPr lang="en-US" sz="1100" b="1" i="0">
            <a:solidFill>
              <a:schemeClr val="dk1"/>
            </a:solidFill>
            <a:effectLst/>
            <a:latin typeface="+mn-lt"/>
            <a:ea typeface="+mn-ea"/>
            <a:cs typeface="+mn-cs"/>
          </a:endParaRPr>
        </a:p>
        <a:p>
          <a:r>
            <a:rPr lang="en-US" sz="1100" b="1" i="0">
              <a:solidFill>
                <a:schemeClr val="dk1"/>
              </a:solidFill>
              <a:effectLst/>
              <a:latin typeface="+mn-lt"/>
              <a:ea typeface="+mn-ea"/>
              <a:cs typeface="+mn-cs"/>
            </a:rPr>
            <a:t>Metric </a:t>
          </a:r>
          <a:r>
            <a:rPr lang="en-US" sz="1100" b="0" i="0">
              <a:solidFill>
                <a:schemeClr val="dk1"/>
              </a:solidFill>
              <a:effectLst/>
              <a:latin typeface="+mn-lt"/>
              <a:ea typeface="+mn-ea"/>
              <a:cs typeface="+mn-cs"/>
            </a:rPr>
            <a:t>is</a:t>
          </a:r>
          <a:r>
            <a:rPr lang="en-US" sz="1100" b="0" i="0" baseline="0">
              <a:solidFill>
                <a:schemeClr val="dk1"/>
              </a:solidFill>
              <a:effectLst/>
              <a:latin typeface="+mn-lt"/>
              <a:ea typeface="+mn-ea"/>
              <a:cs typeface="+mn-cs"/>
            </a:rPr>
            <a:t> questions 11c and 12b, and People Promise sub-score for Burnout. Question 12b and the People Promise scores were only asked/calculated from 2021.</a:t>
          </a:r>
          <a:endParaRPr lang="en-GB">
            <a:effectLst/>
          </a:endParaRPr>
        </a:p>
        <a:p>
          <a:pPr marL="0" indent="0"/>
          <a:endParaRPr lang="en-US" sz="1100" b="0" i="0" u="none" strike="noStrike" baseline="0">
            <a:solidFill>
              <a:schemeClr val="dk1"/>
            </a:solidFill>
            <a:latin typeface="+mn-lt"/>
            <a:ea typeface="+mn-lt"/>
            <a:cs typeface="+mn-lt"/>
          </a:endParaRPr>
        </a:p>
      </xdr:txBody>
    </xdr:sp>
    <xdr:clientData/>
  </xdr:twoCellAnchor>
  <xdr:twoCellAnchor>
    <xdr:from>
      <xdr:col>8</xdr:col>
      <xdr:colOff>0</xdr:colOff>
      <xdr:row>2</xdr:row>
      <xdr:rowOff>0</xdr:rowOff>
    </xdr:from>
    <xdr:to>
      <xdr:col>16</xdr:col>
      <xdr:colOff>403225</xdr:colOff>
      <xdr:row>17</xdr:row>
      <xdr:rowOff>31750</xdr:rowOff>
    </xdr:to>
    <xdr:graphicFrame macro="">
      <xdr:nvGraphicFramePr>
        <xdr:cNvPr id="25" name="Chart 8">
          <a:extLst>
            <a:ext uri="{FF2B5EF4-FFF2-40B4-BE49-F238E27FC236}">
              <a16:creationId xmlns:a16="http://schemas.microsoft.com/office/drawing/2014/main" id="{F7377CE6-7276-4F7F-8A4B-9B276B725AC9}"/>
            </a:ext>
            <a:ext uri="{147F2762-F138-4A5C-976F-8EAC2B608ADB}">
              <a16:predDERef xmlns:a16="http://schemas.microsoft.com/office/drawing/2014/main" pred="{377F204C-EA92-4B63-9F36-0578E4B52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19</xdr:row>
      <xdr:rowOff>0</xdr:rowOff>
    </xdr:from>
    <xdr:to>
      <xdr:col>16</xdr:col>
      <xdr:colOff>403225</xdr:colOff>
      <xdr:row>34</xdr:row>
      <xdr:rowOff>31750</xdr:rowOff>
    </xdr:to>
    <xdr:graphicFrame macro="">
      <xdr:nvGraphicFramePr>
        <xdr:cNvPr id="2" name="Chart 8">
          <a:extLst>
            <a:ext uri="{FF2B5EF4-FFF2-40B4-BE49-F238E27FC236}">
              <a16:creationId xmlns:a16="http://schemas.microsoft.com/office/drawing/2014/main" id="{FDCD57BD-C6D3-4FA2-B92B-27FC51AAF8D9}"/>
            </a:ext>
            <a:ext uri="{147F2762-F138-4A5C-976F-8EAC2B608ADB}">
              <a16:predDERef xmlns:a16="http://schemas.microsoft.com/office/drawing/2014/main" pred="{F7377CE6-7276-4F7F-8A4B-9B276B725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4</xdr:col>
      <xdr:colOff>600074</xdr:colOff>
      <xdr:row>2</xdr:row>
      <xdr:rowOff>4761</xdr:rowOff>
    </xdr:from>
    <xdr:to>
      <xdr:col>16</xdr:col>
      <xdr:colOff>19049</xdr:colOff>
      <xdr:row>21</xdr:row>
      <xdr:rowOff>91440</xdr:rowOff>
    </xdr:to>
    <xdr:graphicFrame macro="">
      <xdr:nvGraphicFramePr>
        <xdr:cNvPr id="2" name="Chart 1">
          <a:extLst>
            <a:ext uri="{FF2B5EF4-FFF2-40B4-BE49-F238E27FC236}">
              <a16:creationId xmlns:a16="http://schemas.microsoft.com/office/drawing/2014/main" id="{2C655630-1F34-4B6A-AA81-BC9B1B04E1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175260</xdr:colOff>
      <xdr:row>2</xdr:row>
      <xdr:rowOff>45720</xdr:rowOff>
    </xdr:from>
    <xdr:to>
      <xdr:col>23</xdr:col>
      <xdr:colOff>346710</xdr:colOff>
      <xdr:row>9</xdr:row>
      <xdr:rowOff>134620</xdr:rowOff>
    </xdr:to>
    <xdr:sp macro="" textlink="">
      <xdr:nvSpPr>
        <xdr:cNvPr id="3" name="TextBox 2">
          <a:extLst>
            <a:ext uri="{FF2B5EF4-FFF2-40B4-BE49-F238E27FC236}">
              <a16:creationId xmlns:a16="http://schemas.microsoft.com/office/drawing/2014/main" id="{A9A886FC-D280-4306-BA3C-12077D70BED6}"/>
            </a:ext>
          </a:extLst>
        </xdr:cNvPr>
        <xdr:cNvSpPr txBox="1"/>
      </xdr:nvSpPr>
      <xdr:spPr>
        <a:xfrm>
          <a:off x="10226040" y="411480"/>
          <a:ext cx="4438650" cy="1369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Source: </a:t>
          </a:r>
          <a:r>
            <a:rPr lang="en-GB" sz="1100" b="0"/>
            <a:t>Official Statistics</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NHS workforce statistics - NHS England Digital</a:t>
          </a:r>
          <a:endParaRPr lang="en-GB" sz="1100" b="1"/>
        </a:p>
        <a:p>
          <a:r>
            <a:rPr lang="en-GB" sz="1100" b="1"/>
            <a:t>Applied filters:</a:t>
          </a:r>
        </a:p>
        <a:p>
          <a:r>
            <a:rPr lang="en-GB" sz="1100"/>
            <a:t>Staff in NHS Trusts</a:t>
          </a:r>
          <a:r>
            <a:rPr lang="en-GB" sz="1100" baseline="0"/>
            <a:t> and other core organisations.</a:t>
          </a:r>
        </a:p>
        <a:p>
          <a:r>
            <a:rPr lang="en-GB" sz="1100" baseline="0"/>
            <a:t>Staff group is Midwives.</a:t>
          </a:r>
        </a:p>
        <a:p>
          <a:r>
            <a:rPr lang="en-GB" sz="1100" b="1" baseline="0"/>
            <a:t>Metric </a:t>
          </a:r>
          <a:r>
            <a:rPr lang="en-GB" sz="1100" b="0" baseline="0"/>
            <a:t>is FTE.</a:t>
          </a:r>
          <a:endParaRPr lang="en-GB" sz="1100" b="1"/>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5</xdr:col>
      <xdr:colOff>1587</xdr:colOff>
      <xdr:row>5</xdr:row>
      <xdr:rowOff>1587</xdr:rowOff>
    </xdr:from>
    <xdr:to>
      <xdr:col>13</xdr:col>
      <xdr:colOff>590550</xdr:colOff>
      <xdr:row>23</xdr:row>
      <xdr:rowOff>9525</xdr:rowOff>
    </xdr:to>
    <xdr:graphicFrame macro="">
      <xdr:nvGraphicFramePr>
        <xdr:cNvPr id="7" name="Chart 1">
          <a:extLst>
            <a:ext uri="{FF2B5EF4-FFF2-40B4-BE49-F238E27FC236}">
              <a16:creationId xmlns:a16="http://schemas.microsoft.com/office/drawing/2014/main" id="{54950F16-2263-34F2-0995-5BD8A47DD7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6350</xdr:colOff>
      <xdr:row>6</xdr:row>
      <xdr:rowOff>0</xdr:rowOff>
    </xdr:from>
    <xdr:to>
      <xdr:col>24</xdr:col>
      <xdr:colOff>38100</xdr:colOff>
      <xdr:row>9</xdr:row>
      <xdr:rowOff>161925</xdr:rowOff>
    </xdr:to>
    <xdr:sp macro="" textlink="">
      <xdr:nvSpPr>
        <xdr:cNvPr id="11" name="TextBox 2">
          <a:extLst>
            <a:ext uri="{FF2B5EF4-FFF2-40B4-BE49-F238E27FC236}">
              <a16:creationId xmlns:a16="http://schemas.microsoft.com/office/drawing/2014/main" id="{DD7378E5-41E8-48CA-8EEC-4DD43674A0E8}"/>
            </a:ext>
            <a:ext uri="{147F2762-F138-4A5C-976F-8EAC2B608ADB}">
              <a16:predDERef xmlns:a16="http://schemas.microsoft.com/office/drawing/2014/main" pred="{CB0855F5-BA9C-F341-56C9-39C72CBEAE1B}"/>
            </a:ext>
          </a:extLst>
        </xdr:cNvPr>
        <xdr:cNvSpPr txBox="1"/>
      </xdr:nvSpPr>
      <xdr:spPr>
        <a:xfrm>
          <a:off x="11007725" y="904875"/>
          <a:ext cx="4908550"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Qualified AHPs </a:t>
          </a: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16</xdr:col>
      <xdr:colOff>0</xdr:colOff>
      <xdr:row>22</xdr:row>
      <xdr:rowOff>121920</xdr:rowOff>
    </xdr:from>
    <xdr:to>
      <xdr:col>23</xdr:col>
      <xdr:colOff>60960</xdr:colOff>
      <xdr:row>25</xdr:row>
      <xdr:rowOff>160020</xdr:rowOff>
    </xdr:to>
    <xdr:sp macro="" textlink="">
      <xdr:nvSpPr>
        <xdr:cNvPr id="2" name="TextBox 1">
          <a:hlinkClick xmlns:r="http://schemas.openxmlformats.org/officeDocument/2006/relationships" r:id="rId2"/>
          <a:extLst>
            <a:ext uri="{FF2B5EF4-FFF2-40B4-BE49-F238E27FC236}">
              <a16:creationId xmlns:a16="http://schemas.microsoft.com/office/drawing/2014/main" id="{3F67C457-2639-448E-8B81-DFA8FE964FAA}"/>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17</xdr:col>
      <xdr:colOff>0</xdr:colOff>
      <xdr:row>1</xdr:row>
      <xdr:rowOff>190498</xdr:rowOff>
    </xdr:from>
    <xdr:to>
      <xdr:col>22</xdr:col>
      <xdr:colOff>228600</xdr:colOff>
      <xdr:row>12</xdr:row>
      <xdr:rowOff>152399</xdr:rowOff>
    </xdr:to>
    <xdr:sp macro="" textlink="">
      <xdr:nvSpPr>
        <xdr:cNvPr id="49" name="TextBox 3">
          <a:extLst>
            <a:ext uri="{FF2B5EF4-FFF2-40B4-BE49-F238E27FC236}">
              <a16:creationId xmlns:a16="http://schemas.microsoft.com/office/drawing/2014/main" id="{F92A1221-8E9A-445F-9C08-E4D81044E485}"/>
            </a:ext>
            <a:ext uri="{147F2762-F138-4A5C-976F-8EAC2B608ADB}">
              <a16:predDERef xmlns:a16="http://schemas.microsoft.com/office/drawing/2014/main" pred="{CB0855F5-BA9C-F341-56C9-39C72CBEAE1B}"/>
            </a:ext>
          </a:extLst>
        </xdr:cNvPr>
        <xdr:cNvSpPr txBox="1"/>
      </xdr:nvSpPr>
      <xdr:spPr>
        <a:xfrm>
          <a:off x="14897100" y="428623"/>
          <a:ext cx="3276600" cy="2057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 AHPs and Support to AHPs.</a:t>
          </a:r>
          <a:endParaRPr lang="en-US" sz="1100" b="1" i="0" u="none" strike="noStrike">
            <a:solidFill>
              <a:schemeClr val="dk1"/>
            </a:solidFill>
            <a:latin typeface="Aptos Narrow" panose="020B0004020202020204" pitchFamily="34" charset="0"/>
          </a:endParaRPr>
        </a:p>
        <a:p>
          <a:endParaRPr lang="en-US" sz="1100" b="1" i="0" u="none" strike="noStrike">
            <a:solidFill>
              <a:schemeClr val="dk1"/>
            </a:solidFill>
            <a:latin typeface="Aptos Narrow" panose="020B0004020202020204" pitchFamily="34" charset="0"/>
            <a:ea typeface="+mn-lt"/>
            <a:cs typeface="+mn-lt"/>
          </a:endParaRPr>
        </a:p>
        <a:p>
          <a:r>
            <a:rPr lang="en-US" sz="1100" b="1" i="0" u="none" strike="noStrike">
              <a:solidFill>
                <a:schemeClr val="dk1"/>
              </a:solidFill>
              <a:latin typeface="+mn-lt"/>
              <a:ea typeface="+mn-lt"/>
              <a:cs typeface="+mn-lt"/>
            </a:rPr>
            <a:t>Metric </a:t>
          </a:r>
          <a:r>
            <a:rPr lang="en-US" sz="1100" b="0" i="0">
              <a:solidFill>
                <a:schemeClr val="dk1"/>
              </a:solidFill>
              <a:effectLst/>
              <a:latin typeface="+mn-lt"/>
              <a:ea typeface="+mn-ea"/>
              <a:cs typeface="+mn-cs"/>
            </a:rPr>
            <a:t>is</a:t>
          </a:r>
          <a:r>
            <a:rPr lang="en-US" sz="1100" b="0" i="0" baseline="0">
              <a:solidFill>
                <a:schemeClr val="dk1"/>
              </a:solidFill>
              <a:effectLst/>
              <a:latin typeface="+mn-lt"/>
              <a:ea typeface="+mn-ea"/>
              <a:cs typeface="+mn-cs"/>
            </a:rPr>
            <a:t> questions 11c and 12b, and People Promise sub-score for Burnout. Question 12b and the People Promise scores were only asked/calculated from 2021.</a:t>
          </a:r>
          <a:endParaRPr lang="en-GB">
            <a:effectLst/>
          </a:endParaRPr>
        </a:p>
      </xdr:txBody>
    </xdr:sp>
    <xdr:clientData/>
  </xdr:twoCellAnchor>
  <xdr:twoCellAnchor>
    <xdr:from>
      <xdr:col>7</xdr:col>
      <xdr:colOff>220980</xdr:colOff>
      <xdr:row>19</xdr:row>
      <xdr:rowOff>0</xdr:rowOff>
    </xdr:from>
    <xdr:to>
      <xdr:col>16</xdr:col>
      <xdr:colOff>403225</xdr:colOff>
      <xdr:row>36</xdr:row>
      <xdr:rowOff>38100</xdr:rowOff>
    </xdr:to>
    <xdr:graphicFrame macro="">
      <xdr:nvGraphicFramePr>
        <xdr:cNvPr id="22" name="Chart 7">
          <a:extLst>
            <a:ext uri="{FF2B5EF4-FFF2-40B4-BE49-F238E27FC236}">
              <a16:creationId xmlns:a16="http://schemas.microsoft.com/office/drawing/2014/main" id="{9B6530DF-1E7B-4625-B139-6D27D779F7C1}"/>
            </a:ext>
            <a:ext uri="{147F2762-F138-4A5C-976F-8EAC2B608ADB}">
              <a16:predDERef xmlns:a16="http://schemas.microsoft.com/office/drawing/2014/main" pred="{B184754C-280B-4911-ACF5-B9EA7FCE72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213360</xdr:colOff>
      <xdr:row>2</xdr:row>
      <xdr:rowOff>0</xdr:rowOff>
    </xdr:from>
    <xdr:to>
      <xdr:col>16</xdr:col>
      <xdr:colOff>403225</xdr:colOff>
      <xdr:row>17</xdr:row>
      <xdr:rowOff>129540</xdr:rowOff>
    </xdr:to>
    <xdr:graphicFrame macro="">
      <xdr:nvGraphicFramePr>
        <xdr:cNvPr id="21" name="Chart 8">
          <a:extLst>
            <a:ext uri="{FF2B5EF4-FFF2-40B4-BE49-F238E27FC236}">
              <a16:creationId xmlns:a16="http://schemas.microsoft.com/office/drawing/2014/main" id="{A70D839D-3F16-4A41-9007-FEAE23E5C08D}"/>
            </a:ext>
            <a:ext uri="{147F2762-F138-4A5C-976F-8EAC2B608ADB}">
              <a16:predDERef xmlns:a16="http://schemas.microsoft.com/office/drawing/2014/main" pred="{9B6530DF-1E7B-4625-B139-6D27D779F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5</xdr:col>
      <xdr:colOff>1588</xdr:colOff>
      <xdr:row>5</xdr:row>
      <xdr:rowOff>7937</xdr:rowOff>
    </xdr:from>
    <xdr:to>
      <xdr:col>15</xdr:col>
      <xdr:colOff>600076</xdr:colOff>
      <xdr:row>23</xdr:row>
      <xdr:rowOff>28575</xdr:rowOff>
    </xdr:to>
    <xdr:graphicFrame macro="">
      <xdr:nvGraphicFramePr>
        <xdr:cNvPr id="8" name="Chart 1">
          <a:extLst>
            <a:ext uri="{FF2B5EF4-FFF2-40B4-BE49-F238E27FC236}">
              <a16:creationId xmlns:a16="http://schemas.microsoft.com/office/drawing/2014/main" id="{C333D2D5-F743-4D3F-F448-C30F915432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0</xdr:colOff>
      <xdr:row>6</xdr:row>
      <xdr:rowOff>0</xdr:rowOff>
    </xdr:from>
    <xdr:to>
      <xdr:col>27</xdr:col>
      <xdr:colOff>19050</xdr:colOff>
      <xdr:row>10</xdr:row>
      <xdr:rowOff>0</xdr:rowOff>
    </xdr:to>
    <xdr:sp macro="" textlink="">
      <xdr:nvSpPr>
        <xdr:cNvPr id="12" name="TextBox 2">
          <a:extLst>
            <a:ext uri="{FF2B5EF4-FFF2-40B4-BE49-F238E27FC236}">
              <a16:creationId xmlns:a16="http://schemas.microsoft.com/office/drawing/2014/main" id="{2B290DBB-4FF3-4FF9-A719-6FF595C88C01}"/>
            </a:ext>
            <a:ext uri="{147F2762-F138-4A5C-976F-8EAC2B608ADB}">
              <a16:predDERef xmlns:a16="http://schemas.microsoft.com/office/drawing/2014/main" pred="{CB0855F5-BA9C-F341-56C9-39C72CBEAE1B}"/>
            </a:ext>
          </a:extLst>
        </xdr:cNvPr>
        <xdr:cNvSpPr txBox="1"/>
      </xdr:nvSpPr>
      <xdr:spPr>
        <a:xfrm>
          <a:off x="11801475" y="904875"/>
          <a:ext cx="5505450" cy="723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Qualified ambulance staff and Support to ambulance staff</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18</xdr:col>
      <xdr:colOff>0</xdr:colOff>
      <xdr:row>32</xdr:row>
      <xdr:rowOff>121920</xdr:rowOff>
    </xdr:from>
    <xdr:to>
      <xdr:col>25</xdr:col>
      <xdr:colOff>60960</xdr:colOff>
      <xdr:row>35</xdr:row>
      <xdr:rowOff>160020</xdr:rowOff>
    </xdr:to>
    <xdr:sp macro="" textlink="">
      <xdr:nvSpPr>
        <xdr:cNvPr id="2" name="TextBox 1">
          <a:hlinkClick xmlns:r="http://schemas.openxmlformats.org/officeDocument/2006/relationships" r:id="rId2"/>
          <a:extLst>
            <a:ext uri="{FF2B5EF4-FFF2-40B4-BE49-F238E27FC236}">
              <a16:creationId xmlns:a16="http://schemas.microsoft.com/office/drawing/2014/main" id="{735E9EAC-16A4-40BE-B8EB-90F842993F7D}"/>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17</xdr:col>
      <xdr:colOff>0</xdr:colOff>
      <xdr:row>1</xdr:row>
      <xdr:rowOff>190498</xdr:rowOff>
    </xdr:from>
    <xdr:to>
      <xdr:col>22</xdr:col>
      <xdr:colOff>228600</xdr:colOff>
      <xdr:row>12</xdr:row>
      <xdr:rowOff>85725</xdr:rowOff>
    </xdr:to>
    <xdr:sp macro="" textlink="">
      <xdr:nvSpPr>
        <xdr:cNvPr id="2" name="TextBox 3">
          <a:extLst>
            <a:ext uri="{FF2B5EF4-FFF2-40B4-BE49-F238E27FC236}">
              <a16:creationId xmlns:a16="http://schemas.microsoft.com/office/drawing/2014/main" id="{B827C74D-EE93-41F3-AB80-4E1FB3507119}"/>
            </a:ext>
            <a:ext uri="{147F2762-F138-4A5C-976F-8EAC2B608ADB}">
              <a16:predDERef xmlns:a16="http://schemas.microsoft.com/office/drawing/2014/main" pred="{CB0855F5-BA9C-F341-56C9-39C72CBEAE1B}"/>
            </a:ext>
          </a:extLst>
        </xdr:cNvPr>
        <xdr:cNvSpPr txBox="1"/>
      </xdr:nvSpPr>
      <xdr:spPr>
        <a:xfrm>
          <a:off x="14925675" y="428623"/>
          <a:ext cx="3276600" cy="19907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 Ambulance Staff and Support to Ambulance Staff.</a:t>
          </a:r>
        </a:p>
        <a:p>
          <a:pPr marL="0" indent="0"/>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questions 11c and 12b, and People Promise sub-score for Burnout. Question 12b and the People Promise scores were only asked/calculated from 2021.</a:t>
          </a:r>
        </a:p>
        <a:p>
          <a:pPr marL="0" indent="0"/>
          <a:endParaRPr lang="en-US" sz="1100" b="0" i="0" u="none" strike="noStrike" baseline="0">
            <a:solidFill>
              <a:schemeClr val="dk1"/>
            </a:solidFill>
            <a:latin typeface="+mn-lt"/>
            <a:ea typeface="+mn-lt"/>
            <a:cs typeface="+mn-lt"/>
          </a:endParaRPr>
        </a:p>
      </xdr:txBody>
    </xdr:sp>
    <xdr:clientData/>
  </xdr:twoCellAnchor>
  <xdr:twoCellAnchor>
    <xdr:from>
      <xdr:col>8</xdr:col>
      <xdr:colOff>0</xdr:colOff>
      <xdr:row>19</xdr:row>
      <xdr:rowOff>0</xdr:rowOff>
    </xdr:from>
    <xdr:to>
      <xdr:col>16</xdr:col>
      <xdr:colOff>403225</xdr:colOff>
      <xdr:row>34</xdr:row>
      <xdr:rowOff>31750</xdr:rowOff>
    </xdr:to>
    <xdr:graphicFrame macro="">
      <xdr:nvGraphicFramePr>
        <xdr:cNvPr id="4" name="Chart 7">
          <a:extLst>
            <a:ext uri="{FF2B5EF4-FFF2-40B4-BE49-F238E27FC236}">
              <a16:creationId xmlns:a16="http://schemas.microsoft.com/office/drawing/2014/main" id="{A3760CD6-1D06-461B-B4E9-BCBC95E722B6}"/>
            </a:ext>
            <a:ext uri="{147F2762-F138-4A5C-976F-8EAC2B608ADB}">
              <a16:predDERef xmlns:a16="http://schemas.microsoft.com/office/drawing/2014/main" pred="{9082B573-6A91-4A69-9F3C-FF375822E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16</xdr:col>
      <xdr:colOff>403225</xdr:colOff>
      <xdr:row>17</xdr:row>
      <xdr:rowOff>31750</xdr:rowOff>
    </xdr:to>
    <xdr:graphicFrame macro="">
      <xdr:nvGraphicFramePr>
        <xdr:cNvPr id="5" name="Chart 8">
          <a:extLst>
            <a:ext uri="{FF2B5EF4-FFF2-40B4-BE49-F238E27FC236}">
              <a16:creationId xmlns:a16="http://schemas.microsoft.com/office/drawing/2014/main" id="{CB408B70-D66A-4724-9513-9FD8F04E5138}"/>
            </a:ext>
            <a:ext uri="{147F2762-F138-4A5C-976F-8EAC2B608ADB}">
              <a16:predDERef xmlns:a16="http://schemas.microsoft.com/office/drawing/2014/main" pred="{A3760CD6-1D06-461B-B4E9-BCBC95E722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6</xdr:col>
      <xdr:colOff>0</xdr:colOff>
      <xdr:row>5</xdr:row>
      <xdr:rowOff>0</xdr:rowOff>
    </xdr:from>
    <xdr:to>
      <xdr:col>15</xdr:col>
      <xdr:colOff>190500</xdr:colOff>
      <xdr:row>20</xdr:row>
      <xdr:rowOff>175260</xdr:rowOff>
    </xdr:to>
    <xdr:graphicFrame macro="">
      <xdr:nvGraphicFramePr>
        <xdr:cNvPr id="2" name="Chart 2">
          <a:extLst>
            <a:ext uri="{FF2B5EF4-FFF2-40B4-BE49-F238E27FC236}">
              <a16:creationId xmlns:a16="http://schemas.microsoft.com/office/drawing/2014/main" id="{69F1FA61-0245-4889-9367-8D92895FF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579120</xdr:colOff>
      <xdr:row>5</xdr:row>
      <xdr:rowOff>7620</xdr:rowOff>
    </xdr:from>
    <xdr:to>
      <xdr:col>22</xdr:col>
      <xdr:colOff>350520</xdr:colOff>
      <xdr:row>10</xdr:row>
      <xdr:rowOff>160020</xdr:rowOff>
    </xdr:to>
    <xdr:sp macro="" textlink="">
      <xdr:nvSpPr>
        <xdr:cNvPr id="5" name="TextBox 1">
          <a:extLst>
            <a:ext uri="{FF2B5EF4-FFF2-40B4-BE49-F238E27FC236}">
              <a16:creationId xmlns:a16="http://schemas.microsoft.com/office/drawing/2014/main" id="{DE49E30D-E36C-4DE0-BBA7-065840BE477B}"/>
            </a:ext>
          </a:extLst>
        </xdr:cNvPr>
        <xdr:cNvSpPr txBox="1"/>
      </xdr:nvSpPr>
      <xdr:spPr>
        <a:xfrm>
          <a:off x="12923520" y="922020"/>
          <a:ext cx="40386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rPr>
            <a:t>Source: </a:t>
          </a:r>
          <a:r>
            <a:rPr lang="en-GB" sz="1100" b="0">
              <a:solidFill>
                <a:sysClr val="windowText" lastClr="000000"/>
              </a:solidFill>
            </a:rPr>
            <a:t>Official </a:t>
          </a:r>
          <a:r>
            <a:rPr lang="en-GB" sz="1100" b="0" baseline="0">
              <a:solidFill>
                <a:sysClr val="windowText" lastClr="000000"/>
              </a:solidFill>
            </a:rPr>
            <a:t>Statistics </a:t>
          </a:r>
          <a:endParaRPr lang="en-GB" sz="1100" b="0">
            <a:solidFill>
              <a:sysClr val="windowText" lastClr="000000"/>
            </a:solidFill>
          </a:endParaRPr>
        </a:p>
        <a:p>
          <a:r>
            <a:rPr lang="en-GB" sz="1100" b="0">
              <a:solidFill>
                <a:sysClr val="windowText" lastClr="000000"/>
              </a:solidFill>
            </a:rPr>
            <a:t>Metric is FTE</a:t>
          </a:r>
        </a:p>
        <a:p>
          <a:r>
            <a:rPr lang="en-GB" sz="1100">
              <a:solidFill>
                <a:sysClr val="windowText" lastClr="000000"/>
              </a:solidFill>
            </a:rPr>
            <a:t>Period: Apr 2019 - July 2024</a:t>
          </a:r>
        </a:p>
        <a:p>
          <a:r>
            <a:rPr lang="en-GB" sz="1100" strike="noStrike" baseline="0">
              <a:solidFill>
                <a:sysClr val="windowText" lastClr="000000"/>
              </a:solidFill>
            </a:rPr>
            <a:t>Staff group is Ambulance staff and Support to Ambulance Staff</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13</xdr:col>
      <xdr:colOff>9526</xdr:colOff>
      <xdr:row>2</xdr:row>
      <xdr:rowOff>0</xdr:rowOff>
    </xdr:from>
    <xdr:to>
      <xdr:col>18</xdr:col>
      <xdr:colOff>76200</xdr:colOff>
      <xdr:row>7</xdr:row>
      <xdr:rowOff>57150</xdr:rowOff>
    </xdr:to>
    <xdr:sp macro="" textlink="">
      <xdr:nvSpPr>
        <xdr:cNvPr id="6" name="TextBox 1">
          <a:extLst>
            <a:ext uri="{FF2B5EF4-FFF2-40B4-BE49-F238E27FC236}">
              <a16:creationId xmlns:a16="http://schemas.microsoft.com/office/drawing/2014/main" id="{5F27784A-FA55-4E5A-9829-986DA62A81F0}"/>
            </a:ext>
            <a:ext uri="{147F2762-F138-4A5C-976F-8EAC2B608ADB}">
              <a16:predDERef xmlns:a16="http://schemas.microsoft.com/office/drawing/2014/main" pred="{CB0855F5-BA9C-F341-56C9-39C72CBEAE1B}"/>
            </a:ext>
          </a:extLst>
        </xdr:cNvPr>
        <xdr:cNvSpPr txBox="1"/>
      </xdr:nvSpPr>
      <xdr:spPr>
        <a:xfrm>
          <a:off x="7829551" y="361950"/>
          <a:ext cx="3114674"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Providers Workforce Return</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Registered Paramedic</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Vacancy FTE &amp; Rate</a:t>
          </a:r>
          <a:endParaRPr lang="en-US" sz="1100">
            <a:solidFill>
              <a:schemeClr val="dk1"/>
            </a:solidFill>
            <a:latin typeface="+mn-lt"/>
            <a:ea typeface="+mn-lt"/>
            <a:cs typeface="+mn-lt"/>
          </a:endParaRPr>
        </a:p>
      </xdr:txBody>
    </xdr:sp>
    <xdr:clientData/>
  </xdr:twoCellAnchor>
  <xdr:twoCellAnchor>
    <xdr:from>
      <xdr:col>3</xdr:col>
      <xdr:colOff>314325</xdr:colOff>
      <xdr:row>3</xdr:row>
      <xdr:rowOff>122236</xdr:rowOff>
    </xdr:from>
    <xdr:to>
      <xdr:col>12</xdr:col>
      <xdr:colOff>9525</xdr:colOff>
      <xdr:row>20</xdr:row>
      <xdr:rowOff>152399</xdr:rowOff>
    </xdr:to>
    <xdr:graphicFrame macro="">
      <xdr:nvGraphicFramePr>
        <xdr:cNvPr id="2" name="Chart 3">
          <a:extLst>
            <a:ext uri="{FF2B5EF4-FFF2-40B4-BE49-F238E27FC236}">
              <a16:creationId xmlns:a16="http://schemas.microsoft.com/office/drawing/2014/main" id="{7E5B3C8F-79DC-DA31-1598-1B5562DF124D}"/>
            </a:ext>
            <a:ext uri="{147F2762-F138-4A5C-976F-8EAC2B608ADB}">
              <a16:predDERef xmlns:a16="http://schemas.microsoft.com/office/drawing/2014/main" pred="{82A2EEC9-14B9-4D14-88E5-8B6C5434F5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xdr:wsDr xmlns:xdr="http://schemas.openxmlformats.org/drawingml/2006/spreadsheetDrawing" xmlns:a="http://schemas.openxmlformats.org/drawingml/2006/main">
  <xdr:twoCellAnchor>
    <xdr:from>
      <xdr:col>11</xdr:col>
      <xdr:colOff>1586</xdr:colOff>
      <xdr:row>4</xdr:row>
      <xdr:rowOff>7937</xdr:rowOff>
    </xdr:from>
    <xdr:to>
      <xdr:col>22</xdr:col>
      <xdr:colOff>238125</xdr:colOff>
      <xdr:row>20</xdr:row>
      <xdr:rowOff>28575</xdr:rowOff>
    </xdr:to>
    <xdr:graphicFrame macro="">
      <xdr:nvGraphicFramePr>
        <xdr:cNvPr id="13" name="Chart 1">
          <a:extLst>
            <a:ext uri="{FF2B5EF4-FFF2-40B4-BE49-F238E27FC236}">
              <a16:creationId xmlns:a16="http://schemas.microsoft.com/office/drawing/2014/main" id="{1DAE67B3-CA69-7AEF-0204-BE38D5E49B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11112</xdr:colOff>
      <xdr:row>23</xdr:row>
      <xdr:rowOff>7937</xdr:rowOff>
    </xdr:from>
    <xdr:to>
      <xdr:col>22</xdr:col>
      <xdr:colOff>314326</xdr:colOff>
      <xdr:row>41</xdr:row>
      <xdr:rowOff>28575</xdr:rowOff>
    </xdr:to>
    <xdr:graphicFrame macro="">
      <xdr:nvGraphicFramePr>
        <xdr:cNvPr id="14" name="Chart 2">
          <a:extLst>
            <a:ext uri="{FF2B5EF4-FFF2-40B4-BE49-F238E27FC236}">
              <a16:creationId xmlns:a16="http://schemas.microsoft.com/office/drawing/2014/main" id="{D0BFD0F4-F24C-2C18-4FF2-E1D4310A1A66}"/>
            </a:ext>
            <a:ext uri="{147F2762-F138-4A5C-976F-8EAC2B608ADB}">
              <a16:predDERef xmlns:a16="http://schemas.microsoft.com/office/drawing/2014/main" pred="{1DAE67B3-CA69-7AEF-0204-BE38D5E49B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0</xdr:colOff>
      <xdr:row>5</xdr:row>
      <xdr:rowOff>0</xdr:rowOff>
    </xdr:from>
    <xdr:to>
      <xdr:col>30</xdr:col>
      <xdr:colOff>587375</xdr:colOff>
      <xdr:row>9</xdr:row>
      <xdr:rowOff>0</xdr:rowOff>
    </xdr:to>
    <xdr:sp macro="" textlink="">
      <xdr:nvSpPr>
        <xdr:cNvPr id="17" name="TextBox 3">
          <a:extLst>
            <a:ext uri="{FF2B5EF4-FFF2-40B4-BE49-F238E27FC236}">
              <a16:creationId xmlns:a16="http://schemas.microsoft.com/office/drawing/2014/main" id="{28613501-9C9B-4D17-AB2B-0CE00B788E47}"/>
            </a:ext>
            <a:ext uri="{147F2762-F138-4A5C-976F-8EAC2B608ADB}">
              <a16:predDERef xmlns:a16="http://schemas.microsoft.com/office/drawing/2014/main" pred="{CB0855F5-BA9C-F341-56C9-39C72CBEAE1B}"/>
            </a:ext>
          </a:extLst>
        </xdr:cNvPr>
        <xdr:cNvSpPr txBox="1"/>
      </xdr:nvSpPr>
      <xdr:spPr>
        <a:xfrm>
          <a:off x="15078075" y="723900"/>
          <a:ext cx="3635375" cy="723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a:t>
          </a:r>
          <a:r>
            <a:rPr lang="en-US" sz="1100" b="0" i="0" u="none" strike="noStrike" baseline="0">
              <a:solidFill>
                <a:schemeClr val="dk1"/>
              </a:solidFill>
              <a:latin typeface="+mn-lt"/>
              <a:ea typeface="+mn-lt"/>
              <a:cs typeface="+mn-lt"/>
            </a:rPr>
            <a:t>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Estates</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25</xdr:col>
      <xdr:colOff>0</xdr:colOff>
      <xdr:row>35</xdr:row>
      <xdr:rowOff>121920</xdr:rowOff>
    </xdr:from>
    <xdr:to>
      <xdr:col>32</xdr:col>
      <xdr:colOff>60960</xdr:colOff>
      <xdr:row>38</xdr:row>
      <xdr:rowOff>160020</xdr:rowOff>
    </xdr:to>
    <xdr:sp macro="" textlink="">
      <xdr:nvSpPr>
        <xdr:cNvPr id="3" name="TextBox 2">
          <a:hlinkClick xmlns:r="http://schemas.openxmlformats.org/officeDocument/2006/relationships" r:id="rId3"/>
          <a:extLst>
            <a:ext uri="{FF2B5EF4-FFF2-40B4-BE49-F238E27FC236}">
              <a16:creationId xmlns:a16="http://schemas.microsoft.com/office/drawing/2014/main" id="{0D50CF4B-61AF-41F7-B6F3-90BD774981DB}"/>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339725</xdr:colOff>
      <xdr:row>3</xdr:row>
      <xdr:rowOff>58737</xdr:rowOff>
    </xdr:from>
    <xdr:to>
      <xdr:col>10</xdr:col>
      <xdr:colOff>34925</xdr:colOff>
      <xdr:row>18</xdr:row>
      <xdr:rowOff>84137</xdr:rowOff>
    </xdr:to>
    <xdr:graphicFrame macro="">
      <xdr:nvGraphicFramePr>
        <xdr:cNvPr id="5" name="Chart 4">
          <a:extLst>
            <a:ext uri="{FF2B5EF4-FFF2-40B4-BE49-F238E27FC236}">
              <a16:creationId xmlns:a16="http://schemas.microsoft.com/office/drawing/2014/main" id="{BEF63FB9-D424-4CBB-989D-33542DB1C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3</xdr:row>
      <xdr:rowOff>22860</xdr:rowOff>
    </xdr:from>
    <xdr:to>
      <xdr:col>16</xdr:col>
      <xdr:colOff>304800</xdr:colOff>
      <xdr:row>9</xdr:row>
      <xdr:rowOff>99060</xdr:rowOff>
    </xdr:to>
    <xdr:sp macro="" textlink="">
      <xdr:nvSpPr>
        <xdr:cNvPr id="6" name="TextBox 5">
          <a:extLst>
            <a:ext uri="{FF2B5EF4-FFF2-40B4-BE49-F238E27FC236}">
              <a16:creationId xmlns:a16="http://schemas.microsoft.com/office/drawing/2014/main" id="{9A4E71FB-B4F2-4657-B4CA-82EBB1B09767}"/>
            </a:ext>
            <a:ext uri="{147F2762-F138-4A5C-976F-8EAC2B608ADB}">
              <a16:predDERef xmlns:a16="http://schemas.microsoft.com/office/drawing/2014/main" pred="{A2E61C76-A6D5-554B-10D4-E681F2224F2A}"/>
            </a:ext>
          </a:extLst>
        </xdr:cNvPr>
        <xdr:cNvSpPr txBox="1"/>
      </xdr:nvSpPr>
      <xdr:spPr>
        <a:xfrm>
          <a:off x="7642860" y="571500"/>
          <a:ext cx="3352800" cy="1173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b="1" i="0">
              <a:solidFill>
                <a:schemeClr val="dk1"/>
              </a:solidFill>
              <a:effectLst/>
              <a:latin typeface="+mn-lt"/>
              <a:ea typeface="+mn-ea"/>
              <a:cs typeface="+mn-cs"/>
            </a:rPr>
            <a:t>Source: Official Statistics</a:t>
          </a:r>
          <a:endParaRPr lang="en-GB">
            <a:effectLst/>
          </a:endParaRPr>
        </a:p>
        <a:p>
          <a:r>
            <a:rPr lang="en-GB" sz="1100">
              <a:solidFill>
                <a:schemeClr val="dk1"/>
              </a:solidFill>
              <a:effectLst/>
              <a:latin typeface="+mn-lt"/>
              <a:ea typeface="+mn-ea"/>
              <a:cs typeface="+mn-cs"/>
            </a:rPr>
            <a:t>NHS workforce statistics - NHS England Digital</a:t>
          </a:r>
          <a:endParaRPr lang="en-GB">
            <a:effectLs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p>
        <a:p>
          <a:r>
            <a:rPr lang="en-US" sz="1100" b="0" i="0">
              <a:solidFill>
                <a:schemeClr val="dk1"/>
              </a:solidFill>
              <a:effectLst/>
              <a:latin typeface="+mn-lt"/>
              <a:ea typeface="+mn-ea"/>
              <a:cs typeface="+mn-cs"/>
            </a:rPr>
            <a:t>Staff in NHS Support Organisations and Central Bodies.</a:t>
          </a:r>
          <a:endParaRPr lang="en-GB">
            <a:effectLst/>
          </a:endParaRPr>
        </a:p>
        <a:p>
          <a:r>
            <a:rPr lang="en-US" sz="1100" b="0" i="0">
              <a:solidFill>
                <a:schemeClr val="dk1"/>
              </a:solidFill>
              <a:effectLst/>
              <a:latin typeface="+mn-lt"/>
              <a:ea typeface="+mn-ea"/>
              <a:cs typeface="+mn-cs"/>
            </a:rPr>
            <a:t>All staff groups</a:t>
          </a:r>
          <a:r>
            <a:rPr lang="en-US" sz="1100" b="0" i="0" baseline="0">
              <a:solidFill>
                <a:schemeClr val="dk1"/>
              </a:solidFill>
              <a:effectLst/>
              <a:latin typeface="+mn-lt"/>
              <a:ea typeface="+mn-ea"/>
              <a:cs typeface="+mn-cs"/>
            </a:rPr>
            <a:t>, excluding HCHS doctors.</a:t>
          </a:r>
          <a:endParaRPr lang="en-GB">
            <a:effectLs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 FTE</a:t>
          </a:r>
          <a:r>
            <a:rPr lang="en-US" sz="1100">
              <a:solidFill>
                <a:schemeClr val="dk1"/>
              </a:solidFill>
              <a:latin typeface="+mn-lt"/>
              <a:ea typeface="+mn-lt"/>
              <a:cs typeface="+mn-lt"/>
            </a:rPr>
            <a:t> </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17</xdr:col>
      <xdr:colOff>0</xdr:colOff>
      <xdr:row>1</xdr:row>
      <xdr:rowOff>190498</xdr:rowOff>
    </xdr:from>
    <xdr:to>
      <xdr:col>22</xdr:col>
      <xdr:colOff>228600</xdr:colOff>
      <xdr:row>8</xdr:row>
      <xdr:rowOff>66675</xdr:rowOff>
    </xdr:to>
    <xdr:sp macro="" textlink="">
      <xdr:nvSpPr>
        <xdr:cNvPr id="2" name="TextBox 3">
          <a:extLst>
            <a:ext uri="{FF2B5EF4-FFF2-40B4-BE49-F238E27FC236}">
              <a16:creationId xmlns:a16="http://schemas.microsoft.com/office/drawing/2014/main" id="{A1C49E5C-E80F-4E40-A264-5FEF6908FDB3}"/>
            </a:ext>
            <a:ext uri="{147F2762-F138-4A5C-976F-8EAC2B608ADB}">
              <a16:predDERef xmlns:a16="http://schemas.microsoft.com/office/drawing/2014/main" pred="{CB0855F5-BA9C-F341-56C9-39C72CBEAE1B}"/>
            </a:ext>
          </a:extLst>
        </xdr:cNvPr>
        <xdr:cNvSpPr txBox="1"/>
      </xdr:nvSpPr>
      <xdr:spPr>
        <a:xfrm>
          <a:off x="14668500" y="428623"/>
          <a:ext cx="3276600" cy="1209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NHS</a:t>
          </a:r>
          <a:r>
            <a:rPr lang="en-US" sz="1100" b="0" i="0" u="none" strike="noStrike" baseline="0">
              <a:solidFill>
                <a:schemeClr val="dk1"/>
              </a:solidFill>
              <a:latin typeface="+mn-lt"/>
              <a:ea typeface="+mn-lt"/>
              <a:cs typeface="+mn-lt"/>
            </a:rPr>
            <a:t> Staff Survey</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 Maintenance/Ancilliary staff. This</a:t>
          </a:r>
          <a:r>
            <a:rPr lang="en-US" sz="1100" b="0" i="0" u="none" strike="noStrike" baseline="0">
              <a:solidFill>
                <a:schemeClr val="dk1"/>
              </a:solidFill>
              <a:latin typeface="+mn-lt"/>
              <a:ea typeface="+mn-lt"/>
              <a:cs typeface="+mn-lt"/>
            </a:rPr>
            <a:t> group cannot be limited to only Estates staff.</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questions 11c and 12b. Question 12b was only asked from 2021.</a:t>
          </a:r>
        </a:p>
        <a:p>
          <a:pPr marL="0" indent="0"/>
          <a:endParaRPr lang="en-US" sz="1100" b="0" i="0" u="none" strike="noStrike" baseline="0">
            <a:solidFill>
              <a:schemeClr val="dk1"/>
            </a:solidFill>
            <a:latin typeface="+mn-lt"/>
            <a:ea typeface="+mn-lt"/>
            <a:cs typeface="+mn-lt"/>
          </a:endParaRPr>
        </a:p>
      </xdr:txBody>
    </xdr:sp>
    <xdr:clientData/>
  </xdr:twoCellAnchor>
  <xdr:twoCellAnchor>
    <xdr:from>
      <xdr:col>8</xdr:col>
      <xdr:colOff>0</xdr:colOff>
      <xdr:row>2</xdr:row>
      <xdr:rowOff>0</xdr:rowOff>
    </xdr:from>
    <xdr:to>
      <xdr:col>16</xdr:col>
      <xdr:colOff>403225</xdr:colOff>
      <xdr:row>17</xdr:row>
      <xdr:rowOff>31750</xdr:rowOff>
    </xdr:to>
    <xdr:graphicFrame macro="">
      <xdr:nvGraphicFramePr>
        <xdr:cNvPr id="4" name="Chart 8">
          <a:extLst>
            <a:ext uri="{FF2B5EF4-FFF2-40B4-BE49-F238E27FC236}">
              <a16:creationId xmlns:a16="http://schemas.microsoft.com/office/drawing/2014/main" id="{1E3DFE27-F647-40E8-83CF-CD8873525DCF}"/>
            </a:ext>
            <a:ext uri="{147F2762-F138-4A5C-976F-8EAC2B608ADB}">
              <a16:predDERef xmlns:a16="http://schemas.microsoft.com/office/drawing/2014/main" pred="{7BBDED6B-2F8E-4EF1-8E61-85FAEABA1E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19</xdr:row>
      <xdr:rowOff>0</xdr:rowOff>
    </xdr:from>
    <xdr:to>
      <xdr:col>16</xdr:col>
      <xdr:colOff>403225</xdr:colOff>
      <xdr:row>34</xdr:row>
      <xdr:rowOff>31750</xdr:rowOff>
    </xdr:to>
    <xdr:graphicFrame macro="">
      <xdr:nvGraphicFramePr>
        <xdr:cNvPr id="5" name="Chart 8">
          <a:extLst>
            <a:ext uri="{FF2B5EF4-FFF2-40B4-BE49-F238E27FC236}">
              <a16:creationId xmlns:a16="http://schemas.microsoft.com/office/drawing/2014/main" id="{511AC43A-9B52-48F9-A016-BF4A49C9853F}"/>
            </a:ext>
            <a:ext uri="{147F2762-F138-4A5C-976F-8EAC2B608ADB}">
              <a16:predDERef xmlns:a16="http://schemas.microsoft.com/office/drawing/2014/main" pred="{1E3DFE27-F647-40E8-83CF-CD8873525D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9524</xdr:colOff>
      <xdr:row>3</xdr:row>
      <xdr:rowOff>0</xdr:rowOff>
    </xdr:from>
    <xdr:to>
      <xdr:col>14</xdr:col>
      <xdr:colOff>609599</xdr:colOff>
      <xdr:row>23</xdr:row>
      <xdr:rowOff>0</xdr:rowOff>
    </xdr:to>
    <xdr:graphicFrame macro="">
      <xdr:nvGraphicFramePr>
        <xdr:cNvPr id="2" name="Chart 1">
          <a:extLst>
            <a:ext uri="{FF2B5EF4-FFF2-40B4-BE49-F238E27FC236}">
              <a16:creationId xmlns:a16="http://schemas.microsoft.com/office/drawing/2014/main" id="{D1A19B22-332B-8E92-E18E-4C5D160893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609599</xdr:colOff>
      <xdr:row>3</xdr:row>
      <xdr:rowOff>0</xdr:rowOff>
    </xdr:from>
    <xdr:to>
      <xdr:col>26</xdr:col>
      <xdr:colOff>600075</xdr:colOff>
      <xdr:row>9</xdr:row>
      <xdr:rowOff>0</xdr:rowOff>
    </xdr:to>
    <xdr:sp macro="" textlink="">
      <xdr:nvSpPr>
        <xdr:cNvPr id="14" name="TextBox 3">
          <a:extLst>
            <a:ext uri="{FF2B5EF4-FFF2-40B4-BE49-F238E27FC236}">
              <a16:creationId xmlns:a16="http://schemas.microsoft.com/office/drawing/2014/main" id="{BBA7D70A-9969-48EC-BCA2-2E054FB58E2B}"/>
            </a:ext>
            <a:ext uri="{147F2762-F138-4A5C-976F-8EAC2B608ADB}">
              <a16:predDERef xmlns:a16="http://schemas.microsoft.com/office/drawing/2014/main" pred="{CB0855F5-BA9C-F341-56C9-39C72CBEAE1B}"/>
            </a:ext>
          </a:extLst>
        </xdr:cNvPr>
        <xdr:cNvSpPr txBox="1"/>
      </xdr:nvSpPr>
      <xdr:spPr>
        <a:xfrm>
          <a:off x="12506324" y="542925"/>
          <a:ext cx="6696076" cy="1085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PFR Data (Finance Returns)</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 Organisation =</a:t>
          </a:r>
          <a:r>
            <a:rPr lang="en-US" sz="1100" b="0" i="0" u="none" strike="noStrike" baseline="0">
              <a:solidFill>
                <a:schemeClr val="dk1"/>
              </a:solidFill>
              <a:latin typeface="+mn-lt"/>
              <a:ea typeface="+mn-lt"/>
              <a:cs typeface="+mn-lt"/>
            </a:rPr>
            <a:t> NHS Trust</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Agency Spend as % of Total</a:t>
          </a:r>
          <a:r>
            <a:rPr lang="en-US" sz="1100" b="0" i="0" u="none" strike="noStrike" baseline="0">
              <a:solidFill>
                <a:schemeClr val="dk1"/>
              </a:solidFill>
              <a:latin typeface="+mn-lt"/>
              <a:ea typeface="+mn-lt"/>
              <a:cs typeface="+mn-lt"/>
            </a:rPr>
            <a:t> Paybill</a:t>
          </a:r>
        </a:p>
        <a:p>
          <a:pPr marL="0" indent="0"/>
          <a:r>
            <a:rPr lang="en-US" sz="1100" b="1" i="0" u="none" strike="noStrike" baseline="0">
              <a:solidFill>
                <a:schemeClr val="dk1"/>
              </a:solidFill>
              <a:latin typeface="+mn-lt"/>
              <a:ea typeface="+mn-lt"/>
              <a:cs typeface="+mn-lt"/>
            </a:rPr>
            <a:t>Numerator:</a:t>
          </a:r>
          <a:r>
            <a:rPr lang="en-US" sz="1100" b="0" i="0" u="none" strike="noStrike" baseline="0">
              <a:solidFill>
                <a:schemeClr val="dk1"/>
              </a:solidFill>
              <a:latin typeface="+mn-lt"/>
              <a:ea typeface="+mn-lt"/>
              <a:cs typeface="+mn-lt"/>
            </a:rPr>
            <a:t> Agency Spend</a:t>
          </a:r>
        </a:p>
        <a:p>
          <a:pPr marL="0" indent="0"/>
          <a:r>
            <a:rPr lang="en-US" sz="1100" b="1" i="0" u="none" strike="noStrike" baseline="0">
              <a:solidFill>
                <a:schemeClr val="dk1"/>
              </a:solidFill>
              <a:latin typeface="+mn-lt"/>
              <a:ea typeface="+mn-lt"/>
              <a:cs typeface="+mn-lt"/>
            </a:rPr>
            <a:t>Denominator:</a:t>
          </a:r>
          <a:r>
            <a:rPr lang="en-US" sz="1100" b="0" i="0" u="none" strike="noStrike" baseline="0">
              <a:solidFill>
                <a:schemeClr val="dk1"/>
              </a:solidFill>
              <a:latin typeface="+mn-lt"/>
              <a:ea typeface="+mn-lt"/>
              <a:cs typeface="+mn-lt"/>
            </a:rPr>
            <a:t> Total Paybill = Agency Spend + Bank Spend + Substantive Spend + Other Workforce Spend</a:t>
          </a:r>
          <a:endParaRPr lang="en-US" sz="1100" b="1" i="0" u="none" strike="noStrike" baseline="0">
            <a:solidFill>
              <a:schemeClr val="dk1"/>
            </a:solidFill>
            <a:latin typeface="+mn-lt"/>
            <a:ea typeface="+mn-lt"/>
            <a:cs typeface="+mn-lt"/>
          </a:endParaRPr>
        </a:p>
        <a:p>
          <a:pPr marL="0" indent="0"/>
          <a:endParaRPr lang="en-US" sz="1100" b="0" i="0" u="none" strike="noStrike" baseline="0">
            <a:solidFill>
              <a:schemeClr val="dk1"/>
            </a:solidFill>
            <a:latin typeface="+mn-lt"/>
            <a:ea typeface="+mn-lt"/>
            <a:cs typeface="+mn-lt"/>
          </a:endParaRPr>
        </a:p>
      </xdr:txBody>
    </xdr:sp>
    <xdr:clientData/>
  </xdr:twoCellAnchor>
  <xdr:twoCellAnchor>
    <xdr:from>
      <xdr:col>5</xdr:col>
      <xdr:colOff>3174</xdr:colOff>
      <xdr:row>24</xdr:row>
      <xdr:rowOff>6350</xdr:rowOff>
    </xdr:from>
    <xdr:to>
      <xdr:col>15</xdr:col>
      <xdr:colOff>19049</xdr:colOff>
      <xdr:row>45</xdr:row>
      <xdr:rowOff>12700</xdr:rowOff>
    </xdr:to>
    <xdr:graphicFrame macro="">
      <xdr:nvGraphicFramePr>
        <xdr:cNvPr id="15" name="Chart 4">
          <a:extLst>
            <a:ext uri="{FF2B5EF4-FFF2-40B4-BE49-F238E27FC236}">
              <a16:creationId xmlns:a16="http://schemas.microsoft.com/office/drawing/2014/main" id="{83A4ED21-B805-F62C-EF92-6DEC8B06A415}"/>
            </a:ext>
            <a:ext uri="{147F2762-F138-4A5C-976F-8EAC2B608ADB}">
              <a16:predDERef xmlns:a16="http://schemas.microsoft.com/office/drawing/2014/main" pred="{03CB701D-6CCF-4A97-83F9-B947A7A602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3175</xdr:colOff>
      <xdr:row>2</xdr:row>
      <xdr:rowOff>177800</xdr:rowOff>
    </xdr:from>
    <xdr:to>
      <xdr:col>15</xdr:col>
      <xdr:colOff>596901</xdr:colOff>
      <xdr:row>23</xdr:row>
      <xdr:rowOff>12700</xdr:rowOff>
    </xdr:to>
    <xdr:graphicFrame macro="">
      <xdr:nvGraphicFramePr>
        <xdr:cNvPr id="65" name="Chart 1">
          <a:extLst>
            <a:ext uri="{FF2B5EF4-FFF2-40B4-BE49-F238E27FC236}">
              <a16:creationId xmlns:a16="http://schemas.microsoft.com/office/drawing/2014/main" id="{B6A42150-6CBB-AECD-EF30-40A537AF51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609599</xdr:colOff>
      <xdr:row>3</xdr:row>
      <xdr:rowOff>0</xdr:rowOff>
    </xdr:from>
    <xdr:to>
      <xdr:col>27</xdr:col>
      <xdr:colOff>31749</xdr:colOff>
      <xdr:row>9</xdr:row>
      <xdr:rowOff>0</xdr:rowOff>
    </xdr:to>
    <xdr:sp macro="" textlink="">
      <xdr:nvSpPr>
        <xdr:cNvPr id="79" name="TextBox 3">
          <a:extLst>
            <a:ext uri="{FF2B5EF4-FFF2-40B4-BE49-F238E27FC236}">
              <a16:creationId xmlns:a16="http://schemas.microsoft.com/office/drawing/2014/main" id="{7212DA55-5353-4FF7-A5A0-6946E315C54F}"/>
            </a:ext>
            <a:ext uri="{147F2762-F138-4A5C-976F-8EAC2B608ADB}">
              <a16:predDERef xmlns:a16="http://schemas.microsoft.com/office/drawing/2014/main" pred="{CB0855F5-BA9C-F341-56C9-39C72CBEAE1B}"/>
            </a:ext>
          </a:extLst>
        </xdr:cNvPr>
        <xdr:cNvSpPr txBox="1"/>
      </xdr:nvSpPr>
      <xdr:spPr>
        <a:xfrm>
          <a:off x="12858749" y="542925"/>
          <a:ext cx="6127750" cy="1085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a:t>
          </a:r>
          <a:r>
            <a:rPr lang="en-US" sz="1100" b="0" i="0" u="none" strike="noStrike">
              <a:solidFill>
                <a:schemeClr val="dk1"/>
              </a:solidFill>
              <a:latin typeface="+mn-lt"/>
              <a:ea typeface="+mn-lt"/>
              <a:cs typeface="+mn-lt"/>
            </a:rPr>
            <a:t> PFR Data (Finance Returns)</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 Organisation =</a:t>
          </a:r>
          <a:r>
            <a:rPr lang="en-US" sz="1100" b="0" i="0" u="none" strike="noStrike" baseline="0">
              <a:solidFill>
                <a:schemeClr val="dk1"/>
              </a:solidFill>
              <a:latin typeface="+mn-lt"/>
              <a:ea typeface="+mn-lt"/>
              <a:cs typeface="+mn-lt"/>
            </a:rPr>
            <a:t> NHS Trust</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Bank Spend as % of Total</a:t>
          </a:r>
          <a:r>
            <a:rPr lang="en-US" sz="1100" b="0" i="0" u="none" strike="noStrike" baseline="0">
              <a:solidFill>
                <a:schemeClr val="dk1"/>
              </a:solidFill>
              <a:latin typeface="+mn-lt"/>
              <a:ea typeface="+mn-lt"/>
              <a:cs typeface="+mn-lt"/>
            </a:rPr>
            <a:t> Paybill</a:t>
          </a:r>
        </a:p>
        <a:p>
          <a:pPr marL="0" indent="0"/>
          <a:r>
            <a:rPr lang="en-US" sz="1100" b="1" i="0" u="none" strike="noStrike" baseline="0">
              <a:solidFill>
                <a:schemeClr val="dk1"/>
              </a:solidFill>
              <a:latin typeface="+mn-lt"/>
              <a:ea typeface="+mn-lt"/>
              <a:cs typeface="+mn-lt"/>
            </a:rPr>
            <a:t>Numerator:</a:t>
          </a:r>
          <a:r>
            <a:rPr lang="en-US" sz="1100" b="0" i="0" u="none" strike="noStrike" baseline="0">
              <a:solidFill>
                <a:schemeClr val="dk1"/>
              </a:solidFill>
              <a:latin typeface="+mn-lt"/>
              <a:ea typeface="+mn-lt"/>
              <a:cs typeface="+mn-lt"/>
            </a:rPr>
            <a:t> Bank Spend</a:t>
          </a:r>
        </a:p>
        <a:p>
          <a:pPr marL="0" indent="0"/>
          <a:r>
            <a:rPr lang="en-US" sz="1100" b="1" i="0" u="none" strike="noStrike" baseline="0">
              <a:solidFill>
                <a:schemeClr val="dk1"/>
              </a:solidFill>
              <a:latin typeface="+mn-lt"/>
              <a:ea typeface="+mn-lt"/>
              <a:cs typeface="+mn-lt"/>
            </a:rPr>
            <a:t>Denominator:</a:t>
          </a:r>
          <a:r>
            <a:rPr lang="en-US" sz="1100" b="0" i="0" u="none" strike="noStrike" baseline="0">
              <a:solidFill>
                <a:schemeClr val="dk1"/>
              </a:solidFill>
              <a:latin typeface="+mn-lt"/>
              <a:ea typeface="+mn-lt"/>
              <a:cs typeface="+mn-lt"/>
            </a:rPr>
            <a:t> Total Paybill = Agency Spend + Bank Spend + Substantive Spend + Other Workforce Spend</a:t>
          </a:r>
          <a:endParaRPr lang="en-US" sz="1100" b="1" i="0" u="none" strike="noStrike" baseline="0">
            <a:solidFill>
              <a:schemeClr val="dk1"/>
            </a:solidFill>
            <a:latin typeface="+mn-lt"/>
            <a:ea typeface="+mn-lt"/>
            <a:cs typeface="+mn-lt"/>
          </a:endParaRPr>
        </a:p>
        <a:p>
          <a:pPr marL="0" indent="0"/>
          <a:endParaRPr lang="en-US" sz="1100" b="0" i="0" u="none" strike="noStrike" baseline="0">
            <a:solidFill>
              <a:schemeClr val="dk1"/>
            </a:solidFill>
            <a:latin typeface="+mn-lt"/>
            <a:ea typeface="+mn-lt"/>
            <a:cs typeface="+mn-lt"/>
          </a:endParaRPr>
        </a:p>
      </xdr:txBody>
    </xdr:sp>
    <xdr:clientData/>
  </xdr:twoCellAnchor>
  <xdr:twoCellAnchor>
    <xdr:from>
      <xdr:col>5</xdr:col>
      <xdr:colOff>12699</xdr:colOff>
      <xdr:row>24</xdr:row>
      <xdr:rowOff>9525</xdr:rowOff>
    </xdr:from>
    <xdr:to>
      <xdr:col>16</xdr:col>
      <xdr:colOff>9524</xdr:colOff>
      <xdr:row>41</xdr:row>
      <xdr:rowOff>171450</xdr:rowOff>
    </xdr:to>
    <xdr:graphicFrame macro="">
      <xdr:nvGraphicFramePr>
        <xdr:cNvPr id="84" name="Chart 4">
          <a:extLst>
            <a:ext uri="{FF2B5EF4-FFF2-40B4-BE49-F238E27FC236}">
              <a16:creationId xmlns:a16="http://schemas.microsoft.com/office/drawing/2014/main" id="{EEDA12E0-9E92-E8BB-F3D4-85F3F6C4EB06}"/>
            </a:ext>
            <a:ext uri="{147F2762-F138-4A5C-976F-8EAC2B608ADB}">
              <a16:predDERef xmlns:a16="http://schemas.microsoft.com/office/drawing/2014/main" pred="{11FB5267-469D-415B-ABFF-6367E4618A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857250</xdr:colOff>
      <xdr:row>3</xdr:row>
      <xdr:rowOff>1587</xdr:rowOff>
    </xdr:from>
    <xdr:to>
      <xdr:col>16</xdr:col>
      <xdr:colOff>6350</xdr:colOff>
      <xdr:row>22</xdr:row>
      <xdr:rowOff>0</xdr:rowOff>
    </xdr:to>
    <xdr:graphicFrame macro="">
      <xdr:nvGraphicFramePr>
        <xdr:cNvPr id="820" name="Chart 1">
          <a:extLst>
            <a:ext uri="{FF2B5EF4-FFF2-40B4-BE49-F238E27FC236}">
              <a16:creationId xmlns:a16="http://schemas.microsoft.com/office/drawing/2014/main" id="{47E62D4B-A407-63F5-C459-1C3EAB196A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23</xdr:row>
      <xdr:rowOff>0</xdr:rowOff>
    </xdr:from>
    <xdr:to>
      <xdr:col>16</xdr:col>
      <xdr:colOff>9524</xdr:colOff>
      <xdr:row>41</xdr:row>
      <xdr:rowOff>179388</xdr:rowOff>
    </xdr:to>
    <xdr:graphicFrame macro="">
      <xdr:nvGraphicFramePr>
        <xdr:cNvPr id="821" name="Chart 2">
          <a:extLst>
            <a:ext uri="{FF2B5EF4-FFF2-40B4-BE49-F238E27FC236}">
              <a16:creationId xmlns:a16="http://schemas.microsoft.com/office/drawing/2014/main" id="{5153DA51-0727-46DC-94F9-C68CE894812C}"/>
            </a:ext>
            <a:ext uri="{147F2762-F138-4A5C-976F-8EAC2B608ADB}">
              <a16:predDERef xmlns:a16="http://schemas.microsoft.com/office/drawing/2014/main" pred="{47E62D4B-A407-63F5-C459-1C3EAB196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609599</xdr:colOff>
      <xdr:row>3</xdr:row>
      <xdr:rowOff>3174</xdr:rowOff>
    </xdr:from>
    <xdr:to>
      <xdr:col>25</xdr:col>
      <xdr:colOff>12699</xdr:colOff>
      <xdr:row>9</xdr:row>
      <xdr:rowOff>9525</xdr:rowOff>
    </xdr:to>
    <xdr:sp macro="" textlink="">
      <xdr:nvSpPr>
        <xdr:cNvPr id="825" name="TextBox 3">
          <a:extLst>
            <a:ext uri="{FF2B5EF4-FFF2-40B4-BE49-F238E27FC236}">
              <a16:creationId xmlns:a16="http://schemas.microsoft.com/office/drawing/2014/main" id="{827490EF-D77A-47AD-8826-4EE3D22ADE1A}"/>
            </a:ext>
            <a:ext uri="{147F2762-F138-4A5C-976F-8EAC2B608ADB}">
              <a16:predDERef xmlns:a16="http://schemas.microsoft.com/office/drawing/2014/main" pred="{CB0855F5-BA9C-F341-56C9-39C72CBEAE1B}"/>
            </a:ext>
          </a:extLst>
        </xdr:cNvPr>
        <xdr:cNvSpPr txBox="1"/>
      </xdr:nvSpPr>
      <xdr:spPr>
        <a:xfrm>
          <a:off x="13544549" y="546099"/>
          <a:ext cx="4889500" cy="10922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Internal NHSE Temporary Staffing Collection</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 Organisation =</a:t>
          </a:r>
          <a:r>
            <a:rPr lang="en-US" sz="1100" b="0" i="0" u="none" strike="noStrike" baseline="0">
              <a:solidFill>
                <a:schemeClr val="dk1"/>
              </a:solidFill>
              <a:latin typeface="+mn-lt"/>
              <a:ea typeface="+mn-lt"/>
              <a:cs typeface="+mn-lt"/>
            </a:rPr>
            <a:t> NHS Trust</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Bank and Agency Shifts as % of Temporary</a:t>
          </a:r>
          <a:r>
            <a:rPr lang="en-US" sz="1100" b="0" i="0" u="none" strike="noStrike" baseline="0">
              <a:solidFill>
                <a:schemeClr val="dk1"/>
              </a:solidFill>
              <a:latin typeface="+mn-lt"/>
              <a:ea typeface="+mn-lt"/>
              <a:cs typeface="+mn-lt"/>
            </a:rPr>
            <a:t> Staffing Shifts</a:t>
          </a:r>
        </a:p>
        <a:p>
          <a:pPr marL="0" indent="0"/>
          <a:r>
            <a:rPr lang="en-US" sz="1100" b="1" i="0" u="none" strike="noStrike" baseline="0">
              <a:solidFill>
                <a:schemeClr val="dk1"/>
              </a:solidFill>
              <a:latin typeface="+mn-lt"/>
              <a:ea typeface="+mn-lt"/>
              <a:cs typeface="+mn-lt"/>
            </a:rPr>
            <a:t>Numerator:</a:t>
          </a:r>
          <a:r>
            <a:rPr lang="en-US" sz="1100" b="0" i="0" u="none" strike="noStrike" baseline="0">
              <a:solidFill>
                <a:schemeClr val="dk1"/>
              </a:solidFill>
              <a:latin typeface="+mn-lt"/>
              <a:ea typeface="+mn-lt"/>
              <a:cs typeface="+mn-lt"/>
            </a:rPr>
            <a:t> Bank Shifts; Agency Shifts</a:t>
          </a:r>
        </a:p>
        <a:p>
          <a:pPr marL="0" indent="0"/>
          <a:r>
            <a:rPr lang="en-US" sz="1100" b="1" i="0" u="none" strike="noStrike" baseline="0">
              <a:solidFill>
                <a:schemeClr val="dk1"/>
              </a:solidFill>
              <a:latin typeface="+mn-lt"/>
              <a:ea typeface="+mn-lt"/>
              <a:cs typeface="+mn-lt"/>
            </a:rPr>
            <a:t>Denominator</a:t>
          </a:r>
          <a:r>
            <a:rPr lang="en-US" sz="1100" b="0" i="0" u="none" strike="noStrike" baseline="0">
              <a:solidFill>
                <a:schemeClr val="dk1"/>
              </a:solidFill>
              <a:latin typeface="+mn-lt"/>
              <a:ea typeface="+mn-lt"/>
              <a:cs typeface="+mn-lt"/>
            </a:rPr>
            <a:t> Temporary Staffing Shifts = Agency Shifts + Bank Shifts</a:t>
          </a:r>
          <a:endParaRPr lang="en-US" sz="1100" b="1" i="0" u="none" strike="noStrike" baseline="0">
            <a:solidFill>
              <a:schemeClr val="dk1"/>
            </a:solidFill>
            <a:latin typeface="+mn-lt"/>
            <a:ea typeface="+mn-lt"/>
            <a:cs typeface="+mn-lt"/>
          </a:endParaRPr>
        </a:p>
        <a:p>
          <a:pPr marL="0" indent="0"/>
          <a:endParaRPr lang="en-US" sz="1100" b="0" i="0" u="none" strike="noStrike" baseline="0">
            <a:solidFill>
              <a:schemeClr val="dk1"/>
            </a:solidFill>
            <a:latin typeface="+mn-lt"/>
            <a:ea typeface="+mn-lt"/>
            <a:cs typeface="+mn-lt"/>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5</xdr:col>
      <xdr:colOff>20637</xdr:colOff>
      <xdr:row>3</xdr:row>
      <xdr:rowOff>1586</xdr:rowOff>
    </xdr:from>
    <xdr:to>
      <xdr:col>15</xdr:col>
      <xdr:colOff>6350</xdr:colOff>
      <xdr:row>22</xdr:row>
      <xdr:rowOff>171449</xdr:rowOff>
    </xdr:to>
    <xdr:graphicFrame macro="">
      <xdr:nvGraphicFramePr>
        <xdr:cNvPr id="142" name="Chart 1">
          <a:extLst>
            <a:ext uri="{FF2B5EF4-FFF2-40B4-BE49-F238E27FC236}">
              <a16:creationId xmlns:a16="http://schemas.microsoft.com/office/drawing/2014/main" id="{F12B4464-8E4A-D89E-6315-E58C7D005C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24</xdr:row>
      <xdr:rowOff>0</xdr:rowOff>
    </xdr:from>
    <xdr:to>
      <xdr:col>14</xdr:col>
      <xdr:colOff>595313</xdr:colOff>
      <xdr:row>44</xdr:row>
      <xdr:rowOff>169863</xdr:rowOff>
    </xdr:to>
    <xdr:graphicFrame macro="">
      <xdr:nvGraphicFramePr>
        <xdr:cNvPr id="339" name="Chart 2">
          <a:extLst>
            <a:ext uri="{FF2B5EF4-FFF2-40B4-BE49-F238E27FC236}">
              <a16:creationId xmlns:a16="http://schemas.microsoft.com/office/drawing/2014/main" id="{7ED14DC8-60EA-4AC9-9E0B-F2D5AE512C1C}"/>
            </a:ext>
            <a:ext uri="{147F2762-F138-4A5C-976F-8EAC2B608ADB}">
              <a16:predDERef xmlns:a16="http://schemas.microsoft.com/office/drawing/2014/main" pred="{F12B4464-8E4A-D89E-6315-E58C7D005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0</xdr:colOff>
      <xdr:row>3</xdr:row>
      <xdr:rowOff>0</xdr:rowOff>
    </xdr:from>
    <xdr:to>
      <xdr:col>24</xdr:col>
      <xdr:colOff>0</xdr:colOff>
      <xdr:row>9</xdr:row>
      <xdr:rowOff>28575</xdr:rowOff>
    </xdr:to>
    <xdr:sp macro="" textlink="">
      <xdr:nvSpPr>
        <xdr:cNvPr id="328" name="TextBox 3">
          <a:extLst>
            <a:ext uri="{FF2B5EF4-FFF2-40B4-BE49-F238E27FC236}">
              <a16:creationId xmlns:a16="http://schemas.microsoft.com/office/drawing/2014/main" id="{B639404C-EDE4-4C52-A213-81FBE4BFE7B6}"/>
            </a:ext>
            <a:ext uri="{147F2762-F138-4A5C-976F-8EAC2B608ADB}">
              <a16:predDERef xmlns:a16="http://schemas.microsoft.com/office/drawing/2014/main" pred="{CB0855F5-BA9C-F341-56C9-39C72CBEAE1B}"/>
            </a:ext>
          </a:extLst>
        </xdr:cNvPr>
        <xdr:cNvSpPr txBox="1"/>
      </xdr:nvSpPr>
      <xdr:spPr>
        <a:xfrm>
          <a:off x="13201650" y="542925"/>
          <a:ext cx="48768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PFR Data (Finance Returns)</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 Organisation =</a:t>
          </a:r>
          <a:r>
            <a:rPr lang="en-US" sz="1100" b="0" i="0" u="none" strike="noStrike" baseline="0">
              <a:solidFill>
                <a:schemeClr val="dk1"/>
              </a:solidFill>
              <a:latin typeface="+mn-lt"/>
              <a:ea typeface="+mn-lt"/>
              <a:cs typeface="+mn-lt"/>
            </a:rPr>
            <a:t> NHS Trust</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Bank Spend as % of Total</a:t>
          </a:r>
          <a:r>
            <a:rPr lang="en-US" sz="1100" b="0" i="0" u="none" strike="noStrike" baseline="0">
              <a:solidFill>
                <a:schemeClr val="dk1"/>
              </a:solidFill>
              <a:latin typeface="+mn-lt"/>
              <a:ea typeface="+mn-lt"/>
              <a:cs typeface="+mn-lt"/>
            </a:rPr>
            <a:t> Temporary Staffing Spend</a:t>
          </a:r>
        </a:p>
        <a:p>
          <a:pPr marL="0" indent="0"/>
          <a:r>
            <a:rPr lang="en-US" sz="1100" b="1" i="0" u="none" strike="noStrike" baseline="0">
              <a:solidFill>
                <a:schemeClr val="dk1"/>
              </a:solidFill>
              <a:latin typeface="+mn-lt"/>
              <a:ea typeface="+mn-lt"/>
              <a:cs typeface="+mn-lt"/>
            </a:rPr>
            <a:t>Numerator:</a:t>
          </a:r>
          <a:r>
            <a:rPr lang="en-US" sz="1100" b="0" i="0" u="none" strike="noStrike" baseline="0">
              <a:solidFill>
                <a:schemeClr val="dk1"/>
              </a:solidFill>
              <a:latin typeface="+mn-lt"/>
              <a:ea typeface="+mn-lt"/>
              <a:cs typeface="+mn-lt"/>
            </a:rPr>
            <a:t> Bank Spend</a:t>
          </a:r>
        </a:p>
        <a:p>
          <a:pPr marL="0" indent="0"/>
          <a:r>
            <a:rPr lang="en-US" sz="1100" b="1" i="0" u="none" strike="noStrike" baseline="0">
              <a:solidFill>
                <a:schemeClr val="dk1"/>
              </a:solidFill>
              <a:latin typeface="+mn-lt"/>
              <a:ea typeface="+mn-lt"/>
              <a:cs typeface="+mn-lt"/>
            </a:rPr>
            <a:t>Denominator:</a:t>
          </a:r>
          <a:r>
            <a:rPr lang="en-US" sz="1100" b="0" i="0" u="none" strike="noStrike" baseline="0">
              <a:solidFill>
                <a:schemeClr val="dk1"/>
              </a:solidFill>
              <a:latin typeface="+mn-lt"/>
              <a:ea typeface="+mn-lt"/>
              <a:cs typeface="+mn-lt"/>
            </a:rPr>
            <a:t> Temporary Staffing Spend = Agency Spend + Bank Spend</a:t>
          </a:r>
          <a:endParaRPr lang="en-US" sz="1100" b="1" i="0" u="none" strike="noStrike" baseline="0">
            <a:solidFill>
              <a:schemeClr val="dk1"/>
            </a:solidFill>
            <a:latin typeface="+mn-lt"/>
            <a:ea typeface="+mn-lt"/>
            <a:cs typeface="+mn-lt"/>
          </a:endParaRPr>
        </a:p>
        <a:p>
          <a:pPr marL="0" indent="0"/>
          <a:endParaRPr lang="en-US" sz="1100" b="0" i="0" u="none" strike="noStrike" baseline="0">
            <a:solidFill>
              <a:schemeClr val="dk1"/>
            </a:solidFill>
            <a:latin typeface="+mn-lt"/>
            <a:ea typeface="+mn-lt"/>
            <a:cs typeface="+mn-lt"/>
          </a:endParaRP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5</xdr:col>
      <xdr:colOff>1586</xdr:colOff>
      <xdr:row>3</xdr:row>
      <xdr:rowOff>11112</xdr:rowOff>
    </xdr:from>
    <xdr:to>
      <xdr:col>15</xdr:col>
      <xdr:colOff>19049</xdr:colOff>
      <xdr:row>23</xdr:row>
      <xdr:rowOff>0</xdr:rowOff>
    </xdr:to>
    <xdr:graphicFrame macro="">
      <xdr:nvGraphicFramePr>
        <xdr:cNvPr id="347" name="Chart 1">
          <a:extLst>
            <a:ext uri="{FF2B5EF4-FFF2-40B4-BE49-F238E27FC236}">
              <a16:creationId xmlns:a16="http://schemas.microsoft.com/office/drawing/2014/main" id="{2B628218-402C-BAB5-DA7C-36A71C052B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3</xdr:row>
      <xdr:rowOff>0</xdr:rowOff>
    </xdr:from>
    <xdr:to>
      <xdr:col>24</xdr:col>
      <xdr:colOff>0</xdr:colOff>
      <xdr:row>9</xdr:row>
      <xdr:rowOff>25400</xdr:rowOff>
    </xdr:to>
    <xdr:sp macro="" textlink="">
      <xdr:nvSpPr>
        <xdr:cNvPr id="346" name="TextBox 2">
          <a:extLst>
            <a:ext uri="{FF2B5EF4-FFF2-40B4-BE49-F238E27FC236}">
              <a16:creationId xmlns:a16="http://schemas.microsoft.com/office/drawing/2014/main" id="{FA5FD13C-F78C-40E4-B8B0-AA357DB8A734}"/>
            </a:ext>
            <a:ext uri="{147F2762-F138-4A5C-976F-8EAC2B608ADB}">
              <a16:predDERef xmlns:a16="http://schemas.microsoft.com/office/drawing/2014/main" pred="{CB0855F5-BA9C-F341-56C9-39C72CBEAE1B}"/>
            </a:ext>
          </a:extLst>
        </xdr:cNvPr>
        <xdr:cNvSpPr txBox="1"/>
      </xdr:nvSpPr>
      <xdr:spPr>
        <a:xfrm>
          <a:off x="14493240" y="548640"/>
          <a:ext cx="5364480" cy="182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PFR Data (Finance Returns)</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 Organisation =</a:t>
          </a:r>
          <a:r>
            <a:rPr lang="en-US" sz="1100" b="0" i="0" u="none" strike="noStrike" baseline="0">
              <a:solidFill>
                <a:schemeClr val="dk1"/>
              </a:solidFill>
              <a:latin typeface="+mn-lt"/>
              <a:ea typeface="+mn-lt"/>
              <a:cs typeface="+mn-lt"/>
            </a:rPr>
            <a:t> NHS Trust</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baseline="0">
              <a:solidFill>
                <a:schemeClr val="dk1"/>
              </a:solidFill>
              <a:effectLst/>
              <a:latin typeface="+mn-lt"/>
              <a:ea typeface="+mn-ea"/>
              <a:cs typeface="+mn-cs"/>
            </a:rPr>
            <a:t>Temporary Staffing Spend </a:t>
          </a:r>
          <a:r>
            <a:rPr lang="en-US" sz="1100" b="0" i="0" u="none" strike="noStrike">
              <a:solidFill>
                <a:schemeClr val="dk1"/>
              </a:solidFill>
              <a:latin typeface="+mn-lt"/>
              <a:ea typeface="+mn-lt"/>
              <a:cs typeface="+mn-lt"/>
            </a:rPr>
            <a:t>as % of Total</a:t>
          </a:r>
          <a:r>
            <a:rPr lang="en-US" sz="1100" b="0" i="0" u="none" strike="noStrike" baseline="0">
              <a:solidFill>
                <a:schemeClr val="dk1"/>
              </a:solidFill>
              <a:latin typeface="+mn-lt"/>
              <a:ea typeface="+mn-lt"/>
              <a:cs typeface="+mn-lt"/>
            </a:rPr>
            <a:t> Paybill</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chemeClr val="dk1"/>
              </a:solidFill>
              <a:latin typeface="+mn-lt"/>
              <a:ea typeface="+mn-lt"/>
              <a:cs typeface="+mn-lt"/>
            </a:rPr>
            <a:t>Numerator: </a:t>
          </a:r>
          <a:r>
            <a:rPr lang="en-US" sz="1100" b="0" i="0" baseline="0">
              <a:solidFill>
                <a:schemeClr val="dk1"/>
              </a:solidFill>
              <a:effectLst/>
              <a:latin typeface="+mn-lt"/>
              <a:ea typeface="+mn-ea"/>
              <a:cs typeface="+mn-cs"/>
            </a:rPr>
            <a:t>Temporary Staffing Spend = Agency Spend + Bank Spend</a:t>
          </a:r>
          <a:endParaRPr lang="en-US" sz="1100" b="0" i="0" u="none" strike="noStrike" baseline="0">
            <a:solidFill>
              <a:schemeClr val="dk1"/>
            </a:solidFill>
            <a:latin typeface="+mn-lt"/>
            <a:ea typeface="+mn-lt"/>
            <a:cs typeface="+mn-lt"/>
          </a:endParaRPr>
        </a:p>
        <a:p>
          <a:pPr marL="0" indent="0"/>
          <a:r>
            <a:rPr lang="en-US" sz="1100" b="1" i="0" u="none" strike="noStrike" baseline="0">
              <a:solidFill>
                <a:schemeClr val="dk1"/>
              </a:solidFill>
              <a:latin typeface="+mn-lt"/>
              <a:ea typeface="+mn-lt"/>
              <a:cs typeface="+mn-lt"/>
            </a:rPr>
            <a:t>Denominator:</a:t>
          </a:r>
          <a:r>
            <a:rPr lang="en-US" sz="1100" b="0" i="0" u="none" strike="noStrike" baseline="0">
              <a:solidFill>
                <a:schemeClr val="dk1"/>
              </a:solidFill>
              <a:latin typeface="+mn-lt"/>
              <a:ea typeface="+mn-lt"/>
              <a:cs typeface="+mn-lt"/>
            </a:rPr>
            <a:t> </a:t>
          </a:r>
          <a:r>
            <a:rPr lang="en-US" sz="1100" b="0" i="0" baseline="0">
              <a:solidFill>
                <a:schemeClr val="dk1"/>
              </a:solidFill>
              <a:effectLst/>
              <a:latin typeface="+mn-lt"/>
              <a:ea typeface="+mn-ea"/>
              <a:cs typeface="+mn-cs"/>
            </a:rPr>
            <a:t>Total Paybill = Agency Spend + Bank Spend + Substantive Spend + Other Workforce Spend</a:t>
          </a:r>
          <a:endParaRPr lang="en-US" sz="1100" b="1" i="0" u="none" strike="noStrike" baseline="0">
            <a:solidFill>
              <a:schemeClr val="dk1"/>
            </a:solidFill>
            <a:latin typeface="+mn-lt"/>
            <a:ea typeface="+mn-lt"/>
            <a:cs typeface="+mn-lt"/>
          </a:endParaRPr>
        </a:p>
        <a:p>
          <a:pPr marL="0" indent="0"/>
          <a:endParaRPr lang="en-US" sz="1100" b="0" i="0" u="none" strike="noStrike" baseline="0">
            <a:solidFill>
              <a:schemeClr val="dk1"/>
            </a:solidFill>
            <a:latin typeface="+mn-lt"/>
            <a:ea typeface="+mn-lt"/>
            <a:cs typeface="+mn-lt"/>
          </a:endParaRPr>
        </a:p>
      </xdr:txBody>
    </xdr:sp>
    <xdr:clientData/>
  </xdr:twoCellAnchor>
  <xdr:twoCellAnchor>
    <xdr:from>
      <xdr:col>5</xdr:col>
      <xdr:colOff>0</xdr:colOff>
      <xdr:row>24</xdr:row>
      <xdr:rowOff>0</xdr:rowOff>
    </xdr:from>
    <xdr:to>
      <xdr:col>15</xdr:col>
      <xdr:colOff>17463</xdr:colOff>
      <xdr:row>44</xdr:row>
      <xdr:rowOff>173038</xdr:rowOff>
    </xdr:to>
    <xdr:graphicFrame macro="">
      <xdr:nvGraphicFramePr>
        <xdr:cNvPr id="351" name="Chart 4">
          <a:extLst>
            <a:ext uri="{FF2B5EF4-FFF2-40B4-BE49-F238E27FC236}">
              <a16:creationId xmlns:a16="http://schemas.microsoft.com/office/drawing/2014/main" id="{9E3497CB-E919-47BE-B0FD-641FF9B6B122}"/>
            </a:ext>
            <a:ext uri="{147F2762-F138-4A5C-976F-8EAC2B608ADB}">
              <a16:predDERef xmlns:a16="http://schemas.microsoft.com/office/drawing/2014/main" pred="{1CF3AD8A-B460-4465-9AFF-782E41674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10</xdr:col>
      <xdr:colOff>3175</xdr:colOff>
      <xdr:row>3</xdr:row>
      <xdr:rowOff>6350</xdr:rowOff>
    </xdr:from>
    <xdr:to>
      <xdr:col>20</xdr:col>
      <xdr:colOff>596900</xdr:colOff>
      <xdr:row>21</xdr:row>
      <xdr:rowOff>177800</xdr:rowOff>
    </xdr:to>
    <xdr:graphicFrame macro="">
      <xdr:nvGraphicFramePr>
        <xdr:cNvPr id="2" name="Chart 1">
          <a:extLst>
            <a:ext uri="{FF2B5EF4-FFF2-40B4-BE49-F238E27FC236}">
              <a16:creationId xmlns:a16="http://schemas.microsoft.com/office/drawing/2014/main" id="{35D660CB-4B9F-E718-A742-5E7DB44062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606424</xdr:colOff>
      <xdr:row>23</xdr:row>
      <xdr:rowOff>177800</xdr:rowOff>
    </xdr:from>
    <xdr:to>
      <xdr:col>20</xdr:col>
      <xdr:colOff>590550</xdr:colOff>
      <xdr:row>45</xdr:row>
      <xdr:rowOff>38100</xdr:rowOff>
    </xdr:to>
    <xdr:graphicFrame macro="">
      <xdr:nvGraphicFramePr>
        <xdr:cNvPr id="3" name="Chart 2">
          <a:extLst>
            <a:ext uri="{FF2B5EF4-FFF2-40B4-BE49-F238E27FC236}">
              <a16:creationId xmlns:a16="http://schemas.microsoft.com/office/drawing/2014/main" id="{6A0D76A8-BC1A-843D-9B9B-A90589A62997}"/>
            </a:ext>
            <a:ext uri="{147F2762-F138-4A5C-976F-8EAC2B608ADB}">
              <a16:predDERef xmlns:a16="http://schemas.microsoft.com/office/drawing/2014/main" pred="{35D660CB-4B9F-E718-A742-5E7DB44062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0</xdr:colOff>
      <xdr:row>3</xdr:row>
      <xdr:rowOff>0</xdr:rowOff>
    </xdr:from>
    <xdr:to>
      <xdr:col>32</xdr:col>
      <xdr:colOff>603250</xdr:colOff>
      <xdr:row>10</xdr:row>
      <xdr:rowOff>12700</xdr:rowOff>
    </xdr:to>
    <xdr:sp macro="" textlink="">
      <xdr:nvSpPr>
        <xdr:cNvPr id="4" name="TextBox 2">
          <a:extLst>
            <a:ext uri="{FF2B5EF4-FFF2-40B4-BE49-F238E27FC236}">
              <a16:creationId xmlns:a16="http://schemas.microsoft.com/office/drawing/2014/main" id="{9F580975-EECF-4872-856E-6802A2A68164}"/>
            </a:ext>
            <a:ext uri="{147F2762-F138-4A5C-976F-8EAC2B608ADB}">
              <a16:predDERef xmlns:a16="http://schemas.microsoft.com/office/drawing/2014/main" pred="{CB0855F5-BA9C-F341-56C9-39C72CBEAE1B}"/>
            </a:ext>
          </a:extLst>
        </xdr:cNvPr>
        <xdr:cNvSpPr txBox="1"/>
      </xdr:nvSpPr>
      <xdr:spPr>
        <a:xfrm>
          <a:off x="14878050" y="368300"/>
          <a:ext cx="6699250" cy="130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a:t>
          </a:r>
          <a:r>
            <a:rPr lang="en-US" sz="1100" b="0" i="0" u="none" strike="noStrike">
              <a:solidFill>
                <a:schemeClr val="dk1"/>
              </a:solidFill>
              <a:latin typeface="+mn-lt"/>
              <a:ea typeface="+mn-lt"/>
              <a:cs typeface="+mn-lt"/>
            </a:rPr>
            <a:t>ESR (Internal</a:t>
          </a:r>
          <a:r>
            <a:rPr lang="en-US" sz="1100" b="0" i="0" u="none" strike="noStrike" baseline="0">
              <a:solidFill>
                <a:schemeClr val="dk1"/>
              </a:solidFill>
              <a:latin typeface="+mn-lt"/>
              <a:ea typeface="+mn-lt"/>
              <a:cs typeface="+mn-lt"/>
            </a:rPr>
            <a:t> management)</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WHEN [Occupation Code] LIKE 'G%' AND [Tertiary Area Of Work] In ('Informatics Education and Training','Informatics Strategy and Development') OR [Secondary Area Of Work] = 'Digital, Data and Technology' </a:t>
          </a: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a:t>
          </a:r>
          <a:endParaRPr lang="en-US" sz="1100">
            <a:solidFill>
              <a:schemeClr val="dk1"/>
            </a:solidFill>
            <a:latin typeface="+mn-lt"/>
            <a:ea typeface="+mn-lt"/>
            <a:cs typeface="+mn-lt"/>
          </a:endParaRPr>
        </a:p>
      </xdr:txBody>
    </xdr:sp>
    <xdr:clientData/>
  </xdr:twoCellAnchor>
  <xdr:twoCellAnchor>
    <xdr:from>
      <xdr:col>22</xdr:col>
      <xdr:colOff>0</xdr:colOff>
      <xdr:row>26</xdr:row>
      <xdr:rowOff>121920</xdr:rowOff>
    </xdr:from>
    <xdr:to>
      <xdr:col>29</xdr:col>
      <xdr:colOff>60960</xdr:colOff>
      <xdr:row>29</xdr:row>
      <xdr:rowOff>160020</xdr:rowOff>
    </xdr:to>
    <xdr:sp macro="" textlink="">
      <xdr:nvSpPr>
        <xdr:cNvPr id="6" name="TextBox 5">
          <a:hlinkClick xmlns:r="http://schemas.openxmlformats.org/officeDocument/2006/relationships" r:id="rId3"/>
          <a:extLst>
            <a:ext uri="{FF2B5EF4-FFF2-40B4-BE49-F238E27FC236}">
              <a16:creationId xmlns:a16="http://schemas.microsoft.com/office/drawing/2014/main" id="{D4F45CC5-4697-4106-B435-3E34F329CEEF}"/>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3</xdr:col>
      <xdr:colOff>609599</xdr:colOff>
      <xdr:row>3</xdr:row>
      <xdr:rowOff>4761</xdr:rowOff>
    </xdr:from>
    <xdr:to>
      <xdr:col>13</xdr:col>
      <xdr:colOff>600074</xdr:colOff>
      <xdr:row>23</xdr:row>
      <xdr:rowOff>45720</xdr:rowOff>
    </xdr:to>
    <xdr:graphicFrame macro="">
      <xdr:nvGraphicFramePr>
        <xdr:cNvPr id="5" name="Chart 4">
          <a:extLst>
            <a:ext uri="{FF2B5EF4-FFF2-40B4-BE49-F238E27FC236}">
              <a16:creationId xmlns:a16="http://schemas.microsoft.com/office/drawing/2014/main" id="{57D94179-25FC-4725-8A1A-F57F2834E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76200</xdr:colOff>
      <xdr:row>3</xdr:row>
      <xdr:rowOff>83820</xdr:rowOff>
    </xdr:from>
    <xdr:to>
      <xdr:col>20</xdr:col>
      <xdr:colOff>373380</xdr:colOff>
      <xdr:row>10</xdr:row>
      <xdr:rowOff>45720</xdr:rowOff>
    </xdr:to>
    <xdr:sp macro="" textlink="">
      <xdr:nvSpPr>
        <xdr:cNvPr id="6" name="TextBox 5">
          <a:extLst>
            <a:ext uri="{FF2B5EF4-FFF2-40B4-BE49-F238E27FC236}">
              <a16:creationId xmlns:a16="http://schemas.microsoft.com/office/drawing/2014/main" id="{2C7F561C-D7A1-4E3D-8493-100E1E69D634}"/>
            </a:ext>
          </a:extLst>
        </xdr:cNvPr>
        <xdr:cNvSpPr txBox="1"/>
      </xdr:nvSpPr>
      <xdr:spPr>
        <a:xfrm>
          <a:off x="8610600" y="632460"/>
          <a:ext cx="3954780" cy="1242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Source:</a:t>
          </a:r>
          <a:r>
            <a:rPr lang="en-GB" sz="1100" b="0"/>
            <a:t> Official Statistics</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NHS workforce statistics - NHS England Digital</a:t>
          </a:r>
          <a:endParaRPr lang="en-GB" sz="1100" b="1"/>
        </a:p>
        <a:p>
          <a:r>
            <a:rPr lang="en-GB" sz="1100" b="1"/>
            <a:t>Applied filters:</a:t>
          </a:r>
        </a:p>
        <a:p>
          <a:r>
            <a:rPr lang="en-GB" sz="1100"/>
            <a:t>Staff in NHS Trusts</a:t>
          </a:r>
          <a:r>
            <a:rPr lang="en-GB" sz="1100" baseline="0"/>
            <a:t> and other core organisations.</a:t>
          </a:r>
        </a:p>
        <a:p>
          <a:r>
            <a:rPr lang="en-GB" sz="1100" baseline="0"/>
            <a:t>Job Role is Building Craftsperson.</a:t>
          </a:r>
        </a:p>
        <a:p>
          <a:r>
            <a:rPr lang="en-GB" sz="1100" b="1" baseline="0"/>
            <a:t>Metric </a:t>
          </a:r>
          <a:r>
            <a:rPr lang="en-GB" sz="1100" b="0" baseline="0"/>
            <a:t>is FTE.</a:t>
          </a:r>
          <a:endParaRPr lang="en-GB" sz="1100" b="1"/>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4</xdr:col>
      <xdr:colOff>7937</xdr:colOff>
      <xdr:row>3</xdr:row>
      <xdr:rowOff>1587</xdr:rowOff>
    </xdr:from>
    <xdr:to>
      <xdr:col>13</xdr:col>
      <xdr:colOff>9525</xdr:colOff>
      <xdr:row>21</xdr:row>
      <xdr:rowOff>161925</xdr:rowOff>
    </xdr:to>
    <xdr:graphicFrame macro="">
      <xdr:nvGraphicFramePr>
        <xdr:cNvPr id="2" name="Chart 1">
          <a:extLst>
            <a:ext uri="{FF2B5EF4-FFF2-40B4-BE49-F238E27FC236}">
              <a16:creationId xmlns:a16="http://schemas.microsoft.com/office/drawing/2014/main" id="{AD1D980A-17A4-87B4-8FA4-299ADCF374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3</xdr:row>
      <xdr:rowOff>0</xdr:rowOff>
    </xdr:from>
    <xdr:to>
      <xdr:col>19</xdr:col>
      <xdr:colOff>587375</xdr:colOff>
      <xdr:row>7</xdr:row>
      <xdr:rowOff>0</xdr:rowOff>
    </xdr:to>
    <xdr:sp macro="" textlink="">
      <xdr:nvSpPr>
        <xdr:cNvPr id="3" name="TextBox 3">
          <a:extLst>
            <a:ext uri="{FF2B5EF4-FFF2-40B4-BE49-F238E27FC236}">
              <a16:creationId xmlns:a16="http://schemas.microsoft.com/office/drawing/2014/main" id="{74FC1E67-1440-416F-8DE2-FD6D17802A97}"/>
            </a:ext>
            <a:ext uri="{147F2762-F138-4A5C-976F-8EAC2B608ADB}">
              <a16:predDERef xmlns:a16="http://schemas.microsoft.com/office/drawing/2014/main" pred="{CB0855F5-BA9C-F341-56C9-39C72CBEAE1B}"/>
            </a:ext>
          </a:extLst>
        </xdr:cNvPr>
        <xdr:cNvSpPr txBox="1"/>
      </xdr:nvSpPr>
      <xdr:spPr>
        <a:xfrm>
          <a:off x="8782050" y="361950"/>
          <a:ext cx="3635375" cy="723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1" i="0" u="none" strike="noStrike">
              <a:solidFill>
                <a:schemeClr val="dk1"/>
              </a:solidFill>
              <a:latin typeface="+mn-lt"/>
              <a:ea typeface="+mn-lt"/>
              <a:cs typeface="+mn-lt"/>
            </a:rPr>
            <a:t>ESR</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Job role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Building Craftsperson</a:t>
          </a:r>
          <a:endParaRPr lang="en-US" sz="1100" b="1" i="0" u="none" strike="noStrike">
            <a:solidFill>
              <a:schemeClr val="dk1"/>
            </a:solidFill>
            <a:latin typeface="+mn-l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13</xdr:col>
      <xdr:colOff>581025</xdr:colOff>
      <xdr:row>2</xdr:row>
      <xdr:rowOff>171450</xdr:rowOff>
    </xdr:from>
    <xdr:to>
      <xdr:col>21</xdr:col>
      <xdr:colOff>438150</xdr:colOff>
      <xdr:row>8</xdr:row>
      <xdr:rowOff>12700</xdr:rowOff>
    </xdr:to>
    <xdr:sp macro="" textlink="">
      <xdr:nvSpPr>
        <xdr:cNvPr id="5" name="TextBox 3">
          <a:extLst>
            <a:ext uri="{FF2B5EF4-FFF2-40B4-BE49-F238E27FC236}">
              <a16:creationId xmlns:a16="http://schemas.microsoft.com/office/drawing/2014/main" id="{51860054-8CC2-681C-EF40-CB7DC37AA069}"/>
            </a:ext>
            <a:ext uri="{147F2762-F138-4A5C-976F-8EAC2B608ADB}">
              <a16:predDERef xmlns:a16="http://schemas.microsoft.com/office/drawing/2014/main" pred="{CB0855F5-BA9C-F341-56C9-39C72CBEAE1B}"/>
            </a:ext>
          </a:extLst>
        </xdr:cNvPr>
        <xdr:cNvSpPr txBox="1"/>
      </xdr:nvSpPr>
      <xdr:spPr>
        <a:xfrm>
          <a:off x="8753475" y="355600"/>
          <a:ext cx="4733925" cy="946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Job role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Building Craftsperson</a:t>
          </a:r>
          <a:endParaRPr lang="en-US" sz="1100" b="1" i="0" u="none" strike="noStrike">
            <a:solidFill>
              <a:schemeClr val="dk1"/>
            </a:solidFill>
            <a:latin typeface="+mn-l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Job role is in multiple Staff group but predominantly in </a:t>
          </a:r>
          <a:r>
            <a:rPr lang="en-US" sz="1100" b="1" i="0" baseline="0">
              <a:solidFill>
                <a:schemeClr val="dk1"/>
              </a:solidFill>
              <a:effectLst/>
              <a:latin typeface="+mn-lt"/>
              <a:ea typeface="+mn-ea"/>
              <a:cs typeface="+mn-cs"/>
            </a:rPr>
            <a:t>Estates Staff group</a:t>
          </a:r>
          <a:endParaRPr lang="en-GB">
            <a:effectLst/>
          </a:endParaRPr>
        </a:p>
        <a:p>
          <a:pPr marL="0" indent="0"/>
          <a:endParaRPr lang="en-US" sz="1100">
            <a:solidFill>
              <a:schemeClr val="dk1"/>
            </a:solidFill>
            <a:latin typeface="+mn-lt"/>
            <a:ea typeface="+mn-lt"/>
            <a:cs typeface="+mn-lt"/>
          </a:endParaRPr>
        </a:p>
      </xdr:txBody>
    </xdr:sp>
    <xdr:clientData/>
  </xdr:twoCellAnchor>
  <xdr:twoCellAnchor>
    <xdr:from>
      <xdr:col>14</xdr:col>
      <xdr:colOff>0</xdr:colOff>
      <xdr:row>17</xdr:row>
      <xdr:rowOff>121920</xdr:rowOff>
    </xdr:from>
    <xdr:to>
      <xdr:col>21</xdr:col>
      <xdr:colOff>60960</xdr:colOff>
      <xdr:row>20</xdr:row>
      <xdr:rowOff>160020</xdr:rowOff>
    </xdr:to>
    <xdr:sp macro="" textlink="">
      <xdr:nvSpPr>
        <xdr:cNvPr id="4" name="TextBox 3">
          <a:hlinkClick xmlns:r="http://schemas.openxmlformats.org/officeDocument/2006/relationships" r:id="rId2"/>
          <a:extLst>
            <a:ext uri="{FF2B5EF4-FFF2-40B4-BE49-F238E27FC236}">
              <a16:creationId xmlns:a16="http://schemas.microsoft.com/office/drawing/2014/main" id="{D02D386B-B5BC-4B7B-8DD0-6A2028308D07}"/>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4</xdr:col>
      <xdr:colOff>0</xdr:colOff>
      <xdr:row>4</xdr:row>
      <xdr:rowOff>14287</xdr:rowOff>
    </xdr:from>
    <xdr:to>
      <xdr:col>14</xdr:col>
      <xdr:colOff>0</xdr:colOff>
      <xdr:row>22</xdr:row>
      <xdr:rowOff>160021</xdr:rowOff>
    </xdr:to>
    <xdr:graphicFrame macro="">
      <xdr:nvGraphicFramePr>
        <xdr:cNvPr id="4" name="Chart 3">
          <a:extLst>
            <a:ext uri="{FF2B5EF4-FFF2-40B4-BE49-F238E27FC236}">
              <a16:creationId xmlns:a16="http://schemas.microsoft.com/office/drawing/2014/main" id="{3EEA3898-D723-4714-AA92-FAF622E97C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137160</xdr:colOff>
      <xdr:row>4</xdr:row>
      <xdr:rowOff>22860</xdr:rowOff>
    </xdr:from>
    <xdr:to>
      <xdr:col>19</xdr:col>
      <xdr:colOff>434340</xdr:colOff>
      <xdr:row>10</xdr:row>
      <xdr:rowOff>99060</xdr:rowOff>
    </xdr:to>
    <xdr:sp macro="" textlink="">
      <xdr:nvSpPr>
        <xdr:cNvPr id="7" name="TextBox 6">
          <a:extLst>
            <a:ext uri="{FF2B5EF4-FFF2-40B4-BE49-F238E27FC236}">
              <a16:creationId xmlns:a16="http://schemas.microsoft.com/office/drawing/2014/main" id="{2497ABBF-79F8-4A78-8F76-7A22CABD3DCA}"/>
            </a:ext>
          </a:extLst>
        </xdr:cNvPr>
        <xdr:cNvSpPr txBox="1"/>
      </xdr:nvSpPr>
      <xdr:spPr>
        <a:xfrm>
          <a:off x="9052560" y="754380"/>
          <a:ext cx="3345180" cy="1173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Source:</a:t>
          </a:r>
          <a:r>
            <a:rPr lang="en-GB" sz="1100" b="1" i="1"/>
            <a:t> Official Statistics</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NHS workforce statistics - NHS England Digital</a:t>
          </a:r>
          <a:endParaRPr lang="en-GB" sz="1100" b="1"/>
        </a:p>
        <a:p>
          <a:r>
            <a:rPr lang="en-GB" sz="1100" b="1"/>
            <a:t>Applied filters:</a:t>
          </a:r>
        </a:p>
        <a:p>
          <a:r>
            <a:rPr lang="en-GB" sz="1100"/>
            <a:t>Staff in NHS Trusts</a:t>
          </a:r>
          <a:r>
            <a:rPr lang="en-GB" sz="1100" baseline="0"/>
            <a:t> and other core organisations.</a:t>
          </a:r>
        </a:p>
        <a:p>
          <a:r>
            <a:rPr lang="en-GB" sz="1100" baseline="0"/>
            <a:t>Job Role is Electrician.</a:t>
          </a:r>
        </a:p>
        <a:p>
          <a:r>
            <a:rPr lang="en-GB" sz="1100" b="1" baseline="0"/>
            <a:t>Metric </a:t>
          </a:r>
          <a:r>
            <a:rPr lang="en-GB" sz="1100" b="0" baseline="0"/>
            <a:t>is FTE.</a:t>
          </a:r>
          <a:endParaRPr lang="en-GB" sz="11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9524</xdr:colOff>
      <xdr:row>3</xdr:row>
      <xdr:rowOff>19050</xdr:rowOff>
    </xdr:from>
    <xdr:to>
      <xdr:col>21</xdr:col>
      <xdr:colOff>19050</xdr:colOff>
      <xdr:row>19</xdr:row>
      <xdr:rowOff>12699</xdr:rowOff>
    </xdr:to>
    <xdr:graphicFrame macro="">
      <xdr:nvGraphicFramePr>
        <xdr:cNvPr id="49" name="Chart 1">
          <a:extLst>
            <a:ext uri="{FF2B5EF4-FFF2-40B4-BE49-F238E27FC236}">
              <a16:creationId xmlns:a16="http://schemas.microsoft.com/office/drawing/2014/main" id="{FC0D2FF0-AAA6-F518-9C5D-8230E31AB9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6350</xdr:colOff>
      <xdr:row>22</xdr:row>
      <xdr:rowOff>19049</xdr:rowOff>
    </xdr:from>
    <xdr:to>
      <xdr:col>21</xdr:col>
      <xdr:colOff>0</xdr:colOff>
      <xdr:row>39</xdr:row>
      <xdr:rowOff>171449</xdr:rowOff>
    </xdr:to>
    <xdr:graphicFrame macro="">
      <xdr:nvGraphicFramePr>
        <xdr:cNvPr id="37" name="Chart 2">
          <a:extLst>
            <a:ext uri="{FF2B5EF4-FFF2-40B4-BE49-F238E27FC236}">
              <a16:creationId xmlns:a16="http://schemas.microsoft.com/office/drawing/2014/main" id="{7C705900-5932-1AB6-C242-4384FBE11872}"/>
            </a:ext>
            <a:ext uri="{147F2762-F138-4A5C-976F-8EAC2B608ADB}">
              <a16:predDERef xmlns:a16="http://schemas.microsoft.com/office/drawing/2014/main" pred="{FC0D2FF0-AAA6-F518-9C5D-8230E31AB9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6350</xdr:colOff>
      <xdr:row>4</xdr:row>
      <xdr:rowOff>6350</xdr:rowOff>
    </xdr:from>
    <xdr:to>
      <xdr:col>27</xdr:col>
      <xdr:colOff>600075</xdr:colOff>
      <xdr:row>8</xdr:row>
      <xdr:rowOff>9525</xdr:rowOff>
    </xdr:to>
    <xdr:sp macro="" textlink="">
      <xdr:nvSpPr>
        <xdr:cNvPr id="44" name="TextBox 3">
          <a:extLst>
            <a:ext uri="{FF2B5EF4-FFF2-40B4-BE49-F238E27FC236}">
              <a16:creationId xmlns:a16="http://schemas.microsoft.com/office/drawing/2014/main" id="{C4CA96EA-193B-4608-9F7A-F61A7382E5F0}"/>
            </a:ext>
            <a:ext uri="{147F2762-F138-4A5C-976F-8EAC2B608ADB}">
              <a16:predDERef xmlns:a16="http://schemas.microsoft.com/office/drawing/2014/main" pred="{CB0855F5-BA9C-F341-56C9-39C72CBEAE1B}"/>
            </a:ext>
          </a:extLst>
        </xdr:cNvPr>
        <xdr:cNvSpPr txBox="1"/>
      </xdr:nvSpPr>
      <xdr:spPr>
        <a:xfrm>
          <a:off x="13455650" y="549275"/>
          <a:ext cx="3641725" cy="727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1"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 </a:t>
          </a:r>
          <a:endParaRPr lang="en-US" sz="1100">
            <a:solidFill>
              <a:schemeClr val="dk1"/>
            </a:solidFill>
            <a:latin typeface="+mn-lt"/>
            <a:ea typeface="+mn-lt"/>
            <a:cs typeface="+mn-lt"/>
          </a:endParaRPr>
        </a:p>
      </xdr:txBody>
    </xdr:sp>
    <xdr:clientData/>
  </xdr:twoCellAnchor>
  <xdr:twoCellAnchor>
    <xdr:from>
      <xdr:col>22</xdr:col>
      <xdr:colOff>0</xdr:colOff>
      <xdr:row>31</xdr:row>
      <xdr:rowOff>121920</xdr:rowOff>
    </xdr:from>
    <xdr:to>
      <xdr:col>29</xdr:col>
      <xdr:colOff>60960</xdr:colOff>
      <xdr:row>34</xdr:row>
      <xdr:rowOff>160020</xdr:rowOff>
    </xdr:to>
    <xdr:sp macro="" textlink="">
      <xdr:nvSpPr>
        <xdr:cNvPr id="4" name="TextBox 3">
          <a:hlinkClick xmlns:r="http://schemas.openxmlformats.org/officeDocument/2006/relationships" r:id="rId3"/>
          <a:extLst>
            <a:ext uri="{FF2B5EF4-FFF2-40B4-BE49-F238E27FC236}">
              <a16:creationId xmlns:a16="http://schemas.microsoft.com/office/drawing/2014/main" id="{A9891ECB-955F-4887-8E43-3CE68B48B95C}"/>
            </a:ext>
          </a:extLst>
        </xdr:cNvPr>
        <xdr:cNvSpPr txBox="1"/>
      </xdr:nvSpPr>
      <xdr:spPr>
        <a:xfrm>
          <a:off x="12169140" y="377952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4</xdr:col>
      <xdr:colOff>11111</xdr:colOff>
      <xdr:row>3</xdr:row>
      <xdr:rowOff>1585</xdr:rowOff>
    </xdr:from>
    <xdr:to>
      <xdr:col>13</xdr:col>
      <xdr:colOff>434340</xdr:colOff>
      <xdr:row>23</xdr:row>
      <xdr:rowOff>9525</xdr:rowOff>
    </xdr:to>
    <xdr:graphicFrame macro="">
      <xdr:nvGraphicFramePr>
        <xdr:cNvPr id="2" name="Chart 1">
          <a:extLst>
            <a:ext uri="{FF2B5EF4-FFF2-40B4-BE49-F238E27FC236}">
              <a16:creationId xmlns:a16="http://schemas.microsoft.com/office/drawing/2014/main" id="{5C44903E-EF8A-FA9A-187C-43C8617558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9525</xdr:colOff>
      <xdr:row>3</xdr:row>
      <xdr:rowOff>0</xdr:rowOff>
    </xdr:from>
    <xdr:to>
      <xdr:col>22</xdr:col>
      <xdr:colOff>9525</xdr:colOff>
      <xdr:row>7</xdr:row>
      <xdr:rowOff>168275</xdr:rowOff>
    </xdr:to>
    <xdr:sp macro="" textlink="">
      <xdr:nvSpPr>
        <xdr:cNvPr id="3" name="TextBox 3">
          <a:extLst>
            <a:ext uri="{FF2B5EF4-FFF2-40B4-BE49-F238E27FC236}">
              <a16:creationId xmlns:a16="http://schemas.microsoft.com/office/drawing/2014/main" id="{32380F05-20F0-4BF3-93CC-3A8C740325DC}"/>
            </a:ext>
            <a:ext uri="{147F2762-F138-4A5C-976F-8EAC2B608ADB}">
              <a16:predDERef xmlns:a16="http://schemas.microsoft.com/office/drawing/2014/main" pred="{CB0855F5-BA9C-F341-56C9-39C72CBEAE1B}"/>
            </a:ext>
          </a:extLst>
        </xdr:cNvPr>
        <xdr:cNvSpPr txBox="1"/>
      </xdr:nvSpPr>
      <xdr:spPr>
        <a:xfrm>
          <a:off x="8715375" y="361950"/>
          <a:ext cx="4876800"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a:t>
          </a:r>
          <a:r>
            <a:rPr lang="en-US" sz="1100" b="0" i="0" u="none" strike="noStrike" baseline="0">
              <a:solidFill>
                <a:schemeClr val="dk1"/>
              </a:solidFill>
              <a:latin typeface="+mn-lt"/>
              <a:ea typeface="+mn-lt"/>
              <a:cs typeface="+mn-lt"/>
            </a:rPr>
            <a:t> management)</a:t>
          </a:r>
          <a:endParaRPr lang="en-US" sz="1100" b="0"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Job role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Electrician</a:t>
          </a:r>
          <a:endParaRPr lang="en-US" sz="1100" b="1" i="0" u="none" strike="noStrike">
            <a:solidFill>
              <a:schemeClr val="dk1"/>
            </a:solidFill>
            <a:latin typeface="+mn-l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Job role is in multiple Staff group but predominantly in </a:t>
          </a:r>
          <a:r>
            <a:rPr lang="en-US" sz="1100" b="1" i="0" baseline="0">
              <a:solidFill>
                <a:schemeClr val="dk1"/>
              </a:solidFill>
              <a:effectLst/>
              <a:latin typeface="+mn-lt"/>
              <a:ea typeface="+mn-ea"/>
              <a:cs typeface="+mn-cs"/>
            </a:rPr>
            <a:t>Estates Staff group</a:t>
          </a:r>
          <a:endParaRPr lang="en-GB">
            <a:effectLst/>
          </a:endParaRPr>
        </a:p>
        <a:p>
          <a:pPr marL="0" indent="0"/>
          <a:endParaRPr lang="en-US" sz="1100">
            <a:solidFill>
              <a:schemeClr val="dk1"/>
            </a:solidFill>
            <a:latin typeface="+mn-lt"/>
            <a:ea typeface="+mn-lt"/>
            <a:cs typeface="+mn-lt"/>
          </a:endParaRPr>
        </a:p>
      </xdr:txBody>
    </xdr:sp>
    <xdr:clientData/>
  </xdr:twoCellAnchor>
  <xdr:twoCellAnchor>
    <xdr:from>
      <xdr:col>14</xdr:col>
      <xdr:colOff>0</xdr:colOff>
      <xdr:row>18</xdr:row>
      <xdr:rowOff>121920</xdr:rowOff>
    </xdr:from>
    <xdr:to>
      <xdr:col>21</xdr:col>
      <xdr:colOff>60960</xdr:colOff>
      <xdr:row>21</xdr:row>
      <xdr:rowOff>160020</xdr:rowOff>
    </xdr:to>
    <xdr:sp macro="" textlink="">
      <xdr:nvSpPr>
        <xdr:cNvPr id="4" name="TextBox 3">
          <a:hlinkClick xmlns:r="http://schemas.openxmlformats.org/officeDocument/2006/relationships" r:id="rId2"/>
          <a:extLst>
            <a:ext uri="{FF2B5EF4-FFF2-40B4-BE49-F238E27FC236}">
              <a16:creationId xmlns:a16="http://schemas.microsoft.com/office/drawing/2014/main" id="{A16F1CEE-0518-4304-B49F-89EA1C2F3F39}"/>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4</xdr:col>
      <xdr:colOff>4762</xdr:colOff>
      <xdr:row>3</xdr:row>
      <xdr:rowOff>14285</xdr:rowOff>
    </xdr:from>
    <xdr:to>
      <xdr:col>14</xdr:col>
      <xdr:colOff>28575</xdr:colOff>
      <xdr:row>24</xdr:row>
      <xdr:rowOff>114300</xdr:rowOff>
    </xdr:to>
    <xdr:graphicFrame macro="">
      <xdr:nvGraphicFramePr>
        <xdr:cNvPr id="5" name="Chart 4">
          <a:extLst>
            <a:ext uri="{FF2B5EF4-FFF2-40B4-BE49-F238E27FC236}">
              <a16:creationId xmlns:a16="http://schemas.microsoft.com/office/drawing/2014/main" id="{3A06AB81-4B0A-4A2F-BC0D-D5D7E7B782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243840</xdr:colOff>
      <xdr:row>3</xdr:row>
      <xdr:rowOff>38100</xdr:rowOff>
    </xdr:from>
    <xdr:to>
      <xdr:col>21</xdr:col>
      <xdr:colOff>415290</xdr:colOff>
      <xdr:row>9</xdr:row>
      <xdr:rowOff>91440</xdr:rowOff>
    </xdr:to>
    <xdr:sp macro="" textlink="">
      <xdr:nvSpPr>
        <xdr:cNvPr id="6" name="TextBox 5">
          <a:extLst>
            <a:ext uri="{FF2B5EF4-FFF2-40B4-BE49-F238E27FC236}">
              <a16:creationId xmlns:a16="http://schemas.microsoft.com/office/drawing/2014/main" id="{84B448C9-DA33-48E4-B8AF-F0874F113048}"/>
            </a:ext>
          </a:extLst>
        </xdr:cNvPr>
        <xdr:cNvSpPr txBox="1"/>
      </xdr:nvSpPr>
      <xdr:spPr>
        <a:xfrm>
          <a:off x="9258300" y="586740"/>
          <a:ext cx="4438650" cy="1150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Source:</a:t>
          </a:r>
          <a:r>
            <a:rPr lang="en-GB" sz="1100" b="0"/>
            <a:t> Official Statistics</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NHS workforce statistics - NHS England Digital</a:t>
          </a:r>
          <a:endParaRPr lang="en-GB" sz="1100" b="1"/>
        </a:p>
        <a:p>
          <a:r>
            <a:rPr lang="en-GB" sz="1100" b="1"/>
            <a:t>Applied filters:</a:t>
          </a:r>
        </a:p>
        <a:p>
          <a:r>
            <a:rPr lang="en-GB" sz="1100"/>
            <a:t>Staff in NHS Trusts</a:t>
          </a:r>
          <a:r>
            <a:rPr lang="en-GB" sz="1100" baseline="0"/>
            <a:t> and other core organisations.</a:t>
          </a:r>
        </a:p>
        <a:p>
          <a:r>
            <a:rPr lang="en-GB" sz="1100" baseline="0"/>
            <a:t>Job Role is Maintenance Craftsperson.</a:t>
          </a:r>
        </a:p>
        <a:p>
          <a:r>
            <a:rPr lang="en-GB" sz="1100" b="1" baseline="0"/>
            <a:t>Metric </a:t>
          </a:r>
          <a:r>
            <a:rPr lang="en-GB" sz="1100" b="0" baseline="0"/>
            <a:t>is FTE.</a:t>
          </a:r>
          <a:endParaRPr lang="en-GB" sz="1100" b="1"/>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4</xdr:col>
      <xdr:colOff>7937</xdr:colOff>
      <xdr:row>3</xdr:row>
      <xdr:rowOff>11112</xdr:rowOff>
    </xdr:from>
    <xdr:to>
      <xdr:col>13</xdr:col>
      <xdr:colOff>0</xdr:colOff>
      <xdr:row>22</xdr:row>
      <xdr:rowOff>0</xdr:rowOff>
    </xdr:to>
    <xdr:graphicFrame macro="">
      <xdr:nvGraphicFramePr>
        <xdr:cNvPr id="2" name="Chart 1">
          <a:extLst>
            <a:ext uri="{FF2B5EF4-FFF2-40B4-BE49-F238E27FC236}">
              <a16:creationId xmlns:a16="http://schemas.microsoft.com/office/drawing/2014/main" id="{02E4D7AF-0B55-6BEE-EB8E-0B4BC92261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6350</xdr:colOff>
      <xdr:row>3</xdr:row>
      <xdr:rowOff>0</xdr:rowOff>
    </xdr:from>
    <xdr:to>
      <xdr:col>22</xdr:col>
      <xdr:colOff>6350</xdr:colOff>
      <xdr:row>7</xdr:row>
      <xdr:rowOff>168275</xdr:rowOff>
    </xdr:to>
    <xdr:sp macro="" textlink="">
      <xdr:nvSpPr>
        <xdr:cNvPr id="3" name="TextBox 3">
          <a:extLst>
            <a:ext uri="{FF2B5EF4-FFF2-40B4-BE49-F238E27FC236}">
              <a16:creationId xmlns:a16="http://schemas.microsoft.com/office/drawing/2014/main" id="{8ADD72C4-9B35-4FF7-A5AB-8A216CBE4D2D}"/>
            </a:ext>
            <a:ext uri="{147F2762-F138-4A5C-976F-8EAC2B608ADB}">
              <a16:predDERef xmlns:a16="http://schemas.microsoft.com/office/drawing/2014/main" pred="{CB0855F5-BA9C-F341-56C9-39C72CBEAE1B}"/>
            </a:ext>
          </a:extLst>
        </xdr:cNvPr>
        <xdr:cNvSpPr txBox="1"/>
      </xdr:nvSpPr>
      <xdr:spPr>
        <a:xfrm>
          <a:off x="9026525" y="361950"/>
          <a:ext cx="4876800"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Job Role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Maintenance Craftsperson</a:t>
          </a:r>
          <a:endParaRPr lang="en-US" sz="1100" b="1" i="0" u="none" strike="noStrike">
            <a:solidFill>
              <a:schemeClr val="dk1"/>
            </a:solidFill>
            <a:latin typeface="+mn-l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Job role is in multiple Staff group but predominantly in </a:t>
          </a:r>
          <a:r>
            <a:rPr lang="en-US" sz="1100" b="1" i="0" baseline="0">
              <a:solidFill>
                <a:schemeClr val="dk1"/>
              </a:solidFill>
              <a:effectLst/>
              <a:latin typeface="+mn-lt"/>
              <a:ea typeface="+mn-ea"/>
              <a:cs typeface="+mn-cs"/>
            </a:rPr>
            <a:t>Estates Staff group</a:t>
          </a:r>
          <a:endParaRPr lang="en-GB">
            <a:effectLst/>
          </a:endParaRPr>
        </a:p>
        <a:p>
          <a:pPr marL="0" indent="0"/>
          <a:endParaRPr lang="en-US" sz="1100">
            <a:solidFill>
              <a:schemeClr val="dk1"/>
            </a:solidFill>
            <a:latin typeface="+mn-lt"/>
            <a:ea typeface="+mn-lt"/>
            <a:cs typeface="+mn-lt"/>
          </a:endParaRPr>
        </a:p>
      </xdr:txBody>
    </xdr:sp>
    <xdr:clientData/>
  </xdr:twoCellAnchor>
  <xdr:twoCellAnchor>
    <xdr:from>
      <xdr:col>14</xdr:col>
      <xdr:colOff>0</xdr:colOff>
      <xdr:row>18</xdr:row>
      <xdr:rowOff>121920</xdr:rowOff>
    </xdr:from>
    <xdr:to>
      <xdr:col>21</xdr:col>
      <xdr:colOff>60960</xdr:colOff>
      <xdr:row>21</xdr:row>
      <xdr:rowOff>160020</xdr:rowOff>
    </xdr:to>
    <xdr:sp macro="" textlink="">
      <xdr:nvSpPr>
        <xdr:cNvPr id="4" name="TextBox 3">
          <a:hlinkClick xmlns:r="http://schemas.openxmlformats.org/officeDocument/2006/relationships" r:id="rId2"/>
          <a:extLst>
            <a:ext uri="{FF2B5EF4-FFF2-40B4-BE49-F238E27FC236}">
              <a16:creationId xmlns:a16="http://schemas.microsoft.com/office/drawing/2014/main" id="{38ED8CF7-3BBF-4B79-88B8-73335EFDB6D6}"/>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6</xdr:col>
      <xdr:colOff>0</xdr:colOff>
      <xdr:row>3</xdr:row>
      <xdr:rowOff>0</xdr:rowOff>
    </xdr:from>
    <xdr:to>
      <xdr:col>17</xdr:col>
      <xdr:colOff>3176</xdr:colOff>
      <xdr:row>26</xdr:row>
      <xdr:rowOff>114300</xdr:rowOff>
    </xdr:to>
    <xdr:graphicFrame macro="">
      <xdr:nvGraphicFramePr>
        <xdr:cNvPr id="6" name="Chart 5">
          <a:extLst>
            <a:ext uri="{FF2B5EF4-FFF2-40B4-BE49-F238E27FC236}">
              <a16:creationId xmlns:a16="http://schemas.microsoft.com/office/drawing/2014/main" id="{E724A6E9-2732-464C-AB1A-A68B08A2D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15240</xdr:colOff>
      <xdr:row>3</xdr:row>
      <xdr:rowOff>7620</xdr:rowOff>
    </xdr:from>
    <xdr:to>
      <xdr:col>26</xdr:col>
      <xdr:colOff>15240</xdr:colOff>
      <xdr:row>7</xdr:row>
      <xdr:rowOff>175895</xdr:rowOff>
    </xdr:to>
    <xdr:sp macro="" textlink="">
      <xdr:nvSpPr>
        <xdr:cNvPr id="9" name="TextBox 8">
          <a:extLst>
            <a:ext uri="{FF2B5EF4-FFF2-40B4-BE49-F238E27FC236}">
              <a16:creationId xmlns:a16="http://schemas.microsoft.com/office/drawing/2014/main" id="{5630B526-EECC-4E70-BBC8-36796B1FA4FE}"/>
            </a:ext>
            <a:ext uri="{147F2762-F138-4A5C-976F-8EAC2B608ADB}">
              <a16:predDERef xmlns:a16="http://schemas.microsoft.com/office/drawing/2014/main" pred="{CB0855F5-BA9C-F341-56C9-39C72CBEAE1B}"/>
            </a:ext>
          </a:extLst>
        </xdr:cNvPr>
        <xdr:cNvSpPr txBox="1"/>
      </xdr:nvSpPr>
      <xdr:spPr>
        <a:xfrm>
          <a:off x="11597640" y="548640"/>
          <a:ext cx="4876800" cy="899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Data</a:t>
          </a:r>
          <a:r>
            <a:rPr lang="en-US" sz="1100" b="1" i="0" u="none" strike="noStrike" baseline="0">
              <a:solidFill>
                <a:schemeClr val="dk1"/>
              </a:solidFill>
              <a:latin typeface="+mn-lt"/>
              <a:ea typeface="+mn-lt"/>
              <a:cs typeface="+mn-lt"/>
            </a:rPr>
            <a:t> Source: </a:t>
          </a:r>
          <a:r>
            <a:rPr lang="en-US" sz="1100" b="0" i="0" u="none" strike="noStrike">
              <a:solidFill>
                <a:schemeClr val="dk1"/>
              </a:solidFill>
              <a:latin typeface="+mn-lt"/>
              <a:ea typeface="+mn-lt"/>
              <a:cs typeface="+mn-lt"/>
            </a:rPr>
            <a:t>ESR (Internal management)</a:t>
          </a: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Job Role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("Cook" , "Cook or Chef")</a:t>
          </a:r>
          <a:endParaRPr lang="en-US" sz="1100" b="1" i="0" u="none" strike="noStrike">
            <a:solidFill>
              <a:schemeClr val="dk1"/>
            </a:solidFill>
            <a:latin typeface="+mn-lt"/>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Leaver rate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Job role is in </a:t>
          </a:r>
          <a:r>
            <a:rPr lang="en-US" sz="1100" b="1" i="0" baseline="0">
              <a:solidFill>
                <a:schemeClr val="dk1"/>
              </a:solidFill>
              <a:effectLst/>
              <a:latin typeface="+mn-lt"/>
              <a:ea typeface="+mn-ea"/>
              <a:cs typeface="+mn-cs"/>
            </a:rPr>
            <a:t>Estates Staff group</a:t>
          </a:r>
          <a:endParaRPr lang="en-GB">
            <a:effectLst/>
          </a:endParaRPr>
        </a:p>
        <a:p>
          <a:pPr marL="0" indent="0"/>
          <a:endParaRPr lang="en-US" sz="1100">
            <a:solidFill>
              <a:schemeClr val="dk1"/>
            </a:solidFill>
            <a:latin typeface="+mn-lt"/>
            <a:ea typeface="+mn-lt"/>
            <a:cs typeface="+mn-lt"/>
          </a:endParaRPr>
        </a:p>
      </xdr:txBody>
    </xdr:sp>
    <xdr:clientData/>
  </xdr:twoCellAnchor>
  <xdr:twoCellAnchor>
    <xdr:from>
      <xdr:col>18</xdr:col>
      <xdr:colOff>0</xdr:colOff>
      <xdr:row>18</xdr:row>
      <xdr:rowOff>121920</xdr:rowOff>
    </xdr:from>
    <xdr:to>
      <xdr:col>25</xdr:col>
      <xdr:colOff>60960</xdr:colOff>
      <xdr:row>21</xdr:row>
      <xdr:rowOff>160020</xdr:rowOff>
    </xdr:to>
    <xdr:sp macro="" textlink="">
      <xdr:nvSpPr>
        <xdr:cNvPr id="2" name="TextBox 1">
          <a:hlinkClick xmlns:r="http://schemas.openxmlformats.org/officeDocument/2006/relationships" r:id="rId2"/>
          <a:extLst>
            <a:ext uri="{FF2B5EF4-FFF2-40B4-BE49-F238E27FC236}">
              <a16:creationId xmlns:a16="http://schemas.microsoft.com/office/drawing/2014/main" id="{6D51F630-3CB6-493F-B7E4-61B1D6DF7DA5}"/>
            </a:ext>
          </a:extLst>
        </xdr:cNvPr>
        <xdr:cNvSpPr txBox="1"/>
      </xdr:nvSpPr>
      <xdr:spPr>
        <a:xfrm>
          <a:off x="13426440" y="5791200"/>
          <a:ext cx="4328160" cy="586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a:t>
          </a:r>
          <a:r>
            <a:rPr lang="en-GB" sz="1100"/>
            <a:t>, the leaver rate is calculated</a:t>
          </a:r>
          <a:r>
            <a:rPr lang="en-GB" sz="1100" baseline="0"/>
            <a:t> using the NHSE leaver rate definition. The difference to Official statistics is explained here: </a:t>
          </a:r>
          <a:r>
            <a:rPr lang="en-GB" sz="1100" b="1" baseline="0"/>
            <a:t>Link</a:t>
          </a:r>
          <a:endParaRPr lang="en-GB" sz="11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701040</xdr:colOff>
      <xdr:row>20</xdr:row>
      <xdr:rowOff>121920</xdr:rowOff>
    </xdr:from>
    <xdr:to>
      <xdr:col>19</xdr:col>
      <xdr:colOff>308187</xdr:colOff>
      <xdr:row>38</xdr:row>
      <xdr:rowOff>152399</xdr:rowOff>
    </xdr:to>
    <xdr:graphicFrame macro="">
      <xdr:nvGraphicFramePr>
        <xdr:cNvPr id="2" name="Chart 1">
          <a:extLst>
            <a:ext uri="{FF2B5EF4-FFF2-40B4-BE49-F238E27FC236}">
              <a16:creationId xmlns:a16="http://schemas.microsoft.com/office/drawing/2014/main" id="{F50F1ACB-C5D4-41B2-A104-E70367642C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3</xdr:row>
      <xdr:rowOff>0</xdr:rowOff>
    </xdr:from>
    <xdr:to>
      <xdr:col>19</xdr:col>
      <xdr:colOff>304800</xdr:colOff>
      <xdr:row>19</xdr:row>
      <xdr:rowOff>144780</xdr:rowOff>
    </xdr:to>
    <xdr:graphicFrame macro="">
      <xdr:nvGraphicFramePr>
        <xdr:cNvPr id="3" name="Chart 2">
          <a:extLst>
            <a:ext uri="{FF2B5EF4-FFF2-40B4-BE49-F238E27FC236}">
              <a16:creationId xmlns:a16="http://schemas.microsoft.com/office/drawing/2014/main" id="{71433FC1-7E5F-482F-8F82-83AD8AA572BD}"/>
            </a:ext>
            <a:ext uri="{147F2762-F138-4A5C-976F-8EAC2B608ADB}">
              <a16:predDERef xmlns:a16="http://schemas.microsoft.com/office/drawing/2014/main" pred="{F50F1ACB-C5D4-41B2-A104-E70367642C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741046</xdr:colOff>
      <xdr:row>3</xdr:row>
      <xdr:rowOff>0</xdr:rowOff>
    </xdr:from>
    <xdr:to>
      <xdr:col>25</xdr:col>
      <xdr:colOff>320253</xdr:colOff>
      <xdr:row>10</xdr:row>
      <xdr:rowOff>94192</xdr:rowOff>
    </xdr:to>
    <xdr:sp macro="" textlink="">
      <xdr:nvSpPr>
        <xdr:cNvPr id="5" name="TextBox 4">
          <a:extLst>
            <a:ext uri="{FF2B5EF4-FFF2-40B4-BE49-F238E27FC236}">
              <a16:creationId xmlns:a16="http://schemas.microsoft.com/office/drawing/2014/main" id="{62917469-5872-40A1-85E3-17ECF576AA11}"/>
            </a:ext>
            <a:ext uri="{147F2762-F138-4A5C-976F-8EAC2B608ADB}">
              <a16:predDERef xmlns:a16="http://schemas.microsoft.com/office/drawing/2014/main" pred="{CB0855F5-BA9C-F341-56C9-39C72CBEAE1B}"/>
            </a:ext>
          </a:extLst>
        </xdr:cNvPr>
        <xdr:cNvSpPr txBox="1"/>
      </xdr:nvSpPr>
      <xdr:spPr>
        <a:xfrm>
          <a:off x="17748886" y="365760"/>
          <a:ext cx="4059767" cy="1374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i="0" u="none" strike="noStrike">
              <a:solidFill>
                <a:schemeClr val="dk1"/>
              </a:solidFill>
              <a:latin typeface="+mn-lt"/>
              <a:ea typeface="+mn-lt"/>
              <a:cs typeface="+mn-lt"/>
            </a:rPr>
            <a:t>Source: Providers</a:t>
          </a:r>
          <a:r>
            <a:rPr lang="en-US" sz="1100" b="1" i="0" u="none" strike="noStrike" baseline="0">
              <a:solidFill>
                <a:schemeClr val="dk1"/>
              </a:solidFill>
              <a:latin typeface="+mn-lt"/>
              <a:ea typeface="+mn-lt"/>
              <a:cs typeface="+mn-lt"/>
            </a:rPr>
            <a:t> Workforce Return</a:t>
          </a:r>
          <a:endParaRPr lang="en-US" sz="1100" b="1" i="0" u="none" strike="noStrike">
            <a:solidFill>
              <a:schemeClr val="dk1"/>
            </a:solidFill>
            <a:latin typeface="+mn-lt"/>
            <a:ea typeface="+mn-lt"/>
            <a:cs typeface="+mn-lt"/>
          </a:endParaRPr>
        </a:p>
        <a:p>
          <a:pPr marL="0" indent="0"/>
          <a:r>
            <a:rPr lang="en-US" sz="1100" b="1" i="0" u="none" strike="noStrike">
              <a:solidFill>
                <a:schemeClr val="dk1"/>
              </a:solidFill>
              <a:latin typeface="+mn-lt"/>
              <a:ea typeface="+mn-lt"/>
              <a:cs typeface="+mn-lt"/>
            </a:rPr>
            <a:t>Applied filters</a:t>
          </a:r>
          <a:r>
            <a:rPr lang="en-US" sz="1100" b="0" i="0" u="none" strike="noStrike">
              <a:solidFill>
                <a:schemeClr val="dk1"/>
              </a:solidFill>
              <a:latin typeface="+mn-lt"/>
              <a:ea typeface="+mn-lt"/>
              <a:cs typeface="+mn-lt"/>
            </a:rPr>
            <a:t>:</a:t>
          </a:r>
          <a:r>
            <a:rPr lang="en-US" sz="1100" b="0" i="0" u="none" strike="noStrike" baseline="0">
              <a:solidFill>
                <a:schemeClr val="dk1"/>
              </a:solidFill>
              <a:latin typeface="+mn-lt"/>
              <a:ea typeface="+mn-lt"/>
              <a:cs typeface="+mn-lt"/>
            </a:rPr>
            <a:t> Staff Group</a:t>
          </a:r>
          <a:r>
            <a:rPr lang="en-US" sz="1100" b="0" i="0" u="none" strike="noStrike">
              <a:solidFill>
                <a:schemeClr val="dk1"/>
              </a:solidFill>
              <a:latin typeface="+mn-lt"/>
              <a:ea typeface="+mn-lt"/>
              <a:cs typeface="+mn-lt"/>
            </a:rPr>
            <a:t> IS</a:t>
          </a:r>
          <a:r>
            <a:rPr lang="en-US" sz="1100" b="0" i="0" u="none" strike="noStrike" baseline="0">
              <a:solidFill>
                <a:schemeClr val="dk1"/>
              </a:solidFill>
              <a:latin typeface="+mn-lt"/>
              <a:ea typeface="+mn-lt"/>
              <a:cs typeface="+mn-lt"/>
            </a:rPr>
            <a:t> NOT</a:t>
          </a:r>
          <a:r>
            <a:rPr lang="en-US" sz="1100" b="0" i="0" u="none" strike="noStrike">
              <a:solidFill>
                <a:schemeClr val="dk1"/>
              </a:solidFill>
              <a:latin typeface="+mn-lt"/>
              <a:ea typeface="+mn-lt"/>
              <a:cs typeface="+mn-lt"/>
            </a:rPr>
            <a:t> Medical &amp; Dental</a:t>
          </a:r>
          <a:endParaRPr lang="en-US" sz="1100" b="1" i="0" u="none" strike="noStrike">
            <a:solidFill>
              <a:schemeClr val="dk1"/>
            </a:solidFill>
            <a:latin typeface="Aptos Narrow" panose="020B0004020202020204" pitchFamily="34" charset="0"/>
          </a:endParaRPr>
        </a:p>
        <a:p>
          <a:pPr marL="0" indent="0"/>
          <a:r>
            <a:rPr lang="en-US" sz="1100" b="1" i="0" u="none" strike="noStrike">
              <a:solidFill>
                <a:schemeClr val="dk1"/>
              </a:solidFill>
              <a:latin typeface="+mn-lt"/>
              <a:ea typeface="+mn-lt"/>
              <a:cs typeface="+mn-lt"/>
            </a:rPr>
            <a:t>Metric </a:t>
          </a:r>
          <a:r>
            <a:rPr lang="en-US" sz="1100" b="0" i="0" u="none" strike="noStrike">
              <a:solidFill>
                <a:schemeClr val="dk1"/>
              </a:solidFill>
              <a:latin typeface="+mn-lt"/>
              <a:ea typeface="+mn-lt"/>
              <a:cs typeface="+mn-lt"/>
            </a:rPr>
            <a:t>is</a:t>
          </a:r>
          <a:r>
            <a:rPr lang="en-US" sz="1100" b="0" i="0" u="none" strike="noStrike" baseline="0">
              <a:solidFill>
                <a:schemeClr val="dk1"/>
              </a:solidFill>
              <a:latin typeface="+mn-lt"/>
              <a:ea typeface="+mn-lt"/>
              <a:cs typeface="+mn-lt"/>
            </a:rPr>
            <a:t> Vacancy FTE</a:t>
          </a:r>
          <a:endParaRPr lang="en-US" sz="1100">
            <a:solidFill>
              <a:schemeClr val="dk1"/>
            </a:solidFill>
            <a:latin typeface="+mn-lt"/>
            <a:ea typeface="+mn-lt"/>
            <a:cs typeface="+mn-lt"/>
          </a:endParaRPr>
        </a:p>
      </xdr:txBody>
    </xdr:sp>
    <xdr:clientData/>
  </xdr:twoCellAnchor>
  <xdr:twoCellAnchor>
    <xdr:from>
      <xdr:col>10</xdr:col>
      <xdr:colOff>0</xdr:colOff>
      <xdr:row>40</xdr:row>
      <xdr:rowOff>19050</xdr:rowOff>
    </xdr:from>
    <xdr:to>
      <xdr:col>19</xdr:col>
      <xdr:colOff>342900</xdr:colOff>
      <xdr:row>58</xdr:row>
      <xdr:rowOff>30480</xdr:rowOff>
    </xdr:to>
    <xdr:graphicFrame macro="">
      <xdr:nvGraphicFramePr>
        <xdr:cNvPr id="51" name="Chart 6">
          <a:extLst>
            <a:ext uri="{FF2B5EF4-FFF2-40B4-BE49-F238E27FC236}">
              <a16:creationId xmlns:a16="http://schemas.microsoft.com/office/drawing/2014/main" id="{5F515DCE-7668-C891-9D3C-00B1CFEDA9DB}"/>
            </a:ext>
            <a:ext uri="{147F2762-F138-4A5C-976F-8EAC2B608ADB}">
              <a16:predDERef xmlns:a16="http://schemas.microsoft.com/office/drawing/2014/main" pred="{3EA68B89-2B64-4D9F-AF55-8F026F73B1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563880</xdr:colOff>
      <xdr:row>58</xdr:row>
      <xdr:rowOff>99060</xdr:rowOff>
    </xdr:from>
    <xdr:to>
      <xdr:col>19</xdr:col>
      <xdr:colOff>335280</xdr:colOff>
      <xdr:row>77</xdr:row>
      <xdr:rowOff>167640</xdr:rowOff>
    </xdr:to>
    <xdr:graphicFrame macro="">
      <xdr:nvGraphicFramePr>
        <xdr:cNvPr id="68" name="Chart 8">
          <a:extLst>
            <a:ext uri="{FF2B5EF4-FFF2-40B4-BE49-F238E27FC236}">
              <a16:creationId xmlns:a16="http://schemas.microsoft.com/office/drawing/2014/main" id="{146A4E31-4B6F-40C8-8C49-EF75E854BDCB}"/>
            </a:ext>
            <a:ext uri="{147F2762-F138-4A5C-976F-8EAC2B608ADB}">
              <a16:predDERef xmlns:a16="http://schemas.microsoft.com/office/drawing/2014/main" pred="{5F515DCE-7668-C891-9D3C-00B1CFEDA9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122237</xdr:colOff>
      <xdr:row>2</xdr:row>
      <xdr:rowOff>106362</xdr:rowOff>
    </xdr:from>
    <xdr:to>
      <xdr:col>14</xdr:col>
      <xdr:colOff>304801</xdr:colOff>
      <xdr:row>18</xdr:row>
      <xdr:rowOff>152400</xdr:rowOff>
    </xdr:to>
    <xdr:graphicFrame macro="">
      <xdr:nvGraphicFramePr>
        <xdr:cNvPr id="3" name="Chart 2">
          <a:extLst>
            <a:ext uri="{FF2B5EF4-FFF2-40B4-BE49-F238E27FC236}">
              <a16:creationId xmlns:a16="http://schemas.microsoft.com/office/drawing/2014/main" id="{05EB1E2E-41F4-454A-9FC3-DBEACF04F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390526</xdr:colOff>
      <xdr:row>6</xdr:row>
      <xdr:rowOff>28575</xdr:rowOff>
    </xdr:from>
    <xdr:to>
      <xdr:col>21</xdr:col>
      <xdr:colOff>85726</xdr:colOff>
      <xdr:row>12</xdr:row>
      <xdr:rowOff>83820</xdr:rowOff>
    </xdr:to>
    <xdr:sp macro="" textlink="">
      <xdr:nvSpPr>
        <xdr:cNvPr id="6" name="TextBox 5">
          <a:extLst>
            <a:ext uri="{FF2B5EF4-FFF2-40B4-BE49-F238E27FC236}">
              <a16:creationId xmlns:a16="http://schemas.microsoft.com/office/drawing/2014/main" id="{0859B557-6F4F-4741-BFE0-F9109E9454BF}"/>
            </a:ext>
            <a:ext uri="{147F2762-F138-4A5C-976F-8EAC2B608ADB}">
              <a16:predDERef xmlns:a16="http://schemas.microsoft.com/office/drawing/2014/main" pred="{CB0855F5-BA9C-F341-56C9-39C72CBEAE1B}"/>
            </a:ext>
          </a:extLst>
        </xdr:cNvPr>
        <xdr:cNvSpPr txBox="1"/>
      </xdr:nvSpPr>
      <xdr:spPr>
        <a:xfrm>
          <a:off x="10128886" y="1125855"/>
          <a:ext cx="3352800"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ysClr val="windowText" lastClr="000000"/>
              </a:solidFill>
              <a:latin typeface="+mn-lt"/>
              <a:ea typeface="+mn-lt"/>
              <a:cs typeface="+mn-lt"/>
            </a:rPr>
            <a:t>Source: </a:t>
          </a:r>
          <a:r>
            <a:rPr lang="en-US" sz="1100" b="1" i="0">
              <a:solidFill>
                <a:schemeClr val="dk1"/>
              </a:solidFill>
              <a:effectLst/>
              <a:latin typeface="+mn-lt"/>
              <a:ea typeface="+mn-ea"/>
              <a:cs typeface="+mn-cs"/>
            </a:rPr>
            <a:t>Official Statistics </a:t>
          </a:r>
          <a:endParaRPr lang="en-GB">
            <a:effectLst/>
          </a:endParaRPr>
        </a:p>
        <a:p>
          <a:pPr marL="0" indent="0"/>
          <a:r>
            <a:rPr lang="en-US" sz="1100" b="1" i="0" u="none" strike="noStrike">
              <a:solidFill>
                <a:sysClr val="windowText" lastClr="000000"/>
              </a:solidFill>
              <a:latin typeface="+mn-lt"/>
              <a:ea typeface="+mn-lt"/>
              <a:cs typeface="+mn-lt"/>
            </a:rPr>
            <a:t>Applied filters</a:t>
          </a:r>
          <a:r>
            <a:rPr lang="en-US" sz="1100" b="0" i="0" u="none" strike="noStrike">
              <a:solidFill>
                <a:sysClr val="windowText" lastClr="000000"/>
              </a:solidFill>
              <a:latin typeface="+mn-lt"/>
              <a:ea typeface="+mn-lt"/>
              <a:cs typeface="+mn-lt"/>
            </a:rPr>
            <a:t>:</a:t>
          </a:r>
          <a:r>
            <a:rPr lang="en-US" sz="1100" b="0" i="0" u="none" strike="noStrike" baseline="0">
              <a:solidFill>
                <a:sysClr val="windowText" lastClr="000000"/>
              </a:solidFill>
              <a:latin typeface="+mn-lt"/>
              <a:ea typeface="+mn-lt"/>
              <a:cs typeface="+mn-lt"/>
            </a:rPr>
            <a:t> Staff Group</a:t>
          </a:r>
          <a:r>
            <a:rPr lang="en-US" sz="1100" b="0" i="0" u="none" strike="noStrike">
              <a:solidFill>
                <a:sysClr val="windowText" lastClr="000000"/>
              </a:solidFill>
              <a:latin typeface="+mn-lt"/>
              <a:ea typeface="+mn-lt"/>
              <a:cs typeface="+mn-lt"/>
            </a:rPr>
            <a:t> IS</a:t>
          </a:r>
          <a:r>
            <a:rPr lang="en-US" sz="1100" b="0" i="0" u="none" strike="noStrike" baseline="0">
              <a:solidFill>
                <a:sysClr val="windowText" lastClr="000000"/>
              </a:solidFill>
              <a:latin typeface="+mn-lt"/>
              <a:ea typeface="+mn-lt"/>
              <a:cs typeface="+mn-lt"/>
            </a:rPr>
            <a:t> NOT</a:t>
          </a:r>
          <a:r>
            <a:rPr lang="en-US" sz="1100" b="0" i="0" u="none" strike="noStrike">
              <a:solidFill>
                <a:sysClr val="windowText" lastClr="000000"/>
              </a:solidFill>
              <a:latin typeface="+mn-lt"/>
              <a:ea typeface="+mn-lt"/>
              <a:cs typeface="+mn-lt"/>
            </a:rPr>
            <a:t> Medical &amp; Dental</a:t>
          </a:r>
          <a:endParaRPr lang="en-US" sz="1100" b="1" i="0" u="none" strike="noStrike">
            <a:solidFill>
              <a:sysClr val="windowText" lastClr="000000"/>
            </a:solidFill>
            <a:latin typeface="Aptos Narrow" panose="020B0004020202020204" pitchFamily="34" charset="0"/>
          </a:endParaRPr>
        </a:p>
        <a:p>
          <a:pPr marL="0" indent="0"/>
          <a:r>
            <a:rPr lang="en-US" sz="1100" b="1" i="0" u="none" strike="noStrike">
              <a:solidFill>
                <a:sysClr val="windowText" lastClr="000000"/>
              </a:solidFill>
              <a:latin typeface="+mn-lt"/>
              <a:ea typeface="+mn-lt"/>
              <a:cs typeface="+mn-lt"/>
            </a:rPr>
            <a:t>Metric </a:t>
          </a:r>
          <a:r>
            <a:rPr lang="en-US" sz="1100" b="0" i="0" u="none" strike="noStrike">
              <a:solidFill>
                <a:sysClr val="windowText" lastClr="000000"/>
              </a:solidFill>
              <a:latin typeface="+mn-lt"/>
              <a:ea typeface="+mn-lt"/>
              <a:cs typeface="+mn-lt"/>
            </a:rPr>
            <a:t>is</a:t>
          </a:r>
          <a:r>
            <a:rPr lang="en-US" sz="1100" b="0" i="0" u="none" strike="noStrike" baseline="0">
              <a:solidFill>
                <a:sysClr val="windowText" lastClr="000000"/>
              </a:solidFill>
              <a:latin typeface="+mn-lt"/>
              <a:ea typeface="+mn-lt"/>
              <a:cs typeface="+mn-lt"/>
            </a:rPr>
            <a:t> Absence Rate</a:t>
          </a:r>
          <a:endParaRPr lang="en-US" sz="1100">
            <a:solidFill>
              <a:sysClr val="windowText" lastClr="000000"/>
            </a:solidFill>
            <a:latin typeface="+mn-lt"/>
            <a:ea typeface="+mn-lt"/>
            <a:cs typeface="+mn-l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7620</xdr:colOff>
      <xdr:row>3</xdr:row>
      <xdr:rowOff>171450</xdr:rowOff>
    </xdr:from>
    <xdr:to>
      <xdr:col>11</xdr:col>
      <xdr:colOff>480060</xdr:colOff>
      <xdr:row>19</xdr:row>
      <xdr:rowOff>45720</xdr:rowOff>
    </xdr:to>
    <xdr:graphicFrame macro="">
      <xdr:nvGraphicFramePr>
        <xdr:cNvPr id="51" name="Chart 3">
          <a:extLst>
            <a:ext uri="{FF2B5EF4-FFF2-40B4-BE49-F238E27FC236}">
              <a16:creationId xmlns:a16="http://schemas.microsoft.com/office/drawing/2014/main" id="{F8C57950-4CB0-559F-8A2B-FDD5159DC5EF}"/>
            </a:ext>
            <a:ext uri="{147F2762-F138-4A5C-976F-8EAC2B608ADB}">
              <a16:predDERef xmlns:a16="http://schemas.microsoft.com/office/drawing/2014/main" pred="{95D7C253-4C27-72CC-44D1-A2A59E7F16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114300</xdr:colOff>
      <xdr:row>2</xdr:row>
      <xdr:rowOff>137160</xdr:rowOff>
    </xdr:from>
    <xdr:to>
      <xdr:col>18</xdr:col>
      <xdr:colOff>198120</xdr:colOff>
      <xdr:row>4</xdr:row>
      <xdr:rowOff>152400</xdr:rowOff>
    </xdr:to>
    <xdr:sp macro="" textlink="">
      <xdr:nvSpPr>
        <xdr:cNvPr id="2" name="TextBox 1">
          <a:extLst>
            <a:ext uri="{FF2B5EF4-FFF2-40B4-BE49-F238E27FC236}">
              <a16:creationId xmlns:a16="http://schemas.microsoft.com/office/drawing/2014/main" id="{425A85E8-7AB1-9174-33BF-98774D92E30E}"/>
            </a:ext>
          </a:extLst>
        </xdr:cNvPr>
        <xdr:cNvSpPr txBox="1"/>
      </xdr:nvSpPr>
      <xdr:spPr>
        <a:xfrm>
          <a:off x="8496300" y="502920"/>
          <a:ext cx="37414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Source</a:t>
          </a:r>
          <a:r>
            <a:rPr lang="en-GB" sz="1100"/>
            <a:t>: Students data collection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358140</xdr:colOff>
      <xdr:row>3</xdr:row>
      <xdr:rowOff>179070</xdr:rowOff>
    </xdr:from>
    <xdr:to>
      <xdr:col>14</xdr:col>
      <xdr:colOff>388620</xdr:colOff>
      <xdr:row>18</xdr:row>
      <xdr:rowOff>179070</xdr:rowOff>
    </xdr:to>
    <xdr:graphicFrame macro="">
      <xdr:nvGraphicFramePr>
        <xdr:cNvPr id="85" name="Chart 3">
          <a:extLst>
            <a:ext uri="{FF2B5EF4-FFF2-40B4-BE49-F238E27FC236}">
              <a16:creationId xmlns:a16="http://schemas.microsoft.com/office/drawing/2014/main" id="{1DD0D245-A4E6-319D-C27A-4969D47EC6EC}"/>
            </a:ext>
            <a:ext uri="{147F2762-F138-4A5C-976F-8EAC2B608ADB}">
              <a16:predDERef xmlns:a16="http://schemas.microsoft.com/office/drawing/2014/main" pred="{A28E6285-FFE8-7EAD-4147-80C5AB3376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99060</xdr:colOff>
      <xdr:row>4</xdr:row>
      <xdr:rowOff>22860</xdr:rowOff>
    </xdr:from>
    <xdr:to>
      <xdr:col>21</xdr:col>
      <xdr:colOff>182880</xdr:colOff>
      <xdr:row>6</xdr:row>
      <xdr:rowOff>38100</xdr:rowOff>
    </xdr:to>
    <xdr:sp macro="" textlink="">
      <xdr:nvSpPr>
        <xdr:cNvPr id="2" name="TextBox 1">
          <a:extLst>
            <a:ext uri="{FF2B5EF4-FFF2-40B4-BE49-F238E27FC236}">
              <a16:creationId xmlns:a16="http://schemas.microsoft.com/office/drawing/2014/main" id="{92637131-3377-4A81-9A53-FCA169F0B596}"/>
            </a:ext>
          </a:extLst>
        </xdr:cNvPr>
        <xdr:cNvSpPr txBox="1"/>
      </xdr:nvSpPr>
      <xdr:spPr>
        <a:xfrm>
          <a:off x="10957560" y="754380"/>
          <a:ext cx="37414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Source</a:t>
          </a:r>
          <a:r>
            <a:rPr lang="en-GB" sz="1100"/>
            <a:t>: Students data collection</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https://nhssurveys.co.uk/nss/questions/national"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8" Type="http://schemas.openxmlformats.org/officeDocument/2006/relationships/hyperlink" Target="https://digital.nhs.uk/data-and-information/publications/statistical/nhs-workforce-statistics" TargetMode="External"/><Relationship Id="rId13" Type="http://schemas.openxmlformats.org/officeDocument/2006/relationships/hyperlink" Target="https://www.england.nhs.uk/statistics/statistical-work-areas/nhs-staff-survey-in-england/" TargetMode="External"/><Relationship Id="rId18" Type="http://schemas.openxmlformats.org/officeDocument/2006/relationships/hyperlink" Target="https://www.england.nhs.uk/statistics/statistical-work-areas/nhs-staff-survey-in-england/" TargetMode="External"/><Relationship Id="rId26" Type="http://schemas.openxmlformats.org/officeDocument/2006/relationships/hyperlink" Target="https://www.england.nhs.uk/statistics/statistical-work-areas/nhs-staff-survey-in-england/" TargetMode="External"/><Relationship Id="rId3" Type="http://schemas.openxmlformats.org/officeDocument/2006/relationships/hyperlink" Target="https://digital.nhs.uk/data-and-information/publications/statistical/nhs-sickness-absence-rates" TargetMode="External"/><Relationship Id="rId21" Type="http://schemas.openxmlformats.org/officeDocument/2006/relationships/hyperlink" Target="https://www.england.nhs.uk/fft/nqps/national-quarterly-pulse-survey-data/" TargetMode="External"/><Relationship Id="rId7" Type="http://schemas.openxmlformats.org/officeDocument/2006/relationships/hyperlink" Target="https://digital.nhs.uk/data-and-information/publications/statistical/nhs-workforce-statistics" TargetMode="External"/><Relationship Id="rId12" Type="http://schemas.openxmlformats.org/officeDocument/2006/relationships/hyperlink" Target="https://www.england.nhs.uk/statistics/statistical-work-areas/nhs-staff-survey-in-england/" TargetMode="External"/><Relationship Id="rId17" Type="http://schemas.openxmlformats.org/officeDocument/2006/relationships/hyperlink" Target="https://www.england.nhs.uk/statistics/statistical-work-areas/nhs-staff-survey-in-england/" TargetMode="External"/><Relationship Id="rId25" Type="http://schemas.openxmlformats.org/officeDocument/2006/relationships/hyperlink" Target="https://www.england.nhs.uk/statistics/statistical-work-areas/nhs-staff-survey-in-england/" TargetMode="External"/><Relationship Id="rId2" Type="http://schemas.openxmlformats.org/officeDocument/2006/relationships/hyperlink" Target="https://digital.nhs.uk/data-and-information/publications/statistical/nhs-workforce-statistics" TargetMode="External"/><Relationship Id="rId16" Type="http://schemas.openxmlformats.org/officeDocument/2006/relationships/hyperlink" Target="https://www.england.nhs.uk/statistics/statistical-work-areas/nhs-staff-survey-in-england/" TargetMode="External"/><Relationship Id="rId20" Type="http://schemas.openxmlformats.org/officeDocument/2006/relationships/hyperlink" Target="https://www.england.nhs.uk/fft/nqps/national-quarterly-pulse-survey-data/" TargetMode="External"/><Relationship Id="rId29" Type="http://schemas.openxmlformats.org/officeDocument/2006/relationships/printerSettings" Target="../printerSettings/printerSettings1.bin"/><Relationship Id="rId1" Type="http://schemas.openxmlformats.org/officeDocument/2006/relationships/hyperlink" Target="https://digital.nhs.uk/data-and-information/publications/statistical/nhs-workforce-statistics" TargetMode="External"/><Relationship Id="rId6" Type="http://schemas.openxmlformats.org/officeDocument/2006/relationships/hyperlink" Target="https://digital.nhs.uk/data-and-information/publications/statistical/nhs-workforce-statistics" TargetMode="External"/><Relationship Id="rId11" Type="http://schemas.openxmlformats.org/officeDocument/2006/relationships/hyperlink" Target="https://www.england.nhs.uk/statistics/statistical-work-areas/nhs-staff-survey-in-england/" TargetMode="External"/><Relationship Id="rId24" Type="http://schemas.openxmlformats.org/officeDocument/2006/relationships/hyperlink" Target="https://www.england.nhs.uk/statistics/statistical-work-areas/nhs-staff-survey-in-england/" TargetMode="External"/><Relationship Id="rId5" Type="http://schemas.openxmlformats.org/officeDocument/2006/relationships/hyperlink" Target="https://digital.nhs.uk/data-and-information/publications/statistical/nhs-workforce-statistics" TargetMode="External"/><Relationship Id="rId15" Type="http://schemas.openxmlformats.org/officeDocument/2006/relationships/hyperlink" Target="https://www.england.nhs.uk/statistics/statistical-work-areas/nhs-staff-survey-in-england/" TargetMode="External"/><Relationship Id="rId23" Type="http://schemas.openxmlformats.org/officeDocument/2006/relationships/hyperlink" Target="https://www.england.nhs.uk/statistics/statistical-work-areas/nhs-staff-survey-in-england/" TargetMode="External"/><Relationship Id="rId28" Type="http://schemas.openxmlformats.org/officeDocument/2006/relationships/hyperlink" Target="https://uk.indeed.com/career/salaries?from=gnav-title-webapp/salaries" TargetMode="External"/><Relationship Id="rId10" Type="http://schemas.openxmlformats.org/officeDocument/2006/relationships/hyperlink" Target="https://www.england.nhs.uk/statistics/statistical-work-areas/nhs-staff-survey-in-england/" TargetMode="External"/><Relationship Id="rId19" Type="http://schemas.openxmlformats.org/officeDocument/2006/relationships/hyperlink" Target="https://www.england.nhs.uk/fft/nqps/national-quarterly-pulse-survey-data/" TargetMode="External"/><Relationship Id="rId4" Type="http://schemas.openxmlformats.org/officeDocument/2006/relationships/hyperlink" Target="https://digital.nhs.uk/data-and-information/publications/statistical/nhs-workforce-statistics" TargetMode="External"/><Relationship Id="rId9" Type="http://schemas.openxmlformats.org/officeDocument/2006/relationships/hyperlink" Target="https://www.england.nhs.uk/statistics/statistical-work-areas/nhs-staff-survey-in-england/" TargetMode="External"/><Relationship Id="rId14" Type="http://schemas.openxmlformats.org/officeDocument/2006/relationships/hyperlink" Target="https://www.england.nhs.uk/statistics/statistical-work-areas/nhs-staff-survey-in-england/" TargetMode="External"/><Relationship Id="rId22" Type="http://schemas.openxmlformats.org/officeDocument/2006/relationships/hyperlink" Target="https://www.england.nhs.uk/fft/nqps/national-quarterly-pulse-survey-data/" TargetMode="External"/><Relationship Id="rId27" Type="http://schemas.openxmlformats.org/officeDocument/2006/relationships/hyperlink" Target="https://www.england.nhs.uk/statistics/statistical-work-areas/nhs-staff-survey-in-england/"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0.xml.rels><?xml version="1.0" encoding="UTF-8" standalone="yes"?>
<Relationships xmlns="http://schemas.openxmlformats.org/package/2006/relationships"><Relationship Id="rId1" Type="http://schemas.openxmlformats.org/officeDocument/2006/relationships/hyperlink" Target="https://uk.indeed.com/career/salaries?from=gnav-title-webapp/salaries"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875E8-AFA9-43C9-A824-04E00C491748}">
  <dimension ref="R1:R41"/>
  <sheetViews>
    <sheetView showGridLines="0" tabSelected="1" workbookViewId="0"/>
  </sheetViews>
  <sheetFormatPr defaultRowHeight="14.4"/>
  <sheetData>
    <row r="1" spans="18:18" s="55" customFormat="1"/>
    <row r="2" spans="18:18" s="55" customFormat="1"/>
    <row r="3" spans="18:18" s="55" customFormat="1"/>
    <row r="4" spans="18:18" s="55" customFormat="1"/>
    <row r="5" spans="18:18" s="55" customFormat="1"/>
    <row r="6" spans="18:18" s="55" customFormat="1"/>
    <row r="7" spans="18:18" s="55" customFormat="1"/>
    <row r="8" spans="18:18" s="55" customFormat="1"/>
    <row r="9" spans="18:18" s="55" customFormat="1"/>
    <row r="10" spans="18:18" s="55" customFormat="1"/>
    <row r="11" spans="18:18" s="55" customFormat="1"/>
    <row r="12" spans="18:18" s="55" customFormat="1"/>
    <row r="13" spans="18:18" s="55" customFormat="1">
      <c r="R13" s="55" t="s">
        <v>0</v>
      </c>
    </row>
    <row r="14" spans="18:18" s="55" customFormat="1"/>
    <row r="15" spans="18:18" s="55" customFormat="1"/>
    <row r="16" spans="18:18" s="55" customFormat="1"/>
    <row r="17" s="55" customFormat="1"/>
    <row r="18" s="55" customFormat="1"/>
    <row r="19" s="55" customFormat="1"/>
    <row r="20" s="55" customFormat="1"/>
    <row r="21" s="55" customFormat="1"/>
    <row r="22" s="55" customFormat="1"/>
    <row r="23" s="55" customFormat="1"/>
    <row r="24" s="55" customFormat="1"/>
    <row r="25" s="55" customFormat="1"/>
    <row r="26" s="55" customFormat="1"/>
    <row r="27" s="55" customFormat="1"/>
    <row r="28" s="55" customFormat="1"/>
    <row r="29" s="55" customFormat="1"/>
    <row r="30" s="55" customFormat="1"/>
    <row r="31" s="55" customFormat="1"/>
    <row r="32" s="55" customFormat="1"/>
    <row r="33" s="55" customFormat="1"/>
    <row r="34" s="55" customFormat="1"/>
    <row r="35" s="55" customFormat="1"/>
    <row r="36" s="55" customFormat="1"/>
    <row r="37" s="55" customFormat="1"/>
    <row r="38" s="55" customFormat="1"/>
    <row r="39" s="55" customFormat="1"/>
    <row r="40" s="55" customFormat="1"/>
    <row r="41" s="55" customFormat="1"/>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3EF27-C556-4DC4-A834-FAA5D5529E59}">
  <dimension ref="A1:C10"/>
  <sheetViews>
    <sheetView workbookViewId="0"/>
  </sheetViews>
  <sheetFormatPr defaultRowHeight="14.4"/>
  <cols>
    <col min="1" max="1" width="19.5546875" customWidth="1"/>
    <col min="2" max="2" width="13.5546875" customWidth="1"/>
    <col min="3" max="3" width="9.33203125" bestFit="1" customWidth="1"/>
  </cols>
  <sheetData>
    <row r="1" spans="1:3">
      <c r="A1" s="12" t="s">
        <v>149</v>
      </c>
    </row>
    <row r="3" spans="1:3">
      <c r="A3" t="s">
        <v>263</v>
      </c>
    </row>
    <row r="5" spans="1:3">
      <c r="A5" s="66" t="s">
        <v>264</v>
      </c>
      <c r="B5" s="67" t="s">
        <v>265</v>
      </c>
      <c r="C5" s="68" t="s">
        <v>266</v>
      </c>
    </row>
    <row r="6" spans="1:3">
      <c r="A6" s="58" t="s">
        <v>267</v>
      </c>
      <c r="B6" s="59" t="s">
        <v>268</v>
      </c>
      <c r="C6" s="64">
        <v>4378</v>
      </c>
    </row>
    <row r="7" spans="1:3">
      <c r="A7" s="58" t="s">
        <v>267</v>
      </c>
      <c r="B7" s="59" t="s">
        <v>269</v>
      </c>
      <c r="C7" s="64">
        <v>5009</v>
      </c>
    </row>
    <row r="8" spans="1:3">
      <c r="A8" s="58" t="s">
        <v>267</v>
      </c>
      <c r="B8" s="59" t="s">
        <v>270</v>
      </c>
      <c r="C8" s="64">
        <v>4269</v>
      </c>
    </row>
    <row r="9" spans="1:3">
      <c r="A9" s="58" t="s">
        <v>267</v>
      </c>
      <c r="B9" s="59" t="s">
        <v>271</v>
      </c>
      <c r="C9" s="64">
        <v>4190</v>
      </c>
    </row>
    <row r="10" spans="1:3">
      <c r="A10" s="58" t="s">
        <v>267</v>
      </c>
      <c r="B10" s="59" t="s">
        <v>272</v>
      </c>
      <c r="C10" s="64">
        <v>3784</v>
      </c>
    </row>
  </sheetData>
  <hyperlinks>
    <hyperlink ref="A1" location="Contents!A1" display="Contents - List of metrics" xr:uid="{6EC45155-6AB4-4641-9ACE-EEEC8CB634B1}"/>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F9E8-9B9E-4E62-BC51-F06775473628}">
  <dimension ref="A1:F10"/>
  <sheetViews>
    <sheetView workbookViewId="0"/>
  </sheetViews>
  <sheetFormatPr defaultRowHeight="14.4"/>
  <cols>
    <col min="1" max="1" width="22" customWidth="1"/>
    <col min="2" max="2" width="14.33203125" customWidth="1"/>
    <col min="6" max="6" width="15.5546875" customWidth="1"/>
  </cols>
  <sheetData>
    <row r="1" spans="1:6">
      <c r="A1" s="12" t="s">
        <v>149</v>
      </c>
    </row>
    <row r="3" spans="1:6">
      <c r="A3" t="s">
        <v>273</v>
      </c>
    </row>
    <row r="5" spans="1:6">
      <c r="A5" s="66" t="s">
        <v>264</v>
      </c>
      <c r="B5" s="67" t="s">
        <v>265</v>
      </c>
      <c r="C5" s="256" t="s">
        <v>274</v>
      </c>
      <c r="D5" s="256" t="s">
        <v>275</v>
      </c>
      <c r="E5" s="256" t="s">
        <v>266</v>
      </c>
      <c r="F5" s="257" t="s">
        <v>276</v>
      </c>
    </row>
    <row r="6" spans="1:6">
      <c r="A6" s="58" t="s">
        <v>267</v>
      </c>
      <c r="B6" s="59" t="s">
        <v>268</v>
      </c>
      <c r="C6" s="59">
        <v>669</v>
      </c>
      <c r="D6" s="59">
        <v>132</v>
      </c>
      <c r="E6" s="59">
        <v>2832</v>
      </c>
      <c r="F6" s="65">
        <v>0.18959999999999999</v>
      </c>
    </row>
    <row r="7" spans="1:6">
      <c r="A7" s="58" t="s">
        <v>267</v>
      </c>
      <c r="B7" s="59" t="s">
        <v>269</v>
      </c>
      <c r="C7" s="59">
        <v>726</v>
      </c>
      <c r="D7" s="59">
        <v>221</v>
      </c>
      <c r="E7" s="59">
        <v>3074</v>
      </c>
      <c r="F7" s="65">
        <v>0.1643</v>
      </c>
    </row>
    <row r="8" spans="1:6">
      <c r="A8" s="58" t="s">
        <v>267</v>
      </c>
      <c r="B8" s="59" t="s">
        <v>270</v>
      </c>
      <c r="C8" s="59">
        <v>871</v>
      </c>
      <c r="D8" s="59">
        <v>300</v>
      </c>
      <c r="E8" s="59">
        <v>4123</v>
      </c>
      <c r="F8" s="65">
        <v>0.13850000000000001</v>
      </c>
    </row>
    <row r="9" spans="1:6">
      <c r="A9" s="58" t="s">
        <v>267</v>
      </c>
      <c r="B9" s="59" t="s">
        <v>271</v>
      </c>
      <c r="C9" s="59">
        <v>1109</v>
      </c>
      <c r="D9" s="59">
        <v>300</v>
      </c>
      <c r="E9" s="59">
        <v>4338</v>
      </c>
      <c r="F9" s="65">
        <v>0.1865</v>
      </c>
    </row>
    <row r="10" spans="1:6">
      <c r="A10" s="58" t="s">
        <v>267</v>
      </c>
      <c r="B10" s="59" t="s">
        <v>272</v>
      </c>
      <c r="C10" s="59">
        <v>906</v>
      </c>
      <c r="D10" s="59">
        <v>462</v>
      </c>
      <c r="E10" s="59">
        <v>4235</v>
      </c>
      <c r="F10" s="65">
        <v>0.1048</v>
      </c>
    </row>
  </sheetData>
  <hyperlinks>
    <hyperlink ref="A1" location="Contents!A1" display="Contents - List of metrics" xr:uid="{6CDA9C51-F231-45BA-8D11-BAB9CD54D201}"/>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EE469-7877-43BA-8101-C3A401C20D0E}">
  <dimension ref="A1:D16"/>
  <sheetViews>
    <sheetView workbookViewId="0"/>
  </sheetViews>
  <sheetFormatPr defaultRowHeight="14.4"/>
  <cols>
    <col min="1" max="1" width="36.33203125" customWidth="1"/>
    <col min="2" max="4" width="8.88671875" style="246"/>
  </cols>
  <sheetData>
    <row r="1" spans="1:4">
      <c r="A1" s="12" t="s">
        <v>149</v>
      </c>
    </row>
    <row r="2" spans="1:4">
      <c r="A2" s="182" t="s">
        <v>277</v>
      </c>
      <c r="B2" s="247"/>
      <c r="C2" s="247"/>
      <c r="D2" s="247"/>
    </row>
    <row r="3" spans="1:4">
      <c r="A3" s="183" t="s">
        <v>278</v>
      </c>
      <c r="B3" s="248">
        <v>2022</v>
      </c>
      <c r="C3" s="248">
        <v>2023</v>
      </c>
      <c r="D3" s="249">
        <v>2024</v>
      </c>
    </row>
    <row r="4" spans="1:4">
      <c r="A4" s="184" t="s">
        <v>281</v>
      </c>
      <c r="B4" s="250">
        <v>1000</v>
      </c>
      <c r="C4" s="250">
        <v>960</v>
      </c>
      <c r="D4" s="251">
        <v>900</v>
      </c>
    </row>
    <row r="5" spans="1:4">
      <c r="A5" s="184" t="s">
        <v>282</v>
      </c>
      <c r="B5" s="250">
        <v>2685</v>
      </c>
      <c r="C5" s="250">
        <v>2500</v>
      </c>
      <c r="D5" s="251">
        <v>2800</v>
      </c>
    </row>
    <row r="6" spans="1:4">
      <c r="A6" s="184" t="s">
        <v>283</v>
      </c>
      <c r="B6" s="250">
        <v>1320</v>
      </c>
      <c r="C6" s="250">
        <v>1300</v>
      </c>
      <c r="D6" s="251">
        <v>1210</v>
      </c>
    </row>
    <row r="7" spans="1:4">
      <c r="A7" s="184" t="s">
        <v>284</v>
      </c>
      <c r="B7" s="250">
        <v>385</v>
      </c>
      <c r="C7" s="250">
        <v>385</v>
      </c>
      <c r="D7" s="251">
        <v>395</v>
      </c>
    </row>
    <row r="8" spans="1:4">
      <c r="A8" s="184" t="s">
        <v>285</v>
      </c>
      <c r="B8" s="250">
        <v>260</v>
      </c>
      <c r="C8" s="250">
        <v>210</v>
      </c>
      <c r="D8" s="251">
        <v>210</v>
      </c>
    </row>
    <row r="9" spans="1:4">
      <c r="A9" s="184" t="s">
        <v>286</v>
      </c>
      <c r="B9" s="250">
        <v>7400</v>
      </c>
      <c r="C9" s="250">
        <v>6240</v>
      </c>
      <c r="D9" s="251">
        <v>5470</v>
      </c>
    </row>
    <row r="10" spans="1:4">
      <c r="A10" s="184" t="s">
        <v>287</v>
      </c>
      <c r="B10" s="250">
        <v>8580</v>
      </c>
      <c r="C10" s="250">
        <v>8340</v>
      </c>
      <c r="D10" s="251">
        <v>8315</v>
      </c>
    </row>
    <row r="11" spans="1:4">
      <c r="A11" s="184" t="s">
        <v>288</v>
      </c>
      <c r="B11" s="250">
        <v>340</v>
      </c>
      <c r="C11" s="250">
        <v>245</v>
      </c>
      <c r="D11" s="251">
        <v>295</v>
      </c>
    </row>
    <row r="12" spans="1:4">
      <c r="A12" s="184" t="s">
        <v>289</v>
      </c>
      <c r="B12" s="250">
        <v>80</v>
      </c>
      <c r="C12" s="250">
        <v>75</v>
      </c>
      <c r="D12" s="251">
        <v>60</v>
      </c>
    </row>
    <row r="13" spans="1:4">
      <c r="A13" s="184" t="s">
        <v>290</v>
      </c>
      <c r="B13" s="250">
        <v>3885</v>
      </c>
      <c r="C13" s="250">
        <v>3855</v>
      </c>
      <c r="D13" s="251">
        <v>4680</v>
      </c>
    </row>
    <row r="14" spans="1:4">
      <c r="A14" s="184" t="s">
        <v>291</v>
      </c>
      <c r="B14" s="250">
        <v>715</v>
      </c>
      <c r="C14" s="250">
        <v>790</v>
      </c>
      <c r="D14" s="251">
        <v>1025</v>
      </c>
    </row>
    <row r="15" spans="1:4">
      <c r="A15" s="184" t="s">
        <v>292</v>
      </c>
      <c r="B15" s="250">
        <v>1555</v>
      </c>
      <c r="C15" s="250">
        <v>1620</v>
      </c>
      <c r="D15" s="251">
        <v>1655</v>
      </c>
    </row>
    <row r="16" spans="1:4">
      <c r="A16" s="185" t="s">
        <v>234</v>
      </c>
      <c r="B16" s="252">
        <v>28205</v>
      </c>
      <c r="C16" s="252">
        <v>26520</v>
      </c>
      <c r="D16" s="253">
        <v>27015</v>
      </c>
    </row>
  </sheetData>
  <hyperlinks>
    <hyperlink ref="A1" location="Contents!A1" display="Contents - List of metrics" xr:uid="{9EE3E56C-48D9-4657-8A5A-EB928646FE84}"/>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55119-3D98-4A4E-9342-85F0A8626839}">
  <dimension ref="A1:E16"/>
  <sheetViews>
    <sheetView workbookViewId="0"/>
  </sheetViews>
  <sheetFormatPr defaultRowHeight="14.4"/>
  <cols>
    <col min="1" max="1" width="27.88671875" customWidth="1"/>
    <col min="2" max="2" width="20.33203125" customWidth="1"/>
  </cols>
  <sheetData>
    <row r="1" spans="1:5">
      <c r="A1" s="12" t="s">
        <v>149</v>
      </c>
    </row>
    <row r="2" spans="1:5">
      <c r="A2" t="s">
        <v>293</v>
      </c>
    </row>
    <row r="3" spans="1:5">
      <c r="A3" s="194" t="s">
        <v>278</v>
      </c>
      <c r="B3" s="193" t="s">
        <v>294</v>
      </c>
      <c r="C3" s="254">
        <v>2022</v>
      </c>
      <c r="D3" s="254">
        <v>2023</v>
      </c>
      <c r="E3" s="255">
        <v>2024</v>
      </c>
    </row>
    <row r="4" spans="1:5">
      <c r="A4" s="195" t="s">
        <v>281</v>
      </c>
      <c r="B4" s="187" t="s">
        <v>295</v>
      </c>
      <c r="C4" s="188">
        <v>355</v>
      </c>
      <c r="D4" s="188">
        <v>345</v>
      </c>
      <c r="E4" s="189">
        <v>365</v>
      </c>
    </row>
    <row r="5" spans="1:5">
      <c r="A5" s="195" t="s">
        <v>282</v>
      </c>
      <c r="B5" s="187" t="s">
        <v>295</v>
      </c>
      <c r="C5" s="188">
        <v>1405</v>
      </c>
      <c r="D5" s="188">
        <v>1410</v>
      </c>
      <c r="E5" s="189">
        <v>1585</v>
      </c>
    </row>
    <row r="6" spans="1:5">
      <c r="A6" s="195" t="s">
        <v>283</v>
      </c>
      <c r="B6" s="187" t="s">
        <v>295</v>
      </c>
      <c r="C6" s="188">
        <v>745</v>
      </c>
      <c r="D6" s="188">
        <v>665</v>
      </c>
      <c r="E6" s="189">
        <v>635</v>
      </c>
    </row>
    <row r="7" spans="1:5">
      <c r="A7" s="195" t="s">
        <v>284</v>
      </c>
      <c r="B7" s="187" t="s">
        <v>295</v>
      </c>
      <c r="C7" s="188">
        <v>75</v>
      </c>
      <c r="D7" s="188">
        <v>85</v>
      </c>
      <c r="E7" s="189">
        <v>90</v>
      </c>
    </row>
    <row r="8" spans="1:5">
      <c r="A8" s="195" t="s">
        <v>285</v>
      </c>
      <c r="B8" s="187" t="s">
        <v>295</v>
      </c>
      <c r="C8" s="188">
        <v>165</v>
      </c>
      <c r="D8" s="188">
        <v>125</v>
      </c>
      <c r="E8" s="189">
        <v>145</v>
      </c>
    </row>
    <row r="9" spans="1:5">
      <c r="A9" s="195" t="s">
        <v>286</v>
      </c>
      <c r="B9" s="187" t="s">
        <v>295</v>
      </c>
      <c r="C9" s="188">
        <v>2280</v>
      </c>
      <c r="D9" s="188">
        <v>2315</v>
      </c>
      <c r="E9" s="189">
        <v>2545</v>
      </c>
    </row>
    <row r="10" spans="1:5">
      <c r="A10" s="195" t="s">
        <v>287</v>
      </c>
      <c r="B10" s="187" t="s">
        <v>295</v>
      </c>
      <c r="C10" s="188">
        <v>2795</v>
      </c>
      <c r="D10" s="188">
        <v>3000</v>
      </c>
      <c r="E10" s="189">
        <v>3340</v>
      </c>
    </row>
    <row r="11" spans="1:5">
      <c r="A11" s="195" t="s">
        <v>288</v>
      </c>
      <c r="B11" s="187" t="s">
        <v>295</v>
      </c>
      <c r="C11" s="188">
        <v>225</v>
      </c>
      <c r="D11" s="188">
        <v>165</v>
      </c>
      <c r="E11" s="189">
        <v>200</v>
      </c>
    </row>
    <row r="12" spans="1:5">
      <c r="A12" s="195" t="s">
        <v>289</v>
      </c>
      <c r="B12" s="187" t="s">
        <v>295</v>
      </c>
      <c r="C12" s="188">
        <v>30</v>
      </c>
      <c r="D12" s="188">
        <v>35</v>
      </c>
      <c r="E12" s="189">
        <v>35</v>
      </c>
    </row>
    <row r="13" spans="1:5">
      <c r="A13" s="195" t="s">
        <v>290</v>
      </c>
      <c r="B13" s="187" t="s">
        <v>295</v>
      </c>
      <c r="C13" s="188">
        <v>1455</v>
      </c>
      <c r="D13" s="188">
        <v>1485</v>
      </c>
      <c r="E13" s="189">
        <v>1730</v>
      </c>
    </row>
    <row r="14" spans="1:5">
      <c r="A14" s="195" t="s">
        <v>291</v>
      </c>
      <c r="B14" s="187" t="s">
        <v>295</v>
      </c>
      <c r="C14" s="188">
        <v>320</v>
      </c>
      <c r="D14" s="188">
        <v>245</v>
      </c>
      <c r="E14" s="189">
        <v>480</v>
      </c>
    </row>
    <row r="15" spans="1:5">
      <c r="A15" s="195" t="s">
        <v>292</v>
      </c>
      <c r="B15" s="187" t="s">
        <v>295</v>
      </c>
      <c r="C15" s="188">
        <v>700</v>
      </c>
      <c r="D15" s="188">
        <v>690</v>
      </c>
      <c r="E15" s="189">
        <v>775</v>
      </c>
    </row>
    <row r="16" spans="1:5">
      <c r="A16" s="196" t="s">
        <v>234</v>
      </c>
      <c r="B16" s="190" t="s">
        <v>295</v>
      </c>
      <c r="C16" s="191">
        <v>10550</v>
      </c>
      <c r="D16" s="191">
        <v>10565</v>
      </c>
      <c r="E16" s="192">
        <v>11925</v>
      </c>
    </row>
  </sheetData>
  <hyperlinks>
    <hyperlink ref="A1" location="Contents!A1" display="Contents - List of metrics" xr:uid="{7C2810E5-C27B-4E3F-B983-BD08DF7AF931}"/>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3147C-7820-4BE9-A8E8-A1DE96F47979}">
  <dimension ref="A1:K65"/>
  <sheetViews>
    <sheetView workbookViewId="0"/>
  </sheetViews>
  <sheetFormatPr defaultRowHeight="14.4"/>
  <cols>
    <col min="1" max="1" width="8.5546875" style="89" bestFit="1" customWidth="1"/>
    <col min="2" max="2" width="19.5546875" customWidth="1"/>
    <col min="3" max="3" width="26.21875" bestFit="1" customWidth="1"/>
    <col min="4" max="4" width="13.5546875" customWidth="1"/>
    <col min="7" max="7" width="50.6640625" bestFit="1" customWidth="1"/>
    <col min="9" max="9" width="9.6640625" bestFit="1" customWidth="1"/>
  </cols>
  <sheetData>
    <row r="1" spans="1:4">
      <c r="A1" s="232" t="s">
        <v>149</v>
      </c>
      <c r="B1" s="1" t="s">
        <v>296</v>
      </c>
    </row>
    <row r="2" spans="1:4">
      <c r="A2" s="89" t="s">
        <v>150</v>
      </c>
      <c r="B2" t="s">
        <v>297</v>
      </c>
      <c r="C2" t="s">
        <v>298</v>
      </c>
      <c r="D2" t="s">
        <v>299</v>
      </c>
    </row>
    <row r="3" spans="1:4">
      <c r="A3" s="117">
        <v>43556</v>
      </c>
      <c r="B3" s="17">
        <v>7.8369586889090029E-2</v>
      </c>
      <c r="C3" s="17">
        <v>7.9306144737569473E-2</v>
      </c>
    </row>
    <row r="4" spans="1:4">
      <c r="A4" s="117">
        <v>43586</v>
      </c>
      <c r="B4" s="17">
        <v>7.8223857886557224E-2</v>
      </c>
      <c r="C4" s="17">
        <v>7.8789573000828436E-2</v>
      </c>
    </row>
    <row r="5" spans="1:4">
      <c r="A5" s="117">
        <v>43617</v>
      </c>
      <c r="B5" s="17">
        <v>7.7757072620617915E-2</v>
      </c>
      <c r="C5" s="17">
        <v>7.8816816756884719E-2</v>
      </c>
    </row>
    <row r="6" spans="1:4">
      <c r="A6" s="117">
        <v>43647</v>
      </c>
      <c r="B6" s="17">
        <v>7.7636267649858065E-2</v>
      </c>
      <c r="C6" s="17">
        <v>7.8392495777164867E-2</v>
      </c>
    </row>
    <row r="7" spans="1:4">
      <c r="A7" s="117">
        <v>43678</v>
      </c>
      <c r="B7" s="17">
        <v>7.8256452907259161E-2</v>
      </c>
      <c r="C7" s="17">
        <v>7.891793131024806E-2</v>
      </c>
    </row>
    <row r="8" spans="1:4">
      <c r="A8" s="117">
        <v>43709</v>
      </c>
      <c r="B8" s="17">
        <v>7.6615048141856393E-2</v>
      </c>
      <c r="C8" s="17">
        <v>7.6956297186474815E-2</v>
      </c>
    </row>
    <row r="9" spans="1:4">
      <c r="A9" s="117">
        <v>43739</v>
      </c>
      <c r="B9" s="17">
        <v>7.5667035176095965E-2</v>
      </c>
      <c r="C9" s="17">
        <v>7.6032752008067583E-2</v>
      </c>
    </row>
    <row r="10" spans="1:4">
      <c r="A10" s="117">
        <v>43770</v>
      </c>
      <c r="B10" s="17">
        <v>7.5923831505008726E-2</v>
      </c>
      <c r="C10" s="17">
        <v>7.6687692533567414E-2</v>
      </c>
    </row>
    <row r="11" spans="1:4">
      <c r="A11" s="117">
        <v>43800</v>
      </c>
      <c r="B11" s="17">
        <v>7.624813308801956E-2</v>
      </c>
      <c r="C11" s="17">
        <v>7.7317260938855825E-2</v>
      </c>
    </row>
    <row r="12" spans="1:4">
      <c r="A12" s="117">
        <v>43831</v>
      </c>
      <c r="B12" s="17">
        <v>7.5053410428244538E-2</v>
      </c>
      <c r="C12" s="17">
        <v>7.5261592129052673E-2</v>
      </c>
    </row>
    <row r="13" spans="1:4">
      <c r="A13" s="117">
        <v>43862</v>
      </c>
      <c r="B13" s="17">
        <v>7.5238182704444712E-2</v>
      </c>
      <c r="C13" s="17">
        <v>7.5621611318847676E-2</v>
      </c>
    </row>
    <row r="14" spans="1:4">
      <c r="A14" s="117">
        <v>43891</v>
      </c>
      <c r="B14" s="17">
        <v>7.4276369035576717E-2</v>
      </c>
      <c r="C14" s="17">
        <v>7.4918273820213585E-2</v>
      </c>
    </row>
    <row r="15" spans="1:4">
      <c r="A15" s="117">
        <v>43922</v>
      </c>
      <c r="B15" s="17">
        <v>7.2252081695958925E-2</v>
      </c>
      <c r="C15" s="17">
        <v>7.1167498127002404E-2</v>
      </c>
    </row>
    <row r="16" spans="1:4">
      <c r="A16" s="117">
        <v>43952</v>
      </c>
      <c r="B16" s="17">
        <v>7.0726143123806137E-2</v>
      </c>
      <c r="C16" s="17">
        <v>7.0217076712722232E-2</v>
      </c>
    </row>
    <row r="17" spans="1:3">
      <c r="A17" s="117">
        <v>43983</v>
      </c>
      <c r="B17" s="17">
        <v>6.8692974707465937E-2</v>
      </c>
      <c r="C17" s="17">
        <v>6.7454845076839062E-2</v>
      </c>
    </row>
    <row r="18" spans="1:3">
      <c r="A18" s="117">
        <v>44013</v>
      </c>
      <c r="B18" s="17">
        <v>6.6872477147408474E-2</v>
      </c>
      <c r="C18" s="17">
        <v>6.6030950408448502E-2</v>
      </c>
    </row>
    <row r="19" spans="1:3">
      <c r="A19" s="117">
        <v>44044</v>
      </c>
      <c r="B19" s="17">
        <v>6.5842482579380357E-2</v>
      </c>
      <c r="C19" s="17">
        <v>6.4714725613258889E-2</v>
      </c>
    </row>
    <row r="20" spans="1:3">
      <c r="A20" s="117">
        <v>44075</v>
      </c>
      <c r="B20" s="17">
        <v>6.4132657494049838E-2</v>
      </c>
      <c r="C20" s="17">
        <v>6.3149274390763233E-2</v>
      </c>
    </row>
    <row r="21" spans="1:3">
      <c r="A21" s="117">
        <v>44105</v>
      </c>
      <c r="B21" s="17">
        <v>6.4028598209424165E-2</v>
      </c>
      <c r="C21" s="17">
        <v>6.3060072302168452E-2</v>
      </c>
    </row>
    <row r="22" spans="1:3">
      <c r="A22" s="117">
        <v>44136</v>
      </c>
      <c r="B22" s="17">
        <v>6.2837398608058939E-2</v>
      </c>
      <c r="C22" s="17">
        <v>6.2445127150915505E-2</v>
      </c>
    </row>
    <row r="23" spans="1:3">
      <c r="A23" s="117">
        <v>44166</v>
      </c>
      <c r="B23" s="17">
        <v>6.2795867130880673E-2</v>
      </c>
      <c r="C23" s="17">
        <v>6.2346687354186206E-2</v>
      </c>
    </row>
    <row r="24" spans="1:3">
      <c r="A24" s="117">
        <v>44197</v>
      </c>
      <c r="B24" s="17">
        <v>6.2093564265252324E-2</v>
      </c>
      <c r="C24" s="17">
        <v>6.2013367782478644E-2</v>
      </c>
    </row>
    <row r="25" spans="1:3">
      <c r="A25" s="117">
        <v>44228</v>
      </c>
      <c r="B25" s="17">
        <v>6.0877073037628036E-2</v>
      </c>
      <c r="C25" s="17">
        <v>6.0821914093776054E-2</v>
      </c>
    </row>
    <row r="26" spans="1:3">
      <c r="A26" s="117">
        <v>44256</v>
      </c>
      <c r="B26" s="17">
        <v>5.9952431287969704E-2</v>
      </c>
      <c r="C26" s="17">
        <v>6.0022051488404664E-2</v>
      </c>
    </row>
    <row r="27" spans="1:3">
      <c r="A27" s="117">
        <v>44287</v>
      </c>
      <c r="B27" s="17">
        <v>6.2383032756876587E-2</v>
      </c>
      <c r="C27" s="17">
        <v>6.2593011228997575E-2</v>
      </c>
    </row>
    <row r="28" spans="1:3">
      <c r="A28" s="117">
        <v>44317</v>
      </c>
      <c r="B28" s="17">
        <v>6.7137952950943977E-2</v>
      </c>
      <c r="C28" s="17">
        <v>6.6906779113018344E-2</v>
      </c>
    </row>
    <row r="29" spans="1:3">
      <c r="A29" s="117">
        <v>44348</v>
      </c>
      <c r="B29" s="17">
        <v>7.144090409016654E-2</v>
      </c>
      <c r="C29" s="17">
        <v>7.1837199565108228E-2</v>
      </c>
    </row>
    <row r="30" spans="1:3">
      <c r="A30" s="117">
        <v>44378</v>
      </c>
      <c r="B30" s="17">
        <v>7.443451917976994E-2</v>
      </c>
      <c r="C30" s="17">
        <v>7.5353718674131417E-2</v>
      </c>
    </row>
    <row r="31" spans="1:3">
      <c r="A31" s="117">
        <v>44409</v>
      </c>
      <c r="B31" s="17">
        <v>7.129585478568802E-2</v>
      </c>
      <c r="C31" s="17">
        <v>7.1601002302246225E-2</v>
      </c>
    </row>
    <row r="32" spans="1:3">
      <c r="A32" s="117">
        <v>44440</v>
      </c>
      <c r="B32" s="17">
        <v>7.1054526477082505E-2</v>
      </c>
      <c r="C32" s="17">
        <v>7.055113513881088E-2</v>
      </c>
    </row>
    <row r="33" spans="1:4">
      <c r="A33" s="117">
        <v>44470</v>
      </c>
      <c r="B33" s="17">
        <v>7.3353766571276416E-2</v>
      </c>
      <c r="C33" s="17">
        <v>7.2369638611504902E-2</v>
      </c>
    </row>
    <row r="34" spans="1:4">
      <c r="A34" s="117">
        <v>44501</v>
      </c>
      <c r="B34" s="17">
        <v>7.4875890613415721E-2</v>
      </c>
      <c r="C34" s="17">
        <v>7.4030561011751497E-2</v>
      </c>
    </row>
    <row r="35" spans="1:4">
      <c r="A35" s="117">
        <v>44531</v>
      </c>
      <c r="B35" s="17">
        <v>7.7594998326884809E-2</v>
      </c>
      <c r="C35" s="17">
        <v>7.6641134960344484E-2</v>
      </c>
    </row>
    <row r="36" spans="1:4">
      <c r="A36" s="117">
        <v>44562</v>
      </c>
      <c r="B36" s="17">
        <v>7.9508493937145278E-2</v>
      </c>
      <c r="C36" s="17">
        <v>7.8430995511848428E-2</v>
      </c>
    </row>
    <row r="37" spans="1:4">
      <c r="A37" s="117">
        <v>44593</v>
      </c>
      <c r="B37" s="17">
        <v>8.2696347832251715E-2</v>
      </c>
      <c r="C37" s="17">
        <v>8.1198449525098332E-2</v>
      </c>
    </row>
    <row r="38" spans="1:4">
      <c r="A38" s="117">
        <v>44621</v>
      </c>
      <c r="B38" s="17">
        <v>8.5659056752498325E-2</v>
      </c>
      <c r="C38" s="17">
        <v>8.4204993374003043E-2</v>
      </c>
    </row>
    <row r="39" spans="1:4">
      <c r="A39" s="117">
        <v>44652</v>
      </c>
      <c r="B39" s="17">
        <v>9.2240056355579886E-2</v>
      </c>
      <c r="C39" s="17">
        <v>9.0645261743592054E-2</v>
      </c>
    </row>
    <row r="40" spans="1:4">
      <c r="A40" s="117">
        <v>44682</v>
      </c>
      <c r="B40" s="17">
        <v>8.9865797804493094E-2</v>
      </c>
      <c r="C40" s="17">
        <v>8.857363560431232E-2</v>
      </c>
    </row>
    <row r="41" spans="1:4">
      <c r="A41" s="117">
        <v>44713</v>
      </c>
      <c r="B41" s="17">
        <v>9.0604391980921337E-2</v>
      </c>
      <c r="C41" s="17">
        <v>8.9015464787164572E-2</v>
      </c>
    </row>
    <row r="42" spans="1:4">
      <c r="A42" s="117">
        <v>44743</v>
      </c>
      <c r="B42" s="17">
        <v>9.1607626325879932E-2</v>
      </c>
      <c r="C42" s="17">
        <v>8.9817932453365931E-2</v>
      </c>
      <c r="D42" s="50">
        <v>0.11</v>
      </c>
    </row>
    <row r="43" spans="1:4">
      <c r="A43" s="117">
        <v>44774</v>
      </c>
      <c r="B43" s="17">
        <v>9.1593883689787978E-2</v>
      </c>
      <c r="C43" s="17">
        <v>8.9403346266730452E-2</v>
      </c>
    </row>
    <row r="44" spans="1:4">
      <c r="A44" s="117">
        <v>44805</v>
      </c>
      <c r="B44" s="17">
        <v>9.0631675170351228E-2</v>
      </c>
      <c r="C44" s="17">
        <v>8.8039602727114141E-2</v>
      </c>
    </row>
    <row r="45" spans="1:4">
      <c r="A45" s="117">
        <v>44835</v>
      </c>
      <c r="B45" s="17">
        <v>8.95515592330033E-2</v>
      </c>
      <c r="C45" s="17">
        <v>8.7349575693275963E-2</v>
      </c>
    </row>
    <row r="46" spans="1:4">
      <c r="A46" s="117">
        <v>44866</v>
      </c>
      <c r="B46" s="17">
        <v>8.9323033700240737E-2</v>
      </c>
      <c r="C46" s="17">
        <v>8.6196391386227297E-2</v>
      </c>
    </row>
    <row r="47" spans="1:4">
      <c r="A47" s="117">
        <v>44896</v>
      </c>
      <c r="B47" s="17">
        <v>8.9750400032682115E-2</v>
      </c>
      <c r="C47" s="17">
        <v>8.6256580310879072E-2</v>
      </c>
    </row>
    <row r="48" spans="1:4">
      <c r="A48" s="117">
        <v>44927</v>
      </c>
      <c r="B48" s="17">
        <v>8.8198612636635004E-2</v>
      </c>
      <c r="C48" s="17">
        <v>8.4314413509044325E-2</v>
      </c>
    </row>
    <row r="49" spans="1:11">
      <c r="A49" s="117">
        <v>44958</v>
      </c>
      <c r="B49" s="17">
        <v>8.673750153534722E-2</v>
      </c>
      <c r="C49" s="17">
        <v>8.3085852120611897E-2</v>
      </c>
      <c r="G49" s="7"/>
      <c r="H49" s="2" t="s">
        <v>300</v>
      </c>
      <c r="I49" s="2" t="s">
        <v>301</v>
      </c>
      <c r="J49" s="2" t="s">
        <v>302</v>
      </c>
      <c r="K49" s="2" t="s">
        <v>303</v>
      </c>
    </row>
    <row r="50" spans="1:11">
      <c r="A50" s="117">
        <v>44986</v>
      </c>
      <c r="B50" s="17">
        <v>8.6373678902356074E-2</v>
      </c>
      <c r="C50" s="17">
        <v>8.2656218840554213E-2</v>
      </c>
      <c r="G50" t="s">
        <v>304</v>
      </c>
      <c r="H50" s="47">
        <v>11101</v>
      </c>
      <c r="I50" s="47">
        <v>23304</v>
      </c>
      <c r="J50" s="47">
        <v>30658</v>
      </c>
      <c r="K50" s="47">
        <v>37719</v>
      </c>
    </row>
    <row r="51" spans="1:11">
      <c r="A51" s="117">
        <v>45017</v>
      </c>
      <c r="B51" s="17">
        <v>8.7276622410304608E-2</v>
      </c>
      <c r="C51" s="17">
        <v>8.2903371055449843E-2</v>
      </c>
      <c r="G51" t="s">
        <v>305</v>
      </c>
      <c r="H51" s="56">
        <v>1498</v>
      </c>
      <c r="I51" s="56">
        <v>3065</v>
      </c>
      <c r="J51" s="56">
        <v>3166</v>
      </c>
      <c r="K51" s="56">
        <v>4465</v>
      </c>
    </row>
    <row r="52" spans="1:11">
      <c r="A52" s="117">
        <v>45047</v>
      </c>
      <c r="B52" s="17">
        <v>8.2438423626015805E-2</v>
      </c>
      <c r="C52" s="17">
        <v>7.8730049776922176E-2</v>
      </c>
      <c r="G52" s="6" t="s">
        <v>306</v>
      </c>
      <c r="H52" s="57">
        <v>12599</v>
      </c>
      <c r="I52" s="57">
        <v>26368</v>
      </c>
      <c r="J52" s="57">
        <v>33824</v>
      </c>
      <c r="K52" s="57">
        <v>42184</v>
      </c>
    </row>
    <row r="53" spans="1:11">
      <c r="A53" s="117">
        <v>45078</v>
      </c>
      <c r="B53" s="17">
        <v>8.1209101376932477E-2</v>
      </c>
      <c r="C53" s="17">
        <v>7.6932250496310153E-2</v>
      </c>
    </row>
    <row r="54" spans="1:11">
      <c r="A54" s="117">
        <v>45108</v>
      </c>
      <c r="B54" s="17">
        <v>8.0027618165162601E-2</v>
      </c>
      <c r="C54" s="17">
        <v>7.6077867502804791E-2</v>
      </c>
    </row>
    <row r="55" spans="1:11">
      <c r="A55" s="117">
        <v>45139</v>
      </c>
      <c r="B55" s="17">
        <v>7.836448692984517E-2</v>
      </c>
      <c r="C55" s="17">
        <v>7.5272793697322898E-2</v>
      </c>
    </row>
    <row r="56" spans="1:11">
      <c r="A56" s="117">
        <v>45170</v>
      </c>
      <c r="B56" s="17">
        <v>7.6905446459965041E-2</v>
      </c>
      <c r="C56" s="17">
        <v>7.3639626042317108E-2</v>
      </c>
    </row>
    <row r="57" spans="1:11">
      <c r="A57" s="117">
        <v>45200</v>
      </c>
      <c r="B57" s="17">
        <v>7.4861514900498152E-2</v>
      </c>
      <c r="C57" s="17">
        <v>7.173755626707691E-2</v>
      </c>
    </row>
    <row r="58" spans="1:11">
      <c r="A58" s="117">
        <v>45231</v>
      </c>
      <c r="B58" s="17">
        <v>7.3767722973818173E-2</v>
      </c>
      <c r="C58" s="17">
        <v>7.0572220492985976E-2</v>
      </c>
    </row>
    <row r="59" spans="1:11">
      <c r="A59" s="117">
        <v>45261</v>
      </c>
      <c r="B59" s="17">
        <v>7.3667548540875649E-2</v>
      </c>
      <c r="C59" s="17">
        <v>7.1038780815460154E-2</v>
      </c>
    </row>
    <row r="60" spans="1:11">
      <c r="A60" s="117">
        <v>45292</v>
      </c>
      <c r="B60" s="17">
        <v>7.2592119831333027E-2</v>
      </c>
      <c r="C60" s="17">
        <v>7.0413407001344741E-2</v>
      </c>
    </row>
    <row r="61" spans="1:11">
      <c r="A61" s="117">
        <v>45323</v>
      </c>
      <c r="B61" s="17">
        <v>7.2152708996663914E-2</v>
      </c>
      <c r="C61" s="17">
        <v>7.0313516831707348E-2</v>
      </c>
    </row>
    <row r="62" spans="1:11">
      <c r="A62" s="117">
        <v>45352</v>
      </c>
      <c r="B62" s="17">
        <v>7.1975356637711888E-2</v>
      </c>
      <c r="C62" s="17">
        <v>7.082942231726834E-2</v>
      </c>
    </row>
    <row r="63" spans="1:11">
      <c r="A63" s="117">
        <v>45383</v>
      </c>
      <c r="B63" s="17">
        <v>7.1528683240201327E-2</v>
      </c>
      <c r="C63" s="17">
        <v>7.0432692094223037E-2</v>
      </c>
    </row>
    <row r="64" spans="1:11">
      <c r="A64" s="117">
        <v>45413</v>
      </c>
      <c r="B64" s="17">
        <v>7.1035828942873858E-2</v>
      </c>
      <c r="C64" s="17">
        <v>6.9981282408374229E-2</v>
      </c>
    </row>
    <row r="65" spans="1:3">
      <c r="A65" s="117">
        <v>45444</v>
      </c>
      <c r="B65" s="17">
        <v>7.096186528771771E-2</v>
      </c>
      <c r="C65" s="17">
        <v>7.044997277748194E-2</v>
      </c>
    </row>
  </sheetData>
  <hyperlinks>
    <hyperlink ref="A1" location="Contents!A1" display="Contents - List of metrics" xr:uid="{63AB97E1-E60D-42A2-920D-7F91503B6309}"/>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F9F9C-E212-4334-B6B0-4C43E90B26D6}">
  <dimension ref="A1:C22"/>
  <sheetViews>
    <sheetView workbookViewId="0"/>
  </sheetViews>
  <sheetFormatPr defaultRowHeight="14.4"/>
  <cols>
    <col min="1" max="1" width="18" style="89" bestFit="1" customWidth="1"/>
    <col min="2" max="2" width="8.33203125" bestFit="1" customWidth="1"/>
  </cols>
  <sheetData>
    <row r="1" spans="1:2">
      <c r="A1" s="232" t="s">
        <v>149</v>
      </c>
    </row>
    <row r="2" spans="1:2">
      <c r="A2" s="258" t="s">
        <v>307</v>
      </c>
    </row>
    <row r="3" spans="1:2">
      <c r="A3" s="89" t="s">
        <v>150</v>
      </c>
      <c r="B3" t="s">
        <v>308</v>
      </c>
    </row>
    <row r="4" spans="1:2">
      <c r="A4" s="117">
        <v>44927</v>
      </c>
      <c r="B4" s="17">
        <v>0.22568438854243739</v>
      </c>
    </row>
    <row r="5" spans="1:2">
      <c r="A5" s="117">
        <v>44958</v>
      </c>
      <c r="B5" s="17">
        <v>0.22245502708850909</v>
      </c>
    </row>
    <row r="6" spans="1:2">
      <c r="A6" s="117">
        <v>44986</v>
      </c>
      <c r="B6" s="17">
        <v>0.23321273204979109</v>
      </c>
    </row>
    <row r="7" spans="1:2">
      <c r="A7" s="117">
        <v>45017</v>
      </c>
      <c r="B7" s="17">
        <v>0.22785145186479261</v>
      </c>
    </row>
    <row r="8" spans="1:2">
      <c r="A8" s="117">
        <v>45047</v>
      </c>
      <c r="B8" s="17">
        <v>0.24291497975708501</v>
      </c>
    </row>
    <row r="9" spans="1:2">
      <c r="A9" s="117">
        <v>45078</v>
      </c>
      <c r="B9" s="17">
        <v>0.25638087300760498</v>
      </c>
    </row>
    <row r="10" spans="1:2">
      <c r="A10" s="117">
        <v>45108</v>
      </c>
      <c r="B10" s="17">
        <v>0.23193249425205623</v>
      </c>
    </row>
    <row r="11" spans="1:2">
      <c r="A11" s="117">
        <v>45139</v>
      </c>
      <c r="B11" s="17">
        <v>0.24643490513325073</v>
      </c>
    </row>
    <row r="12" spans="1:2">
      <c r="A12" s="117">
        <v>45170</v>
      </c>
      <c r="B12" s="17">
        <v>0.24542788589709411</v>
      </c>
    </row>
    <row r="13" spans="1:2">
      <c r="A13" s="117">
        <v>45200</v>
      </c>
      <c r="B13" s="17">
        <v>0.24521267151951709</v>
      </c>
    </row>
    <row r="14" spans="1:2">
      <c r="A14" s="117">
        <v>45231</v>
      </c>
      <c r="B14" s="17">
        <v>0.23592243354110062</v>
      </c>
    </row>
    <row r="15" spans="1:2">
      <c r="A15" s="117">
        <v>45261</v>
      </c>
      <c r="B15" s="17">
        <v>0.24315401723658606</v>
      </c>
    </row>
    <row r="16" spans="1:2">
      <c r="A16" s="117">
        <v>45292</v>
      </c>
      <c r="B16" s="17">
        <v>0.24686180692372642</v>
      </c>
    </row>
    <row r="17" spans="1:3">
      <c r="A17" s="117">
        <v>45323</v>
      </c>
      <c r="B17" s="17">
        <v>0.25079949315151151</v>
      </c>
    </row>
    <row r="18" spans="1:3">
      <c r="A18" s="117">
        <v>45352</v>
      </c>
      <c r="B18" s="17">
        <v>0.24640113614356723</v>
      </c>
    </row>
    <row r="19" spans="1:3">
      <c r="A19" s="117">
        <v>45383</v>
      </c>
      <c r="B19" s="17">
        <v>0.23019359036928583</v>
      </c>
    </row>
    <row r="20" spans="1:3">
      <c r="A20" s="117">
        <v>45413</v>
      </c>
      <c r="B20" s="17">
        <v>0.22933167506709431</v>
      </c>
    </row>
    <row r="21" spans="1:3">
      <c r="A21" s="117">
        <v>45444</v>
      </c>
      <c r="B21" s="17">
        <v>0.23917480682315206</v>
      </c>
      <c r="C21" s="46"/>
    </row>
    <row r="22" spans="1:3">
      <c r="C22" s="46"/>
    </row>
  </sheetData>
  <hyperlinks>
    <hyperlink ref="A1" location="Contents!A1" display="Contents - List of metrics" xr:uid="{8A7D4212-739B-4A9D-AC76-02ECE30F6050}"/>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5E543-B515-49F6-B9AF-492E796C523B}">
  <dimension ref="A1:E23"/>
  <sheetViews>
    <sheetView workbookViewId="0"/>
  </sheetViews>
  <sheetFormatPr defaultRowHeight="14.4"/>
  <cols>
    <col min="1" max="1" width="34.88671875" customWidth="1"/>
    <col min="2" max="2" width="12" customWidth="1"/>
    <col min="6" max="6" width="3.44140625" customWidth="1"/>
  </cols>
  <sheetData>
    <row r="1" spans="1:5">
      <c r="A1" s="12" t="s">
        <v>149</v>
      </c>
    </row>
    <row r="2" spans="1:5" ht="18">
      <c r="A2" s="18" t="s">
        <v>309</v>
      </c>
    </row>
    <row r="3" spans="1:5">
      <c r="A3" s="202" t="s">
        <v>310</v>
      </c>
      <c r="B3" s="202" t="s">
        <v>311</v>
      </c>
      <c r="C3" s="259">
        <v>2021</v>
      </c>
      <c r="D3" s="259">
        <v>2022</v>
      </c>
      <c r="E3" s="260">
        <v>2023</v>
      </c>
    </row>
    <row r="4" spans="1:5">
      <c r="A4" s="203" t="s">
        <v>312</v>
      </c>
      <c r="B4" s="203" t="s">
        <v>313</v>
      </c>
      <c r="C4" s="261">
        <v>0.67925176905332396</v>
      </c>
      <c r="D4" s="261">
        <v>0.69819370967449523</v>
      </c>
      <c r="E4" s="262">
        <v>0.71938739601120405</v>
      </c>
    </row>
    <row r="5" spans="1:5">
      <c r="A5" s="203" t="s">
        <v>314</v>
      </c>
      <c r="B5" s="203" t="s">
        <v>313</v>
      </c>
      <c r="C5" s="261">
        <v>0.66067720857127776</v>
      </c>
      <c r="D5" s="261">
        <v>0.68105414354507088</v>
      </c>
      <c r="E5" s="262">
        <v>0.70372772734223721</v>
      </c>
    </row>
    <row r="6" spans="1:5">
      <c r="A6" s="203" t="s">
        <v>315</v>
      </c>
      <c r="B6" s="203" t="s">
        <v>313</v>
      </c>
      <c r="C6" s="261">
        <v>0.69608400933752779</v>
      </c>
      <c r="D6" s="261">
        <v>0.70986887725461556</v>
      </c>
      <c r="E6" s="262">
        <v>0.72964135144116793</v>
      </c>
    </row>
    <row r="7" spans="1:5">
      <c r="A7" s="203" t="s">
        <v>316</v>
      </c>
      <c r="B7" s="203" t="s">
        <v>313</v>
      </c>
      <c r="C7" s="261">
        <v>0.77178264054978374</v>
      </c>
      <c r="D7" s="261">
        <v>0.78350144614259498</v>
      </c>
      <c r="E7" s="262">
        <v>0.7953098159780847</v>
      </c>
    </row>
    <row r="8" spans="1:5">
      <c r="A8" s="203" t="s">
        <v>317</v>
      </c>
      <c r="B8" s="203" t="s">
        <v>313</v>
      </c>
      <c r="C8" s="261">
        <v>0.76305401453026722</v>
      </c>
      <c r="D8" s="261">
        <v>0.77537192826406276</v>
      </c>
      <c r="E8" s="262">
        <v>0.79367002434991218</v>
      </c>
    </row>
    <row r="9" spans="1:5">
      <c r="A9" s="204" t="s">
        <v>318</v>
      </c>
      <c r="B9" s="204" t="s">
        <v>313</v>
      </c>
      <c r="C9" s="263">
        <v>0.5308820134578327</v>
      </c>
      <c r="D9" s="263">
        <v>0.56707703156723643</v>
      </c>
      <c r="E9" s="264">
        <v>0.60612921749277504</v>
      </c>
    </row>
    <row r="10" spans="1:5">
      <c r="C10" s="246"/>
      <c r="D10" s="246"/>
      <c r="E10" s="246"/>
    </row>
    <row r="11" spans="1:5">
      <c r="C11" s="246"/>
      <c r="D11" s="246"/>
      <c r="E11" s="246"/>
    </row>
    <row r="12" spans="1:5">
      <c r="C12" s="246"/>
      <c r="D12" s="246"/>
      <c r="E12" s="246"/>
    </row>
    <row r="13" spans="1:5">
      <c r="C13" s="246"/>
      <c r="D13" s="246"/>
      <c r="E13" s="246"/>
    </row>
    <row r="14" spans="1:5" ht="26.4">
      <c r="A14" s="197" t="s">
        <v>310</v>
      </c>
      <c r="B14" s="198" t="s">
        <v>311</v>
      </c>
      <c r="C14" s="265">
        <v>2021</v>
      </c>
      <c r="D14" s="265">
        <v>2022</v>
      </c>
      <c r="E14" s="265">
        <v>2023</v>
      </c>
    </row>
    <row r="15" spans="1:5" ht="15" customHeight="1">
      <c r="A15" s="199" t="s">
        <v>312</v>
      </c>
      <c r="B15" s="200" t="s">
        <v>319</v>
      </c>
      <c r="C15" s="266">
        <v>0.66969999999999996</v>
      </c>
      <c r="D15" s="266">
        <v>0.68620000000000003</v>
      </c>
      <c r="E15" s="266">
        <v>0.70669999999999999</v>
      </c>
    </row>
    <row r="16" spans="1:5" ht="15" customHeight="1">
      <c r="A16" s="199" t="s">
        <v>320</v>
      </c>
      <c r="B16" s="200" t="s">
        <v>319</v>
      </c>
      <c r="C16" s="266">
        <v>0.64870000000000005</v>
      </c>
      <c r="D16" s="266">
        <v>0.66600000000000004</v>
      </c>
      <c r="E16" s="266">
        <v>0.68799999999999994</v>
      </c>
    </row>
    <row r="17" spans="1:5" ht="15" customHeight="1">
      <c r="A17" s="199" t="s">
        <v>321</v>
      </c>
      <c r="B17" s="200" t="s">
        <v>319</v>
      </c>
      <c r="C17" s="266">
        <v>0.68720000000000003</v>
      </c>
      <c r="D17" s="266">
        <v>0.70030000000000003</v>
      </c>
      <c r="E17" s="266">
        <v>0.71919999999999995</v>
      </c>
    </row>
    <row r="18" spans="1:5" ht="15" customHeight="1">
      <c r="A18" s="199" t="s">
        <v>322</v>
      </c>
      <c r="B18" s="200" t="s">
        <v>319</v>
      </c>
      <c r="C18" s="266">
        <v>0.76880000000000004</v>
      </c>
      <c r="D18" s="266">
        <v>0.7792</v>
      </c>
      <c r="E18" s="266">
        <v>0.79020000000000001</v>
      </c>
    </row>
    <row r="19" spans="1:5" ht="15" customHeight="1">
      <c r="A19" s="199" t="s">
        <v>323</v>
      </c>
      <c r="B19" s="200" t="s">
        <v>319</v>
      </c>
      <c r="C19" s="266">
        <v>0.75819999999999999</v>
      </c>
      <c r="D19" s="266">
        <v>0.77070000000000005</v>
      </c>
      <c r="E19" s="266">
        <v>0.78879999999999995</v>
      </c>
    </row>
    <row r="20" spans="1:5" ht="15" customHeight="1">
      <c r="A20" s="199" t="s">
        <v>324</v>
      </c>
      <c r="B20" s="200" t="s">
        <v>319</v>
      </c>
      <c r="C20" s="266">
        <v>0.53569999999999995</v>
      </c>
      <c r="D20" s="266">
        <v>0.57030000000000003</v>
      </c>
      <c r="E20" s="266">
        <v>0.60589999999999999</v>
      </c>
    </row>
    <row r="21" spans="1:5">
      <c r="A21" s="63"/>
      <c r="B21" s="63"/>
      <c r="C21" s="63"/>
      <c r="D21" s="63"/>
      <c r="E21" s="63"/>
    </row>
    <row r="22" spans="1:5">
      <c r="A22" s="342" t="s">
        <v>325</v>
      </c>
      <c r="B22" s="342"/>
      <c r="C22" s="342"/>
      <c r="D22" s="342"/>
      <c r="E22" s="342"/>
    </row>
    <row r="23" spans="1:5">
      <c r="A23" s="201" t="s">
        <v>326</v>
      </c>
      <c r="B23" s="63"/>
      <c r="C23" s="63"/>
      <c r="D23" s="63"/>
      <c r="E23" s="63"/>
    </row>
  </sheetData>
  <mergeCells count="1">
    <mergeCell ref="A22:E22"/>
  </mergeCells>
  <hyperlinks>
    <hyperlink ref="A1" location="Contents!A1" display="Contents - List of metrics" xr:uid="{88BE30CA-6F22-4E60-845D-F547E552746C}"/>
    <hyperlink ref="A23" r:id="rId1" xr:uid="{A312A536-4C31-4F7C-BB8A-1B5CB8AD22A7}"/>
  </hyperlink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FA979-C08F-486F-9A84-8FBD83E24DA1}">
  <dimension ref="A1:L13"/>
  <sheetViews>
    <sheetView workbookViewId="0"/>
  </sheetViews>
  <sheetFormatPr defaultRowHeight="14.4"/>
  <cols>
    <col min="1" max="1" width="22.33203125" customWidth="1"/>
    <col min="2" max="2" width="12.44140625" customWidth="1"/>
  </cols>
  <sheetData>
    <row r="1" spans="1:12">
      <c r="A1" s="12" t="s">
        <v>149</v>
      </c>
    </row>
    <row r="2" spans="1:12" ht="18">
      <c r="A2" s="18" t="s">
        <v>327</v>
      </c>
    </row>
    <row r="3" spans="1:12">
      <c r="A3" s="1"/>
      <c r="B3" s="1"/>
      <c r="C3" s="267">
        <v>2021</v>
      </c>
      <c r="D3" s="267">
        <v>2022</v>
      </c>
      <c r="E3" s="267">
        <v>2023</v>
      </c>
    </row>
    <row r="4" spans="1:12">
      <c r="A4" t="s">
        <v>312</v>
      </c>
      <c r="B4" t="s">
        <v>313</v>
      </c>
      <c r="C4" s="268">
        <v>6.0873061853826043</v>
      </c>
      <c r="D4" s="268">
        <v>6.11131563812968</v>
      </c>
      <c r="E4" s="268">
        <v>6.3017681405260966</v>
      </c>
    </row>
    <row r="5" spans="1:12">
      <c r="A5" t="s">
        <v>314</v>
      </c>
      <c r="B5" t="s">
        <v>313</v>
      </c>
      <c r="C5" s="268">
        <v>5.9609044022618649</v>
      </c>
      <c r="D5" s="268">
        <v>5.9865717188024536</v>
      </c>
      <c r="E5" s="268">
        <v>6.1909203648382638</v>
      </c>
    </row>
    <row r="6" spans="1:12">
      <c r="A6" t="s">
        <v>315</v>
      </c>
      <c r="B6" t="s">
        <v>313</v>
      </c>
      <c r="C6" s="268">
        <v>6.2356190323754523</v>
      </c>
      <c r="D6" s="268">
        <v>6.1752087572117782</v>
      </c>
      <c r="E6" s="268">
        <v>6.3900226585313051</v>
      </c>
    </row>
    <row r="7" spans="1:12">
      <c r="A7" t="s">
        <v>316</v>
      </c>
      <c r="B7" t="s">
        <v>313</v>
      </c>
      <c r="C7" s="268">
        <v>6.7392760478278202</v>
      </c>
      <c r="D7" s="268">
        <v>6.7629024057048106</v>
      </c>
      <c r="E7" s="268">
        <v>6.8774490835494655</v>
      </c>
    </row>
    <row r="8" spans="1:12">
      <c r="A8" t="s">
        <v>317</v>
      </c>
      <c r="B8" t="s">
        <v>313</v>
      </c>
      <c r="C8" s="268">
        <v>6.7052781636670513</v>
      </c>
      <c r="D8" s="268">
        <v>6.7721956214776906</v>
      </c>
      <c r="E8" s="268">
        <v>6.9223424858361815</v>
      </c>
    </row>
    <row r="9" spans="1:12">
      <c r="A9" t="s">
        <v>318</v>
      </c>
      <c r="B9" t="s">
        <v>313</v>
      </c>
      <c r="C9" s="268">
        <v>4.9380316702477201</v>
      </c>
      <c r="D9" s="268">
        <v>4.9760628065192369</v>
      </c>
      <c r="E9" s="268">
        <v>5.2781444428123097</v>
      </c>
    </row>
    <row r="10" spans="1:12">
      <c r="C10" s="246"/>
      <c r="D10" s="246"/>
      <c r="E10" s="246"/>
    </row>
    <row r="11" spans="1:12">
      <c r="C11" s="246"/>
      <c r="D11" s="246"/>
      <c r="E11" s="246"/>
    </row>
    <row r="12" spans="1:12" ht="31.95" customHeight="1">
      <c r="A12" s="90" t="s">
        <v>328</v>
      </c>
      <c r="B12" s="90" t="s">
        <v>329</v>
      </c>
      <c r="C12" s="269">
        <v>6.271777373235059</v>
      </c>
      <c r="D12" s="269">
        <v>6.1985035138486984</v>
      </c>
      <c r="E12" s="269">
        <v>6.5024070928556714</v>
      </c>
      <c r="J12">
        <v>22522</v>
      </c>
      <c r="K12">
        <v>29028</v>
      </c>
      <c r="L12">
        <v>38856</v>
      </c>
    </row>
    <row r="13" spans="1:12" ht="21.6" customHeight="1">
      <c r="A13" s="90" t="s">
        <v>330</v>
      </c>
      <c r="B13" s="90" t="s">
        <v>329</v>
      </c>
      <c r="C13" s="269">
        <v>6.0993860446285897</v>
      </c>
      <c r="D13" s="269">
        <v>6.1528910248507716</v>
      </c>
      <c r="E13" s="269">
        <v>6.3423625741155014</v>
      </c>
      <c r="J13">
        <v>464366</v>
      </c>
      <c r="K13">
        <v>502922</v>
      </c>
      <c r="L13">
        <v>552516</v>
      </c>
    </row>
  </sheetData>
  <hyperlinks>
    <hyperlink ref="A1" location="Contents!A1" display="Contents - List of metrics" xr:uid="{3F20DAFF-2E36-401F-8110-0221697C73C9}"/>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6E628-458A-44E8-B5ED-70258A08E3CB}">
  <dimension ref="A1:E5"/>
  <sheetViews>
    <sheetView workbookViewId="0"/>
  </sheetViews>
  <sheetFormatPr defaultRowHeight="14.4"/>
  <cols>
    <col min="1" max="1" width="22.6640625" customWidth="1"/>
    <col min="2" max="2" width="12.44140625" customWidth="1"/>
  </cols>
  <sheetData>
    <row r="1" spans="1:5">
      <c r="A1" s="12" t="s">
        <v>149</v>
      </c>
    </row>
    <row r="2" spans="1:5" ht="18">
      <c r="A2" s="18" t="s">
        <v>327</v>
      </c>
    </row>
    <row r="3" spans="1:5">
      <c r="C3" s="267">
        <v>2021</v>
      </c>
      <c r="D3" s="267">
        <v>2022</v>
      </c>
      <c r="E3" s="267">
        <v>2023</v>
      </c>
    </row>
    <row r="4" spans="1:5" ht="28.8">
      <c r="A4" s="90" t="s">
        <v>328</v>
      </c>
      <c r="B4" s="90" t="s">
        <v>329</v>
      </c>
      <c r="C4" s="270">
        <v>6.271777373235059</v>
      </c>
      <c r="D4" s="270">
        <v>6.1985035138486984</v>
      </c>
      <c r="E4" s="270">
        <v>6.5024070928556714</v>
      </c>
    </row>
    <row r="5" spans="1:5">
      <c r="A5" s="90" t="s">
        <v>330</v>
      </c>
      <c r="B5" s="90" t="s">
        <v>329</v>
      </c>
      <c r="C5" s="270">
        <v>6.0993860446285897</v>
      </c>
      <c r="D5" s="270">
        <v>6.1528910248507716</v>
      </c>
      <c r="E5" s="270">
        <v>6.3423625741155014</v>
      </c>
    </row>
  </sheetData>
  <hyperlinks>
    <hyperlink ref="A1" location="Contents!A1" display="Contents - List of metrics" xr:uid="{3A264F3D-5403-4BFF-9185-A7187A661B30}"/>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5B8D2-FB8E-47F8-BE1D-A2099B0F85F8}">
  <dimension ref="A1:G9"/>
  <sheetViews>
    <sheetView workbookViewId="0"/>
  </sheetViews>
  <sheetFormatPr defaultRowHeight="14.4"/>
  <cols>
    <col min="1" max="1" width="20.33203125" customWidth="1"/>
    <col min="2" max="2" width="12.44140625" customWidth="1"/>
    <col min="3" max="7" width="12.6640625" bestFit="1" customWidth="1"/>
  </cols>
  <sheetData>
    <row r="1" spans="1:7">
      <c r="A1" s="12" t="s">
        <v>149</v>
      </c>
    </row>
    <row r="2" spans="1:7" ht="18">
      <c r="A2" s="18" t="s">
        <v>331</v>
      </c>
    </row>
    <row r="4" spans="1:7">
      <c r="B4" s="1"/>
      <c r="C4" s="271">
        <v>2019</v>
      </c>
      <c r="D4" s="271">
        <v>2020</v>
      </c>
      <c r="E4" s="271">
        <v>2021</v>
      </c>
      <c r="F4" s="271">
        <v>2022</v>
      </c>
      <c r="G4" s="271">
        <v>2023</v>
      </c>
    </row>
    <row r="5" spans="1:7">
      <c r="A5" t="s">
        <v>332</v>
      </c>
      <c r="B5" t="s">
        <v>319</v>
      </c>
      <c r="C5" s="272">
        <v>0.49765841910000003</v>
      </c>
      <c r="D5" s="272">
        <v>0.49088633507490098</v>
      </c>
      <c r="E5" s="272">
        <v>0.50141773754001195</v>
      </c>
      <c r="F5" s="272">
        <v>0.476672242891159</v>
      </c>
      <c r="G5" s="272">
        <v>0.49710217671561102</v>
      </c>
    </row>
    <row r="6" spans="1:7">
      <c r="A6" t="s">
        <v>333</v>
      </c>
      <c r="B6" t="s">
        <v>313</v>
      </c>
      <c r="C6" s="273">
        <v>490322</v>
      </c>
      <c r="D6" s="273">
        <v>509015</v>
      </c>
      <c r="E6" s="273">
        <v>554151</v>
      </c>
      <c r="F6" s="273">
        <v>554751</v>
      </c>
      <c r="G6" s="273">
        <v>618636</v>
      </c>
    </row>
    <row r="7" spans="1:7">
      <c r="C7" s="19"/>
      <c r="D7" s="19"/>
      <c r="E7" s="19"/>
      <c r="F7" s="19"/>
      <c r="G7" s="19"/>
    </row>
    <row r="8" spans="1:7">
      <c r="C8" s="19"/>
      <c r="D8" s="19"/>
      <c r="E8" s="19"/>
      <c r="F8" s="19"/>
      <c r="G8" s="19"/>
    </row>
    <row r="9" spans="1:7">
      <c r="C9" s="19"/>
      <c r="D9" s="19"/>
      <c r="E9" s="19"/>
      <c r="F9" s="19"/>
      <c r="G9" s="19"/>
    </row>
  </sheetData>
  <hyperlinks>
    <hyperlink ref="A1" location="Contents!A1" display="Contents - List of metrics" xr:uid="{194110D3-9CB3-4844-ABD2-4A1BE1DA00B6}"/>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1"/>
  <sheetViews>
    <sheetView zoomScale="80" zoomScaleNormal="80" workbookViewId="0"/>
  </sheetViews>
  <sheetFormatPr defaultRowHeight="15" customHeight="1"/>
  <cols>
    <col min="1" max="2" width="8.5546875" customWidth="1"/>
    <col min="3" max="3" width="27.44140625" style="55" customWidth="1"/>
    <col min="4" max="4" width="34.33203125" style="55" customWidth="1"/>
    <col min="5" max="5" width="75.109375" style="55" customWidth="1"/>
    <col min="6" max="6" width="19.6640625" style="143" customWidth="1"/>
    <col min="7" max="7" width="46.109375" style="55" customWidth="1"/>
    <col min="8" max="8" width="8.6640625" customWidth="1"/>
  </cols>
  <sheetData>
    <row r="1" spans="1:7" ht="14.4">
      <c r="A1" s="131" t="s">
        <v>1</v>
      </c>
      <c r="B1" s="1" t="s">
        <v>2</v>
      </c>
      <c r="C1" s="132" t="s">
        <v>3</v>
      </c>
      <c r="D1" s="133" t="s">
        <v>4</v>
      </c>
      <c r="E1" s="13" t="s">
        <v>5</v>
      </c>
      <c r="F1" s="134" t="s">
        <v>6</v>
      </c>
      <c r="G1" s="135" t="s">
        <v>7</v>
      </c>
    </row>
    <row r="2" spans="1:7" ht="14.4">
      <c r="A2" t="s">
        <v>8</v>
      </c>
      <c r="B2" s="148" t="str">
        <f t="shared" ref="B2:B7" si="0">HYPERLINK(_xlfn.CONCAT("#",A2,"!A1"),A2)</f>
        <v>NI1</v>
      </c>
      <c r="C2" s="130" t="s">
        <v>9</v>
      </c>
      <c r="D2" s="136" t="s">
        <v>10</v>
      </c>
      <c r="E2" s="3" t="s">
        <v>764</v>
      </c>
      <c r="F2" s="114" t="s">
        <v>11</v>
      </c>
      <c r="G2" s="340" t="s">
        <v>758</v>
      </c>
    </row>
    <row r="3" spans="1:7" ht="14.4">
      <c r="A3" t="s">
        <v>13</v>
      </c>
      <c r="B3" s="148" t="str">
        <f t="shared" si="0"/>
        <v>NI2</v>
      </c>
      <c r="C3" s="69" t="s">
        <v>9</v>
      </c>
      <c r="D3" s="55" t="s">
        <v>10</v>
      </c>
      <c r="E3" s="5" t="s">
        <v>14</v>
      </c>
      <c r="F3" s="114" t="s">
        <v>11</v>
      </c>
      <c r="G3" s="340" t="s">
        <v>758</v>
      </c>
    </row>
    <row r="4" spans="1:7" ht="14.4">
      <c r="A4" t="s">
        <v>15</v>
      </c>
      <c r="B4" s="148" t="str">
        <f t="shared" si="0"/>
        <v>NI3</v>
      </c>
      <c r="C4" s="69" t="s">
        <v>9</v>
      </c>
      <c r="D4" s="55" t="s">
        <v>10</v>
      </c>
      <c r="E4" s="5" t="s">
        <v>16</v>
      </c>
      <c r="F4" s="114" t="s">
        <v>11</v>
      </c>
      <c r="G4" s="139" t="s">
        <v>12</v>
      </c>
    </row>
    <row r="5" spans="1:7" ht="14.4">
      <c r="A5" t="s">
        <v>17</v>
      </c>
      <c r="B5" s="148" t="str">
        <f t="shared" si="0"/>
        <v>NI5</v>
      </c>
      <c r="C5" s="69" t="s">
        <v>9</v>
      </c>
      <c r="D5" s="55" t="s">
        <v>10</v>
      </c>
      <c r="E5" s="5" t="s">
        <v>765</v>
      </c>
      <c r="F5" s="114" t="s">
        <v>11</v>
      </c>
      <c r="G5" s="5" t="s">
        <v>757</v>
      </c>
    </row>
    <row r="6" spans="1:7" ht="14.4">
      <c r="A6" t="s">
        <v>19</v>
      </c>
      <c r="B6" s="148" t="str">
        <f t="shared" si="0"/>
        <v>NI5a</v>
      </c>
      <c r="C6" s="69" t="s">
        <v>9</v>
      </c>
      <c r="D6" s="55" t="s">
        <v>10</v>
      </c>
      <c r="E6" s="5" t="s">
        <v>766</v>
      </c>
      <c r="F6" s="114" t="s">
        <v>20</v>
      </c>
      <c r="G6" s="5" t="s">
        <v>767</v>
      </c>
    </row>
    <row r="7" spans="1:7" ht="14.4">
      <c r="A7" t="s">
        <v>21</v>
      </c>
      <c r="B7" s="148" t="str">
        <f t="shared" si="0"/>
        <v>NI6</v>
      </c>
      <c r="C7" s="69" t="s">
        <v>9</v>
      </c>
      <c r="D7" s="55" t="s">
        <v>10</v>
      </c>
      <c r="E7" s="149" t="s">
        <v>768</v>
      </c>
      <c r="F7" s="114" t="s">
        <v>11</v>
      </c>
      <c r="G7" s="340" t="s">
        <v>759</v>
      </c>
    </row>
    <row r="8" spans="1:7" ht="14.4">
      <c r="A8" t="s">
        <v>22</v>
      </c>
      <c r="B8" s="150" t="str">
        <f t="shared" ref="B8:B26" si="1">HYPERLINK(_xlfn.CONCAT("#",A8,"!A1"),A8)</f>
        <v>NET1</v>
      </c>
      <c r="C8" s="130" t="s">
        <v>23</v>
      </c>
      <c r="D8" s="151" t="s">
        <v>24</v>
      </c>
      <c r="E8" s="151" t="s">
        <v>25</v>
      </c>
      <c r="F8" s="137" t="s">
        <v>11</v>
      </c>
      <c r="G8" s="3" t="s">
        <v>760</v>
      </c>
    </row>
    <row r="9" spans="1:7" ht="14.4">
      <c r="A9" t="s">
        <v>26</v>
      </c>
      <c r="B9" s="148" t="str">
        <f t="shared" si="1"/>
        <v>NET2</v>
      </c>
      <c r="C9" s="69" t="s">
        <v>23</v>
      </c>
      <c r="D9" s="108" t="s">
        <v>24</v>
      </c>
      <c r="E9" s="108" t="s">
        <v>27</v>
      </c>
      <c r="F9" s="114" t="s">
        <v>11</v>
      </c>
      <c r="G9" s="5" t="s">
        <v>760</v>
      </c>
    </row>
    <row r="10" spans="1:7" ht="14.4">
      <c r="A10" t="s">
        <v>28</v>
      </c>
      <c r="B10" s="148" t="str">
        <f t="shared" si="1"/>
        <v>NET3</v>
      </c>
      <c r="C10" s="69" t="s">
        <v>23</v>
      </c>
      <c r="D10" s="108" t="s">
        <v>24</v>
      </c>
      <c r="E10" s="108" t="s">
        <v>29</v>
      </c>
      <c r="F10" s="114" t="s">
        <v>30</v>
      </c>
      <c r="G10" s="5" t="s">
        <v>31</v>
      </c>
    </row>
    <row r="11" spans="1:7" ht="14.4">
      <c r="A11" t="s">
        <v>32</v>
      </c>
      <c r="B11" s="148" t="str">
        <f t="shared" si="1"/>
        <v>NET4</v>
      </c>
      <c r="C11" s="142" t="s">
        <v>23</v>
      </c>
      <c r="D11" s="186" t="s">
        <v>24</v>
      </c>
      <c r="E11" s="186" t="s">
        <v>33</v>
      </c>
      <c r="F11" s="138" t="s">
        <v>30</v>
      </c>
      <c r="G11" s="139" t="s">
        <v>31</v>
      </c>
    </row>
    <row r="12" spans="1:7" ht="43.2">
      <c r="A12" t="s">
        <v>34</v>
      </c>
      <c r="B12" s="148" t="str">
        <f t="shared" si="1"/>
        <v>NPP1</v>
      </c>
      <c r="C12" s="142" t="s">
        <v>35</v>
      </c>
      <c r="D12" s="186" t="s">
        <v>36</v>
      </c>
      <c r="E12" s="154" t="s">
        <v>37</v>
      </c>
      <c r="F12" s="138" t="s">
        <v>38</v>
      </c>
      <c r="G12" s="139" t="s">
        <v>39</v>
      </c>
    </row>
    <row r="13" spans="1:7" ht="14.4">
      <c r="A13" t="s">
        <v>40</v>
      </c>
      <c r="B13" s="148" t="str">
        <f t="shared" si="1"/>
        <v>NFW1</v>
      </c>
      <c r="C13" s="130" t="s">
        <v>35</v>
      </c>
      <c r="D13" s="136" t="s">
        <v>41</v>
      </c>
      <c r="E13" s="3" t="s">
        <v>42</v>
      </c>
      <c r="F13" s="137" t="s">
        <v>11</v>
      </c>
      <c r="G13" s="3" t="s">
        <v>43</v>
      </c>
    </row>
    <row r="14" spans="1:7" ht="28.8">
      <c r="A14" t="s">
        <v>44</v>
      </c>
      <c r="B14" s="148" t="str">
        <f t="shared" si="1"/>
        <v>NFW2</v>
      </c>
      <c r="C14" s="69" t="s">
        <v>35</v>
      </c>
      <c r="D14" s="55" t="s">
        <v>41</v>
      </c>
      <c r="E14" s="149" t="s">
        <v>45</v>
      </c>
      <c r="F14" s="114" t="s">
        <v>11</v>
      </c>
      <c r="G14" s="340" t="s">
        <v>761</v>
      </c>
    </row>
    <row r="15" spans="1:7" ht="14.4">
      <c r="A15" t="s">
        <v>46</v>
      </c>
      <c r="B15" s="148" t="str">
        <f t="shared" si="1"/>
        <v>NFW3</v>
      </c>
      <c r="C15" s="69" t="s">
        <v>35</v>
      </c>
      <c r="D15" s="55" t="s">
        <v>41</v>
      </c>
      <c r="E15" s="5" t="s">
        <v>47</v>
      </c>
      <c r="F15" s="114" t="s">
        <v>11</v>
      </c>
      <c r="G15" s="340" t="s">
        <v>761</v>
      </c>
    </row>
    <row r="16" spans="1:7" ht="14.4">
      <c r="A16" t="s">
        <v>48</v>
      </c>
      <c r="B16" s="148" t="str">
        <f t="shared" si="1"/>
        <v>NFW4</v>
      </c>
      <c r="C16" s="142" t="s">
        <v>49</v>
      </c>
      <c r="D16" s="145" t="s">
        <v>41</v>
      </c>
      <c r="E16" s="139" t="s">
        <v>50</v>
      </c>
      <c r="F16" s="138" t="s">
        <v>11</v>
      </c>
      <c r="G16" s="341" t="s">
        <v>761</v>
      </c>
    </row>
    <row r="17" spans="1:7" ht="14.4">
      <c r="A17" t="s">
        <v>51</v>
      </c>
      <c r="B17" s="148" t="str">
        <f>HYPERLINK(_xlfn.CONCAT("#",A17,"!A1"),A17)</f>
        <v>NSS1</v>
      </c>
      <c r="C17" s="130" t="s">
        <v>52</v>
      </c>
      <c r="D17" s="136" t="s">
        <v>53</v>
      </c>
      <c r="E17" s="3" t="s">
        <v>331</v>
      </c>
      <c r="F17" s="137" t="s">
        <v>11</v>
      </c>
      <c r="G17" s="340" t="s">
        <v>761</v>
      </c>
    </row>
    <row r="18" spans="1:7" ht="28.8">
      <c r="A18" t="s">
        <v>54</v>
      </c>
      <c r="B18" s="148" t="str">
        <f t="shared" si="1"/>
        <v>NSS2</v>
      </c>
      <c r="C18" s="69" t="s">
        <v>52</v>
      </c>
      <c r="D18" s="55" t="s">
        <v>53</v>
      </c>
      <c r="E18" s="149" t="s">
        <v>772</v>
      </c>
      <c r="F18" s="114" t="s">
        <v>11</v>
      </c>
      <c r="G18" s="340" t="s">
        <v>761</v>
      </c>
    </row>
    <row r="19" spans="1:7" ht="14.4">
      <c r="A19" t="s">
        <v>55</v>
      </c>
      <c r="B19" s="148" t="str">
        <f t="shared" si="1"/>
        <v>NSS3</v>
      </c>
      <c r="C19" s="69" t="s">
        <v>52</v>
      </c>
      <c r="D19" s="55" t="s">
        <v>53</v>
      </c>
      <c r="E19" s="149" t="s">
        <v>773</v>
      </c>
      <c r="F19" s="114" t="s">
        <v>11</v>
      </c>
      <c r="G19" s="340" t="s">
        <v>761</v>
      </c>
    </row>
    <row r="20" spans="1:7" ht="28.8">
      <c r="A20" t="s">
        <v>56</v>
      </c>
      <c r="B20" s="148" t="str">
        <f t="shared" si="1"/>
        <v>NSS4</v>
      </c>
      <c r="C20" s="69" t="s">
        <v>52</v>
      </c>
      <c r="D20" s="55" t="s">
        <v>53</v>
      </c>
      <c r="E20" s="149" t="s">
        <v>771</v>
      </c>
      <c r="F20" s="114" t="s">
        <v>11</v>
      </c>
      <c r="G20" s="340" t="s">
        <v>761</v>
      </c>
    </row>
    <row r="21" spans="1:7" ht="14.4">
      <c r="A21" t="s">
        <v>57</v>
      </c>
      <c r="B21" s="148" t="str">
        <f t="shared" si="1"/>
        <v>NSS5</v>
      </c>
      <c r="C21" s="69" t="s">
        <v>52</v>
      </c>
      <c r="D21" s="55" t="s">
        <v>53</v>
      </c>
      <c r="E21" s="5" t="s">
        <v>769</v>
      </c>
      <c r="F21" s="114" t="s">
        <v>11</v>
      </c>
      <c r="G21" s="340" t="s">
        <v>761</v>
      </c>
    </row>
    <row r="22" spans="1:7" ht="14.4">
      <c r="A22" t="s">
        <v>58</v>
      </c>
      <c r="B22" s="148" t="s">
        <v>58</v>
      </c>
      <c r="C22" s="69" t="s">
        <v>49</v>
      </c>
      <c r="D22" s="55" t="s">
        <v>53</v>
      </c>
      <c r="E22" s="149" t="s">
        <v>59</v>
      </c>
      <c r="F22" s="114" t="s">
        <v>11</v>
      </c>
      <c r="G22" s="340" t="s">
        <v>761</v>
      </c>
    </row>
    <row r="23" spans="1:7" ht="14.4">
      <c r="A23" t="s">
        <v>60</v>
      </c>
      <c r="B23" s="148" t="s">
        <v>60</v>
      </c>
      <c r="C23" s="69" t="s">
        <v>49</v>
      </c>
      <c r="D23" s="55" t="s">
        <v>53</v>
      </c>
      <c r="E23" s="149" t="s">
        <v>770</v>
      </c>
      <c r="F23" s="138" t="s">
        <v>11</v>
      </c>
      <c r="G23" s="341" t="s">
        <v>761</v>
      </c>
    </row>
    <row r="24" spans="1:7" ht="43.2">
      <c r="A24" t="s">
        <v>61</v>
      </c>
      <c r="B24" s="148" t="str">
        <f>HYPERLINK(_xlfn.CONCAT("#",A24,"!A1"),A24)</f>
        <v>NPS1</v>
      </c>
      <c r="C24" s="130" t="s">
        <v>52</v>
      </c>
      <c r="D24" s="136" t="s">
        <v>62</v>
      </c>
      <c r="E24" s="151" t="s">
        <v>785</v>
      </c>
      <c r="F24" s="114" t="s">
        <v>63</v>
      </c>
      <c r="G24" s="340" t="s">
        <v>762</v>
      </c>
    </row>
    <row r="25" spans="1:7" ht="28.8">
      <c r="A25" t="s">
        <v>64</v>
      </c>
      <c r="B25" s="148" t="str">
        <f t="shared" si="1"/>
        <v>NPS2</v>
      </c>
      <c r="C25" s="69" t="s">
        <v>52</v>
      </c>
      <c r="D25" s="55" t="s">
        <v>62</v>
      </c>
      <c r="E25" s="108" t="s">
        <v>774</v>
      </c>
      <c r="F25" s="114" t="s">
        <v>63</v>
      </c>
      <c r="G25" s="340" t="s">
        <v>762</v>
      </c>
    </row>
    <row r="26" spans="1:7" ht="43.2">
      <c r="A26" t="s">
        <v>65</v>
      </c>
      <c r="B26" s="148" t="str">
        <f t="shared" si="1"/>
        <v>NPS3</v>
      </c>
      <c r="C26" s="69" t="s">
        <v>52</v>
      </c>
      <c r="D26" s="55" t="s">
        <v>62</v>
      </c>
      <c r="E26" s="108" t="s">
        <v>775</v>
      </c>
      <c r="F26" s="114" t="s">
        <v>63</v>
      </c>
      <c r="G26" s="340" t="s">
        <v>762</v>
      </c>
    </row>
    <row r="27" spans="1:7" ht="14.4">
      <c r="A27" t="s">
        <v>66</v>
      </c>
      <c r="B27" s="148" t="s">
        <v>66</v>
      </c>
      <c r="C27" s="69" t="s">
        <v>35</v>
      </c>
      <c r="D27" s="55" t="s">
        <v>62</v>
      </c>
      <c r="E27" s="108" t="s">
        <v>67</v>
      </c>
      <c r="F27" s="114" t="s">
        <v>68</v>
      </c>
      <c r="G27" s="340" t="s">
        <v>762</v>
      </c>
    </row>
    <row r="28" spans="1:7" ht="14.4">
      <c r="A28" t="s">
        <v>69</v>
      </c>
      <c r="B28" s="148" t="s">
        <v>69</v>
      </c>
      <c r="C28" s="142" t="s">
        <v>35</v>
      </c>
      <c r="D28" s="145" t="s">
        <v>62</v>
      </c>
      <c r="E28" s="186" t="s">
        <v>70</v>
      </c>
      <c r="F28" s="138" t="s">
        <v>71</v>
      </c>
      <c r="G28" s="5" t="s">
        <v>72</v>
      </c>
    </row>
    <row r="29" spans="1:7" ht="14.4">
      <c r="A29" t="s">
        <v>73</v>
      </c>
      <c r="B29" s="148" t="str">
        <f>HYPERLINK(_xlfn.CONCAT("#",A29,"!A1"),A29)</f>
        <v>NN1</v>
      </c>
      <c r="C29" s="69" t="s">
        <v>35</v>
      </c>
      <c r="D29" s="55" t="s">
        <v>74</v>
      </c>
      <c r="E29" s="149" t="s">
        <v>75</v>
      </c>
      <c r="F29" s="114" t="s">
        <v>11</v>
      </c>
      <c r="G29" s="3" t="s">
        <v>12</v>
      </c>
    </row>
    <row r="30" spans="1:7" ht="28.8">
      <c r="A30" t="s">
        <v>76</v>
      </c>
      <c r="B30" s="148" t="str">
        <f>HYPERLINK(_xlfn.CONCAT("#",A30,"!A1"),A30)</f>
        <v>NN2</v>
      </c>
      <c r="C30" s="69" t="s">
        <v>35</v>
      </c>
      <c r="D30" s="55" t="s">
        <v>74</v>
      </c>
      <c r="E30" s="149" t="s">
        <v>787</v>
      </c>
      <c r="F30" s="114" t="s">
        <v>11</v>
      </c>
      <c r="G30" s="340" t="s">
        <v>761</v>
      </c>
    </row>
    <row r="31" spans="1:7" ht="14.4">
      <c r="A31" t="s">
        <v>77</v>
      </c>
      <c r="B31" s="148" t="str">
        <f t="shared" ref="B31:B32" si="2">HYPERLINK(_xlfn.CONCAT("#",A31,"!A1"),A31)</f>
        <v>NN3</v>
      </c>
      <c r="C31" s="69" t="s">
        <v>78</v>
      </c>
      <c r="D31" s="55" t="s">
        <v>74</v>
      </c>
      <c r="E31" s="149" t="s">
        <v>79</v>
      </c>
      <c r="F31" s="143" t="s">
        <v>11</v>
      </c>
      <c r="G31" s="5" t="s">
        <v>18</v>
      </c>
    </row>
    <row r="32" spans="1:7" ht="14.4">
      <c r="A32" t="s">
        <v>80</v>
      </c>
      <c r="B32" s="148" t="str">
        <f t="shared" si="2"/>
        <v>NN4</v>
      </c>
      <c r="C32" s="142" t="s">
        <v>78</v>
      </c>
      <c r="D32" s="145" t="s">
        <v>74</v>
      </c>
      <c r="E32" s="149" t="s">
        <v>81</v>
      </c>
      <c r="F32" s="143" t="s">
        <v>11</v>
      </c>
      <c r="G32" s="5" t="s">
        <v>18</v>
      </c>
    </row>
    <row r="33" spans="1:7" ht="14.4">
      <c r="A33" t="s">
        <v>82</v>
      </c>
      <c r="B33" s="148" t="str">
        <f t="shared" ref="B33:B61" si="3">HYPERLINK(_xlfn.CONCAT("#",A33,"!A1"),A33)</f>
        <v>NW1</v>
      </c>
      <c r="C33" s="130" t="s">
        <v>35</v>
      </c>
      <c r="D33" s="136" t="s">
        <v>83</v>
      </c>
      <c r="E33" s="152" t="s">
        <v>778</v>
      </c>
      <c r="F33" s="137" t="s">
        <v>11</v>
      </c>
      <c r="G33" s="3" t="s">
        <v>12</v>
      </c>
    </row>
    <row r="34" spans="1:7" ht="28.8">
      <c r="A34" t="s">
        <v>85</v>
      </c>
      <c r="B34" s="148" t="str">
        <f t="shared" si="3"/>
        <v>NW2</v>
      </c>
      <c r="C34" s="69" t="s">
        <v>35</v>
      </c>
      <c r="D34" s="55" t="s">
        <v>86</v>
      </c>
      <c r="E34" s="149" t="s">
        <v>776</v>
      </c>
      <c r="F34" s="143" t="s">
        <v>11</v>
      </c>
      <c r="G34" s="340" t="s">
        <v>761</v>
      </c>
    </row>
    <row r="35" spans="1:7" ht="14.4">
      <c r="A35" t="s">
        <v>87</v>
      </c>
      <c r="B35" s="148" t="str">
        <f t="shared" si="3"/>
        <v>NW3</v>
      </c>
      <c r="C35" s="69" t="s">
        <v>78</v>
      </c>
      <c r="D35" s="55" t="s">
        <v>86</v>
      </c>
      <c r="E35" s="149" t="s">
        <v>779</v>
      </c>
      <c r="F35" s="143" t="s">
        <v>11</v>
      </c>
      <c r="G35" s="340" t="s">
        <v>758</v>
      </c>
    </row>
    <row r="36" spans="1:7" ht="14.4">
      <c r="A36" t="s">
        <v>88</v>
      </c>
      <c r="B36" s="148" t="str">
        <f>HYPERLINK(_xlfn.CONCAT("#",A36,"!A1"),A36)</f>
        <v>NAHP1</v>
      </c>
      <c r="C36" s="130" t="s">
        <v>35</v>
      </c>
      <c r="D36" s="136" t="s">
        <v>89</v>
      </c>
      <c r="E36" s="152" t="s">
        <v>90</v>
      </c>
      <c r="F36" s="137" t="s">
        <v>11</v>
      </c>
      <c r="G36" s="3" t="s">
        <v>12</v>
      </c>
    </row>
    <row r="37" spans="1:7" ht="28.8">
      <c r="A37" t="s">
        <v>91</v>
      </c>
      <c r="B37" s="148" t="str">
        <f t="shared" si="3"/>
        <v>NAHP2</v>
      </c>
      <c r="C37" s="69" t="s">
        <v>35</v>
      </c>
      <c r="D37" s="55" t="s">
        <v>92</v>
      </c>
      <c r="E37" s="149" t="s">
        <v>777</v>
      </c>
      <c r="F37" s="114" t="s">
        <v>11</v>
      </c>
      <c r="G37" s="340" t="s">
        <v>761</v>
      </c>
    </row>
    <row r="38" spans="1:7" ht="14.4">
      <c r="A38" t="s">
        <v>93</v>
      </c>
      <c r="B38" s="148" t="str">
        <f t="shared" si="3"/>
        <v>NA1</v>
      </c>
      <c r="C38" s="130" t="s">
        <v>35</v>
      </c>
      <c r="D38" s="136" t="s">
        <v>94</v>
      </c>
      <c r="E38" s="152" t="s">
        <v>95</v>
      </c>
      <c r="F38" s="137" t="s">
        <v>11</v>
      </c>
      <c r="G38" s="3" t="s">
        <v>12</v>
      </c>
    </row>
    <row r="39" spans="1:7" ht="28.8">
      <c r="A39" t="s">
        <v>96</v>
      </c>
      <c r="B39" s="148" t="str">
        <f t="shared" si="3"/>
        <v>NA2</v>
      </c>
      <c r="C39" s="69" t="s">
        <v>35</v>
      </c>
      <c r="D39" s="55" t="s">
        <v>94</v>
      </c>
      <c r="E39" s="149" t="s">
        <v>780</v>
      </c>
      <c r="F39" s="114" t="s">
        <v>11</v>
      </c>
      <c r="G39" s="340" t="s">
        <v>761</v>
      </c>
    </row>
    <row r="40" spans="1:7" ht="14.4">
      <c r="A40" t="s">
        <v>97</v>
      </c>
      <c r="B40" s="148" t="str">
        <f t="shared" si="3"/>
        <v>NA3</v>
      </c>
      <c r="C40" s="69" t="s">
        <v>78</v>
      </c>
      <c r="D40" s="55" t="s">
        <v>94</v>
      </c>
      <c r="E40" s="149" t="s">
        <v>98</v>
      </c>
      <c r="F40" s="114" t="s">
        <v>11</v>
      </c>
      <c r="G40" s="340" t="s">
        <v>758</v>
      </c>
    </row>
    <row r="41" spans="1:7" ht="28.8">
      <c r="A41" t="s">
        <v>99</v>
      </c>
      <c r="B41" s="148" t="str">
        <f t="shared" si="3"/>
        <v>NA4</v>
      </c>
      <c r="C41" s="142" t="s">
        <v>78</v>
      </c>
      <c r="D41" s="145" t="s">
        <v>94</v>
      </c>
      <c r="E41" s="154" t="s">
        <v>100</v>
      </c>
      <c r="F41" s="138" t="s">
        <v>11</v>
      </c>
      <c r="G41" s="5" t="s">
        <v>18</v>
      </c>
    </row>
    <row r="42" spans="1:7" ht="14.4">
      <c r="A42" t="s">
        <v>101</v>
      </c>
      <c r="B42" s="148" t="str">
        <f t="shared" si="3"/>
        <v>NE1</v>
      </c>
      <c r="C42" s="130" t="s">
        <v>35</v>
      </c>
      <c r="D42" s="136" t="s">
        <v>102</v>
      </c>
      <c r="E42" s="152" t="s">
        <v>781</v>
      </c>
      <c r="F42" s="144" t="s">
        <v>11</v>
      </c>
      <c r="G42" s="3" t="s">
        <v>12</v>
      </c>
    </row>
    <row r="43" spans="1:7" ht="28.8">
      <c r="A43" t="s">
        <v>104</v>
      </c>
      <c r="B43" s="148" t="str">
        <f t="shared" si="3"/>
        <v>NE2</v>
      </c>
      <c r="C43" s="69" t="s">
        <v>35</v>
      </c>
      <c r="D43" s="55" t="s">
        <v>102</v>
      </c>
      <c r="E43" s="149" t="s">
        <v>786</v>
      </c>
      <c r="F43" s="143" t="s">
        <v>11</v>
      </c>
      <c r="G43" s="340" t="s">
        <v>761</v>
      </c>
    </row>
    <row r="44" spans="1:7" ht="14.4">
      <c r="A44" t="s">
        <v>105</v>
      </c>
      <c r="B44" s="148" t="str">
        <f t="shared" ref="B44" si="4">HYPERLINK(_xlfn.CONCAT("#",A44,"!A1"),A44)</f>
        <v>NE3</v>
      </c>
      <c r="C44" s="69" t="s">
        <v>78</v>
      </c>
      <c r="D44" s="55" t="s">
        <v>102</v>
      </c>
      <c r="E44" s="149" t="s">
        <v>106</v>
      </c>
      <c r="F44" s="143" t="s">
        <v>789</v>
      </c>
      <c r="G44" s="5" t="s">
        <v>107</v>
      </c>
    </row>
    <row r="45" spans="1:7" ht="16.2" customHeight="1">
      <c r="A45" t="s">
        <v>108</v>
      </c>
      <c r="B45" s="148" t="str">
        <f t="shared" si="3"/>
        <v>NTS1</v>
      </c>
      <c r="C45" s="130" t="s">
        <v>78</v>
      </c>
      <c r="D45" s="136" t="s">
        <v>109</v>
      </c>
      <c r="E45" s="152" t="s">
        <v>110</v>
      </c>
      <c r="F45" s="144" t="s">
        <v>11</v>
      </c>
      <c r="G45" s="3" t="s">
        <v>111</v>
      </c>
    </row>
    <row r="46" spans="1:7" ht="16.2" customHeight="1">
      <c r="A46" t="s">
        <v>112</v>
      </c>
      <c r="B46" s="148" t="str">
        <f t="shared" si="3"/>
        <v>NTS2</v>
      </c>
      <c r="C46" s="69" t="s">
        <v>78</v>
      </c>
      <c r="D46" s="55" t="s">
        <v>109</v>
      </c>
      <c r="E46" s="155" t="s">
        <v>113</v>
      </c>
      <c r="F46" s="143" t="s">
        <v>11</v>
      </c>
      <c r="G46" s="5" t="s">
        <v>111</v>
      </c>
    </row>
    <row r="47" spans="1:7" ht="28.8">
      <c r="A47" t="s">
        <v>114</v>
      </c>
      <c r="B47" s="148" t="str">
        <f t="shared" si="3"/>
        <v>NTS3</v>
      </c>
      <c r="C47" s="69" t="s">
        <v>78</v>
      </c>
      <c r="D47" s="55" t="s">
        <v>109</v>
      </c>
      <c r="E47" s="149" t="s">
        <v>782</v>
      </c>
      <c r="F47" s="143" t="s">
        <v>11</v>
      </c>
      <c r="G47" s="5" t="s">
        <v>115</v>
      </c>
    </row>
    <row r="48" spans="1:7" ht="28.8">
      <c r="A48" t="s">
        <v>116</v>
      </c>
      <c r="B48" s="148" t="str">
        <f t="shared" si="3"/>
        <v>NTS4</v>
      </c>
      <c r="C48" s="69" t="s">
        <v>78</v>
      </c>
      <c r="D48" s="55" t="s">
        <v>109</v>
      </c>
      <c r="E48" s="149" t="s">
        <v>783</v>
      </c>
      <c r="F48" s="143" t="s">
        <v>11</v>
      </c>
      <c r="G48" s="5" t="s">
        <v>111</v>
      </c>
    </row>
    <row r="49" spans="1:7" ht="28.8">
      <c r="A49" t="s">
        <v>117</v>
      </c>
      <c r="B49" s="148" t="str">
        <f t="shared" si="3"/>
        <v>NTS5</v>
      </c>
      <c r="C49" s="142" t="s">
        <v>78</v>
      </c>
      <c r="D49" s="145" t="s">
        <v>109</v>
      </c>
      <c r="E49" s="154" t="s">
        <v>118</v>
      </c>
      <c r="F49" s="138" t="s">
        <v>11</v>
      </c>
      <c r="G49" s="139" t="s">
        <v>111</v>
      </c>
    </row>
    <row r="50" spans="1:7" ht="14.4">
      <c r="A50" t="s">
        <v>119</v>
      </c>
      <c r="B50" s="148" t="str">
        <f t="shared" si="3"/>
        <v>NDD1</v>
      </c>
      <c r="C50" s="140" t="s">
        <v>35</v>
      </c>
      <c r="D50" s="156" t="s">
        <v>120</v>
      </c>
      <c r="E50" s="153" t="s">
        <v>784</v>
      </c>
      <c r="F50" s="141" t="s">
        <v>11</v>
      </c>
      <c r="G50" s="139" t="s">
        <v>12</v>
      </c>
    </row>
    <row r="51" spans="1:7" ht="15" customHeight="1">
      <c r="A51" t="s">
        <v>121</v>
      </c>
      <c r="B51" s="148" t="str">
        <f t="shared" si="3"/>
        <v>NEBC1</v>
      </c>
      <c r="C51" s="69" t="s">
        <v>78</v>
      </c>
      <c r="D51" s="55" t="s">
        <v>122</v>
      </c>
      <c r="E51" s="149" t="s">
        <v>123</v>
      </c>
      <c r="F51" s="114" t="s">
        <v>11</v>
      </c>
      <c r="G51" s="340" t="s">
        <v>758</v>
      </c>
    </row>
    <row r="52" spans="1:7" ht="15" customHeight="1">
      <c r="A52" t="s">
        <v>124</v>
      </c>
      <c r="B52" s="148" t="str">
        <f t="shared" si="3"/>
        <v>NEBC2</v>
      </c>
      <c r="C52" s="142" t="s">
        <v>35</v>
      </c>
      <c r="D52" s="145" t="s">
        <v>122</v>
      </c>
      <c r="E52" s="154" t="s">
        <v>676</v>
      </c>
      <c r="F52" s="138" t="s">
        <v>11</v>
      </c>
      <c r="G52" s="139" t="s">
        <v>12</v>
      </c>
    </row>
    <row r="53" spans="1:7" ht="15" customHeight="1">
      <c r="A53" t="s">
        <v>125</v>
      </c>
      <c r="B53" s="148" t="str">
        <f t="shared" si="3"/>
        <v>NEE1</v>
      </c>
      <c r="C53" s="69" t="s">
        <v>78</v>
      </c>
      <c r="D53" s="55" t="s">
        <v>126</v>
      </c>
      <c r="E53" s="149" t="s">
        <v>127</v>
      </c>
      <c r="F53" s="114" t="s">
        <v>11</v>
      </c>
      <c r="G53" s="340" t="s">
        <v>758</v>
      </c>
    </row>
    <row r="54" spans="1:7" ht="15" customHeight="1">
      <c r="A54" t="s">
        <v>128</v>
      </c>
      <c r="B54" s="148" t="str">
        <f t="shared" si="3"/>
        <v>NEE2</v>
      </c>
      <c r="C54" s="142" t="s">
        <v>35</v>
      </c>
      <c r="D54" s="145" t="s">
        <v>126</v>
      </c>
      <c r="E54" s="154" t="s">
        <v>129</v>
      </c>
      <c r="F54" s="138" t="s">
        <v>11</v>
      </c>
      <c r="G54" s="139" t="s">
        <v>12</v>
      </c>
    </row>
    <row r="55" spans="1:7" ht="15" customHeight="1">
      <c r="A55" t="s">
        <v>130</v>
      </c>
      <c r="B55" s="148" t="str">
        <f t="shared" si="3"/>
        <v>NEMC1</v>
      </c>
      <c r="C55" s="69" t="s">
        <v>78</v>
      </c>
      <c r="D55" s="55" t="s">
        <v>131</v>
      </c>
      <c r="E55" s="149" t="s">
        <v>132</v>
      </c>
      <c r="F55" s="114" t="s">
        <v>11</v>
      </c>
      <c r="G55" s="340" t="s">
        <v>758</v>
      </c>
    </row>
    <row r="56" spans="1:7" ht="15" customHeight="1">
      <c r="A56" t="s">
        <v>133</v>
      </c>
      <c r="B56" s="148" t="str">
        <f t="shared" si="3"/>
        <v>NEMC2</v>
      </c>
      <c r="C56" s="142" t="s">
        <v>35</v>
      </c>
      <c r="D56" s="145" t="s">
        <v>131</v>
      </c>
      <c r="E56" s="154" t="s">
        <v>134</v>
      </c>
      <c r="F56" s="138" t="s">
        <v>11</v>
      </c>
      <c r="G56" s="139" t="s">
        <v>12</v>
      </c>
    </row>
    <row r="57" spans="1:7" ht="15" customHeight="1">
      <c r="A57" t="s">
        <v>135</v>
      </c>
      <c r="B57" s="148" t="str">
        <f t="shared" si="3"/>
        <v>NECC1</v>
      </c>
      <c r="C57" s="69" t="s">
        <v>35</v>
      </c>
      <c r="D57" s="55" t="s">
        <v>136</v>
      </c>
      <c r="E57" s="5" t="s">
        <v>137</v>
      </c>
      <c r="F57" s="114" t="s">
        <v>11</v>
      </c>
      <c r="G57" s="5" t="s">
        <v>12</v>
      </c>
    </row>
    <row r="58" spans="1:7" ht="15" customHeight="1">
      <c r="A58" t="s">
        <v>138</v>
      </c>
      <c r="B58" s="148" t="str">
        <f t="shared" si="3"/>
        <v>NECC2</v>
      </c>
      <c r="C58" s="142" t="s">
        <v>35</v>
      </c>
      <c r="D58" s="145" t="s">
        <v>102</v>
      </c>
      <c r="E58" s="139" t="s">
        <v>139</v>
      </c>
      <c r="F58" s="146">
        <v>45536</v>
      </c>
      <c r="G58" s="341" t="s">
        <v>763</v>
      </c>
    </row>
    <row r="59" spans="1:7" ht="15" customHeight="1">
      <c r="A59" t="s">
        <v>140</v>
      </c>
      <c r="B59" s="148" t="str">
        <f t="shared" si="3"/>
        <v>NHCS1</v>
      </c>
      <c r="C59" s="69" t="s">
        <v>35</v>
      </c>
      <c r="D59" s="55" t="s">
        <v>141</v>
      </c>
      <c r="E59" s="5" t="s">
        <v>142</v>
      </c>
      <c r="F59" s="114" t="s">
        <v>143</v>
      </c>
      <c r="G59" s="5" t="s">
        <v>144</v>
      </c>
    </row>
    <row r="60" spans="1:7" ht="15" customHeight="1">
      <c r="A60" t="s">
        <v>145</v>
      </c>
      <c r="B60" s="148" t="str">
        <f t="shared" si="3"/>
        <v>NHCS2</v>
      </c>
      <c r="C60" s="69" t="s">
        <v>35</v>
      </c>
      <c r="D60" s="55" t="s">
        <v>141</v>
      </c>
      <c r="E60" s="5" t="s">
        <v>146</v>
      </c>
      <c r="F60" s="147">
        <v>45352</v>
      </c>
      <c r="G60" s="5" t="s">
        <v>144</v>
      </c>
    </row>
    <row r="61" spans="1:7" ht="15" customHeight="1">
      <c r="A61" t="s">
        <v>147</v>
      </c>
      <c r="B61" s="148" t="str">
        <f t="shared" si="3"/>
        <v>NHCS3</v>
      </c>
      <c r="C61" s="142" t="s">
        <v>35</v>
      </c>
      <c r="D61" s="145" t="s">
        <v>141</v>
      </c>
      <c r="E61" s="139" t="s">
        <v>148</v>
      </c>
      <c r="F61" s="146">
        <v>45352</v>
      </c>
      <c r="G61" s="139" t="s">
        <v>12</v>
      </c>
    </row>
  </sheetData>
  <autoFilter ref="A1:G61" xr:uid="{00000000-0001-0000-0000-000000000000}"/>
  <phoneticPr fontId="35" type="noConversion"/>
  <hyperlinks>
    <hyperlink ref="B22" location="'NSS6'!A1" display="NSS6" xr:uid="{0DD3FB53-C533-44F1-B695-DEC81E753C93}"/>
    <hyperlink ref="B23" location="'NSS7'!A1" display="NSS7" xr:uid="{A24F540F-DCE7-4BC1-A1C1-732C6A9F3220}"/>
    <hyperlink ref="B27" location="'NPS4'!A1" display="NPS4" xr:uid="{426568DA-6E0D-49FD-BBEA-D8618C44D8C8}"/>
    <hyperlink ref="B28" location="'NPS5'!A1" display="NPS5" xr:uid="{6F97C022-6CD0-4FDB-A33B-ABF2398CC27E}"/>
    <hyperlink ref="G2" r:id="rId1" display="https://digital.nhs.uk/data-and-information/publications/statistical/nhs-workforce-statistics" xr:uid="{18077EC1-6780-412A-87AD-BA60B424A336}"/>
    <hyperlink ref="G3" r:id="rId2" display="https://digital.nhs.uk/data-and-information/publications/statistical/nhs-workforce-statistics" xr:uid="{77D423ED-C042-485D-A411-0E201C2194EB}"/>
    <hyperlink ref="G7" r:id="rId3" display="https://digital.nhs.uk/data-and-information/publications/statistical/nhs-sickness-absence-rates" xr:uid="{1E581A10-CF4D-4DD9-BCFE-61A58F8593C5}"/>
    <hyperlink ref="G35" r:id="rId4" display="https://digital.nhs.uk/data-and-information/publications/statistical/nhs-workforce-statistics" xr:uid="{7DB532D4-CD21-4978-9324-FCF09EECBAA7}"/>
    <hyperlink ref="G40" r:id="rId5" display="https://digital.nhs.uk/data-and-information/publications/statistical/nhs-workforce-statistics" xr:uid="{E177E7CD-E094-4025-B9F2-0B162D559978}"/>
    <hyperlink ref="G51" r:id="rId6" display="https://digital.nhs.uk/data-and-information/publications/statistical/nhs-workforce-statistics" xr:uid="{2908917D-7B3F-44FF-8C17-BE7DF1EAFAF2}"/>
    <hyperlink ref="G53" r:id="rId7" display="https://digital.nhs.uk/data-and-information/publications/statistical/nhs-workforce-statistics" xr:uid="{9944FE60-68A5-430F-AAEB-32005964A2FB}"/>
    <hyperlink ref="G55" r:id="rId8" display="https://digital.nhs.uk/data-and-information/publications/statistical/nhs-workforce-statistics" xr:uid="{EF13BD02-167D-4ECB-8258-0BA47269B4F5}"/>
    <hyperlink ref="G14" r:id="rId9" display="https://www.england.nhs.uk/statistics/statistical-work-areas/nhs-staff-survey-in-england/" xr:uid="{6B333A61-BB7F-463A-AD8A-3CCA0900D154}"/>
    <hyperlink ref="G15" r:id="rId10" display="https://www.england.nhs.uk/statistics/statistical-work-areas/nhs-staff-survey-in-england/" xr:uid="{2840EF3D-4309-46C9-853D-E6A6E142FA32}"/>
    <hyperlink ref="G16" r:id="rId11" display="https://www.england.nhs.uk/statistics/statistical-work-areas/nhs-staff-survey-in-england/" xr:uid="{CDB186DA-96B4-4792-A67F-CF8F3500103E}"/>
    <hyperlink ref="G17" r:id="rId12" display="https://www.england.nhs.uk/statistics/statistical-work-areas/nhs-staff-survey-in-england/" xr:uid="{9C324921-6B3D-4172-BF26-AA43EA576CBD}"/>
    <hyperlink ref="G18" r:id="rId13" display="https://www.england.nhs.uk/statistics/statistical-work-areas/nhs-staff-survey-in-england/" xr:uid="{F0FF306C-9891-4272-B7E3-8AA8558F962D}"/>
    <hyperlink ref="G19" r:id="rId14" display="https://www.england.nhs.uk/statistics/statistical-work-areas/nhs-staff-survey-in-england/" xr:uid="{1FB1D390-211F-410C-8C3B-6216D85408C3}"/>
    <hyperlink ref="G20" r:id="rId15" display="https://www.england.nhs.uk/statistics/statistical-work-areas/nhs-staff-survey-in-england/" xr:uid="{7FEE2C8A-FC2D-42CC-8260-DF998F4488DD}"/>
    <hyperlink ref="G21" r:id="rId16" display="https://www.england.nhs.uk/statistics/statistical-work-areas/nhs-staff-survey-in-england/" xr:uid="{D55738BB-014E-4EA2-B94D-107264C16D04}"/>
    <hyperlink ref="G22" r:id="rId17" display="https://www.england.nhs.uk/statistics/statistical-work-areas/nhs-staff-survey-in-england/" xr:uid="{A8E60C41-4B9C-456C-B920-C09CB1DE0287}"/>
    <hyperlink ref="G23" r:id="rId18" display="https://www.england.nhs.uk/statistics/statistical-work-areas/nhs-staff-survey-in-england/" xr:uid="{BF1C4271-4D2D-4F8A-B346-E6920A913E41}"/>
    <hyperlink ref="G24" r:id="rId19" display="https://www.england.nhs.uk/fft/nqps/national-quarterly-pulse-survey-data/" xr:uid="{6431E486-994C-4795-8EA8-7D1EA9945264}"/>
    <hyperlink ref="G25" r:id="rId20" display="https://www.england.nhs.uk/fft/nqps/national-quarterly-pulse-survey-data/" xr:uid="{44DA3221-E69B-4D34-8E37-0747563F449B}"/>
    <hyperlink ref="G26" r:id="rId21" display="https://www.england.nhs.uk/fft/nqps/national-quarterly-pulse-survey-data/" xr:uid="{7679C634-A708-4EB9-AFE6-C8CB24DD55A7}"/>
    <hyperlink ref="G27" r:id="rId22" display="https://www.england.nhs.uk/fft/nqps/national-quarterly-pulse-survey-data/" xr:uid="{C166EBED-CEE6-4BA5-8904-30F5E04780B1}"/>
    <hyperlink ref="G30" r:id="rId23" display="https://www.england.nhs.uk/statistics/statistical-work-areas/nhs-staff-survey-in-england/" xr:uid="{56BE3461-854A-4D83-800A-9A3C14454D9E}"/>
    <hyperlink ref="G34" r:id="rId24" display="https://www.england.nhs.uk/statistics/statistical-work-areas/nhs-staff-survey-in-england/" xr:uid="{9A5B0E4B-604F-41BC-98B8-E691889A3DD7}"/>
    <hyperlink ref="G37" r:id="rId25" display="https://www.england.nhs.uk/statistics/statistical-work-areas/nhs-staff-survey-in-england/" xr:uid="{63EA60CB-DD5B-4686-8ED0-1D5937CF5011}"/>
    <hyperlink ref="G39" r:id="rId26" display="https://www.england.nhs.uk/statistics/statistical-work-areas/nhs-staff-survey-in-england/" xr:uid="{E020CDB5-CC80-4297-9D15-E8632332F25C}"/>
    <hyperlink ref="G43" r:id="rId27" display="https://www.england.nhs.uk/statistics/statistical-work-areas/nhs-staff-survey-in-england/" xr:uid="{06816EFF-2E23-4753-B385-57BA20ED22EA}"/>
    <hyperlink ref="G58" r:id="rId28" display="https://uk.indeed.com/career/salaries?from=gnav-title-webapp/salaries" xr:uid="{0E8B0661-8AFC-4D96-A9D5-7AC204544CE9}"/>
  </hyperlinks>
  <pageMargins left="0.7" right="0.7" top="0.75" bottom="0.75" header="0.3" footer="0.3"/>
  <pageSetup paperSize="9" orientation="portrait" horizontalDpi="4294967293" verticalDpi="0" r:id="rId29"/>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E5B07-F15D-42AB-8E96-974CFFE06E59}">
  <dimension ref="A1:W143"/>
  <sheetViews>
    <sheetView zoomScale="80" zoomScaleNormal="80" workbookViewId="0">
      <pane ySplit="6" topLeftCell="A7" activePane="bottomLeft" state="frozen"/>
      <selection pane="bottomLeft"/>
    </sheetView>
  </sheetViews>
  <sheetFormatPr defaultRowHeight="14.4"/>
  <cols>
    <col min="1" max="1" width="49" customWidth="1"/>
    <col min="2" max="2" width="33.33203125" customWidth="1"/>
    <col min="3" max="3" width="5.33203125" customWidth="1"/>
    <col min="4" max="4" width="58.6640625" customWidth="1"/>
    <col min="5" max="22" width="9.33203125" customWidth="1"/>
  </cols>
  <sheetData>
    <row r="1" spans="1:22">
      <c r="A1" s="12" t="s">
        <v>149</v>
      </c>
    </row>
    <row r="2" spans="1:22" ht="18">
      <c r="A2" s="18" t="s">
        <v>334</v>
      </c>
      <c r="G2" s="122"/>
    </row>
    <row r="3" spans="1:22" ht="15" thickBot="1"/>
    <row r="4" spans="1:22" ht="15" thickBot="1">
      <c r="A4" s="55"/>
      <c r="B4" s="55"/>
      <c r="C4" s="55"/>
      <c r="D4" s="55"/>
      <c r="E4" s="343" t="s">
        <v>312</v>
      </c>
      <c r="F4" s="343"/>
      <c r="G4" s="344"/>
      <c r="H4" s="343" t="s">
        <v>314</v>
      </c>
      <c r="I4" s="343"/>
      <c r="J4" s="344"/>
      <c r="K4" s="343" t="s">
        <v>335</v>
      </c>
      <c r="L4" s="343"/>
      <c r="M4" s="344"/>
      <c r="N4" s="343" t="s">
        <v>316</v>
      </c>
      <c r="O4" s="343"/>
      <c r="P4" s="344"/>
      <c r="Q4" s="343" t="s">
        <v>317</v>
      </c>
      <c r="R4" s="343"/>
      <c r="S4" s="344"/>
      <c r="T4" s="343" t="s">
        <v>318</v>
      </c>
      <c r="U4" s="343"/>
      <c r="V4" s="344"/>
    </row>
    <row r="5" spans="1:22" ht="15" thickBot="1">
      <c r="A5" s="55"/>
      <c r="B5" s="55"/>
      <c r="C5" s="55"/>
      <c r="D5" s="55"/>
      <c r="E5" s="166">
        <v>2021</v>
      </c>
      <c r="F5" s="166">
        <v>2022</v>
      </c>
      <c r="G5" s="166">
        <v>2023</v>
      </c>
      <c r="H5" s="166">
        <v>2021</v>
      </c>
      <c r="I5" s="166">
        <v>2022</v>
      </c>
      <c r="J5" s="166">
        <v>2023</v>
      </c>
      <c r="K5" s="166">
        <v>2021</v>
      </c>
      <c r="L5" s="166">
        <v>2022</v>
      </c>
      <c r="M5" s="166">
        <v>2023</v>
      </c>
      <c r="N5" s="166">
        <v>2021</v>
      </c>
      <c r="O5" s="166">
        <v>2022</v>
      </c>
      <c r="P5" s="166">
        <v>2023</v>
      </c>
      <c r="Q5" s="166">
        <v>2021</v>
      </c>
      <c r="R5" s="166">
        <v>2022</v>
      </c>
      <c r="S5" s="166">
        <v>2023</v>
      </c>
      <c r="T5" s="166">
        <v>2021</v>
      </c>
      <c r="U5" s="166">
        <v>2022</v>
      </c>
      <c r="V5" s="166">
        <v>2023</v>
      </c>
    </row>
    <row r="6" spans="1:22" ht="28.2" thickBot="1">
      <c r="A6" s="164" t="s">
        <v>336</v>
      </c>
      <c r="B6" s="165" t="s">
        <v>337</v>
      </c>
      <c r="C6" s="165" t="s">
        <v>338</v>
      </c>
      <c r="D6" s="165" t="s">
        <v>339</v>
      </c>
      <c r="E6" s="167" t="s">
        <v>313</v>
      </c>
      <c r="F6" s="167" t="s">
        <v>313</v>
      </c>
      <c r="G6" s="167" t="s">
        <v>313</v>
      </c>
      <c r="H6" s="167" t="s">
        <v>313</v>
      </c>
      <c r="I6" s="167" t="s">
        <v>313</v>
      </c>
      <c r="J6" s="167" t="s">
        <v>313</v>
      </c>
      <c r="K6" s="167" t="s">
        <v>313</v>
      </c>
      <c r="L6" s="167" t="s">
        <v>313</v>
      </c>
      <c r="M6" s="167" t="s">
        <v>313</v>
      </c>
      <c r="N6" s="167" t="s">
        <v>313</v>
      </c>
      <c r="O6" s="167" t="s">
        <v>313</v>
      </c>
      <c r="P6" s="167" t="s">
        <v>313</v>
      </c>
      <c r="Q6" s="167" t="s">
        <v>313</v>
      </c>
      <c r="R6" s="167" t="s">
        <v>313</v>
      </c>
      <c r="S6" s="167" t="s">
        <v>313</v>
      </c>
      <c r="T6" s="167" t="s">
        <v>313</v>
      </c>
      <c r="U6" s="167" t="s">
        <v>313</v>
      </c>
      <c r="V6" s="167" t="s">
        <v>313</v>
      </c>
    </row>
    <row r="7" spans="1:22" ht="17.399999999999999">
      <c r="A7" s="21" t="s">
        <v>340</v>
      </c>
      <c r="B7" s="22" t="s">
        <v>341</v>
      </c>
      <c r="C7" s="23" t="s">
        <v>341</v>
      </c>
      <c r="D7" s="24" t="s">
        <v>341</v>
      </c>
      <c r="E7" s="25">
        <v>7.2526132313508027</v>
      </c>
      <c r="F7" s="25">
        <v>7.2523659103564198</v>
      </c>
      <c r="G7" s="25">
        <v>7.3242191531727343</v>
      </c>
      <c r="H7" s="25">
        <v>7.195222393429952</v>
      </c>
      <c r="I7" s="25">
        <v>7.1882095788163562</v>
      </c>
      <c r="J7" s="25">
        <v>7.2624085983535984</v>
      </c>
      <c r="K7" s="25">
        <v>7.503495524854447</v>
      </c>
      <c r="L7" s="25">
        <v>7.5065245824040767</v>
      </c>
      <c r="M7" s="25">
        <v>7.5570909632533887</v>
      </c>
      <c r="N7" s="25">
        <v>7.5352094551599587</v>
      </c>
      <c r="O7" s="25">
        <v>7.5542071904894748</v>
      </c>
      <c r="P7" s="25">
        <v>7.5989934779493895</v>
      </c>
      <c r="Q7" s="25">
        <v>7.6614419519207182</v>
      </c>
      <c r="R7" s="25">
        <v>7.6881640275700791</v>
      </c>
      <c r="S7" s="25">
        <v>7.7319297604651354</v>
      </c>
      <c r="T7" s="25">
        <v>6.5942858745095361</v>
      </c>
      <c r="U7" s="25">
        <v>6.6207246322164925</v>
      </c>
      <c r="V7" s="25">
        <v>6.8001522412855513</v>
      </c>
    </row>
    <row r="8" spans="1:22" ht="17.399999999999999">
      <c r="A8" s="26" t="s">
        <v>341</v>
      </c>
      <c r="B8" s="27" t="s">
        <v>342</v>
      </c>
      <c r="C8" s="28" t="s">
        <v>341</v>
      </c>
      <c r="D8" s="29" t="s">
        <v>341</v>
      </c>
      <c r="E8" s="30">
        <v>7.1158379918880987</v>
      </c>
      <c r="F8" s="30">
        <v>6.9907815565962981</v>
      </c>
      <c r="G8" s="30">
        <v>7.1110360607079279</v>
      </c>
      <c r="H8" s="30">
        <v>7.0934886641105974</v>
      </c>
      <c r="I8" s="30">
        <v>6.9464069629567344</v>
      </c>
      <c r="J8" s="30">
        <v>7.0693603914715029</v>
      </c>
      <c r="K8" s="30">
        <v>7.796436289408744</v>
      </c>
      <c r="L8" s="30">
        <v>7.701790931561824</v>
      </c>
      <c r="M8" s="30">
        <v>7.7531448255537159</v>
      </c>
      <c r="N8" s="30">
        <v>7.2348280031668164</v>
      </c>
      <c r="O8" s="30">
        <v>7.1815451771168899</v>
      </c>
      <c r="P8" s="30">
        <v>7.2692259092491476</v>
      </c>
      <c r="Q8" s="30">
        <v>7.4824620003750439</v>
      </c>
      <c r="R8" s="30">
        <v>7.4592467154972404</v>
      </c>
      <c r="S8" s="30">
        <v>7.537229589154717</v>
      </c>
      <c r="T8" s="30">
        <v>6.3872688079992068</v>
      </c>
      <c r="U8" s="30">
        <v>6.2538544441141157</v>
      </c>
      <c r="V8" s="30">
        <v>6.5355363111881788</v>
      </c>
    </row>
    <row r="9" spans="1:22" ht="27.6">
      <c r="A9" s="26" t="s">
        <v>341</v>
      </c>
      <c r="B9" s="27" t="s">
        <v>341</v>
      </c>
      <c r="C9" s="28" t="s">
        <v>343</v>
      </c>
      <c r="D9" s="29" t="s">
        <v>344</v>
      </c>
      <c r="E9" s="31">
        <v>0.86961892603548896</v>
      </c>
      <c r="F9" s="31">
        <v>0.86559708483839748</v>
      </c>
      <c r="G9" s="31">
        <v>0.87348785715128241</v>
      </c>
      <c r="H9" s="31">
        <v>0.8712909014214234</v>
      </c>
      <c r="I9" s="31">
        <v>0.86737475787943819</v>
      </c>
      <c r="J9" s="31">
        <v>0.87455683747240875</v>
      </c>
      <c r="K9" s="31">
        <v>0.88805997867253916</v>
      </c>
      <c r="L9" s="31">
        <v>0.88420561861455882</v>
      </c>
      <c r="M9" s="31">
        <v>0.87935761290208325</v>
      </c>
      <c r="N9" s="31">
        <v>0.87040533908286399</v>
      </c>
      <c r="O9" s="31">
        <v>0.86723656739701016</v>
      </c>
      <c r="P9" s="31">
        <v>0.87599583036272954</v>
      </c>
      <c r="Q9" s="31">
        <v>0.8888692827082888</v>
      </c>
      <c r="R9" s="31">
        <v>0.88648031540019678</v>
      </c>
      <c r="S9" s="31">
        <v>0.89203346803313499</v>
      </c>
      <c r="T9" s="31">
        <v>0.81441397765406132</v>
      </c>
      <c r="U9" s="31">
        <v>0.8043634670843014</v>
      </c>
      <c r="V9" s="31">
        <v>0.82799806466606274</v>
      </c>
    </row>
    <row r="10" spans="1:22" ht="17.399999999999999">
      <c r="A10" s="26" t="s">
        <v>341</v>
      </c>
      <c r="B10" s="27" t="s">
        <v>341</v>
      </c>
      <c r="C10" s="28" t="s">
        <v>345</v>
      </c>
      <c r="D10" s="29" t="s">
        <v>346</v>
      </c>
      <c r="E10" s="31">
        <v>0.75923233203818141</v>
      </c>
      <c r="F10" s="31">
        <v>0.74507384670371146</v>
      </c>
      <c r="G10" s="31">
        <v>0.75693022036783819</v>
      </c>
      <c r="H10" s="31">
        <v>0.75819366998851789</v>
      </c>
      <c r="I10" s="31">
        <v>0.7386311938239809</v>
      </c>
      <c r="J10" s="31">
        <v>0.7507932818705928</v>
      </c>
      <c r="K10" s="31">
        <v>0.86787479513392385</v>
      </c>
      <c r="L10" s="31">
        <v>0.85669574884591948</v>
      </c>
      <c r="M10" s="31">
        <v>0.86161312171934046</v>
      </c>
      <c r="N10" s="31">
        <v>0.78237143209359117</v>
      </c>
      <c r="O10" s="31">
        <v>0.78303951589471354</v>
      </c>
      <c r="P10" s="31">
        <v>0.7912374150136221</v>
      </c>
      <c r="Q10" s="31">
        <v>0.81048500311785909</v>
      </c>
      <c r="R10" s="31">
        <v>0.81211372776674107</v>
      </c>
      <c r="S10" s="31">
        <v>0.82046240336211951</v>
      </c>
      <c r="T10" s="31">
        <v>0.59247583658179725</v>
      </c>
      <c r="U10" s="31">
        <v>0.59467002654124013</v>
      </c>
      <c r="V10" s="31">
        <v>0.62400667622271855</v>
      </c>
    </row>
    <row r="11" spans="1:22" ht="27.6">
      <c r="A11" s="26" t="s">
        <v>341</v>
      </c>
      <c r="B11" s="27" t="s">
        <v>341</v>
      </c>
      <c r="C11" s="28" t="s">
        <v>347</v>
      </c>
      <c r="D11" s="29" t="s">
        <v>348</v>
      </c>
      <c r="E11" s="31">
        <v>0.72138440615222699</v>
      </c>
      <c r="F11" s="31">
        <v>0.69409694285516466</v>
      </c>
      <c r="G11" s="31">
        <v>0.70867842962510896</v>
      </c>
      <c r="H11" s="31">
        <v>0.70914623240430041</v>
      </c>
      <c r="I11" s="31">
        <v>0.67991510540615008</v>
      </c>
      <c r="J11" s="31">
        <v>0.69518306743854641</v>
      </c>
      <c r="K11" s="31">
        <v>0.81774601412762637</v>
      </c>
      <c r="L11" s="31">
        <v>0.79075493227698934</v>
      </c>
      <c r="M11" s="31">
        <v>0.79376080168340446</v>
      </c>
      <c r="N11" s="31">
        <v>0.76988974092503937</v>
      </c>
      <c r="O11" s="31">
        <v>0.75009472228108576</v>
      </c>
      <c r="P11" s="31">
        <v>0.75933294544221586</v>
      </c>
      <c r="Q11" s="31">
        <v>0.80921053250098518</v>
      </c>
      <c r="R11" s="31">
        <v>0.79177641452058822</v>
      </c>
      <c r="S11" s="31">
        <v>0.79780411769589832</v>
      </c>
      <c r="T11" s="31">
        <v>0.60727711359148573</v>
      </c>
      <c r="U11" s="31">
        <v>0.57786255191412905</v>
      </c>
      <c r="V11" s="31">
        <v>0.61606850778655542</v>
      </c>
    </row>
    <row r="12" spans="1:22" ht="17.399999999999999">
      <c r="A12" s="26" t="s">
        <v>341</v>
      </c>
      <c r="B12" s="27" t="s">
        <v>341</v>
      </c>
      <c r="C12" s="28" t="s">
        <v>349</v>
      </c>
      <c r="D12" s="29" t="s">
        <v>350</v>
      </c>
      <c r="E12" s="31">
        <v>0.59360433036281923</v>
      </c>
      <c r="F12" s="31">
        <v>0.57560973836863083</v>
      </c>
      <c r="G12" s="31">
        <v>0.61334763998974129</v>
      </c>
      <c r="H12" s="31">
        <v>0.5879855775972157</v>
      </c>
      <c r="I12" s="31">
        <v>0.56506992125937705</v>
      </c>
      <c r="J12" s="31">
        <v>0.60515392460944195</v>
      </c>
      <c r="K12" s="31">
        <v>0.68603112433856372</v>
      </c>
      <c r="L12" s="31">
        <v>0.67110641640321955</v>
      </c>
      <c r="M12" s="31">
        <v>0.7073632370666173</v>
      </c>
      <c r="N12" s="31">
        <v>0.63151946334165721</v>
      </c>
      <c r="O12" s="31">
        <v>0.62677072662041433</v>
      </c>
      <c r="P12" s="31">
        <v>0.65359653854266231</v>
      </c>
      <c r="Q12" s="31">
        <v>0.65736797800769964</v>
      </c>
      <c r="R12" s="31">
        <v>0.66561516671864673</v>
      </c>
      <c r="S12" s="31">
        <v>0.69170431590359904</v>
      </c>
      <c r="T12" s="31">
        <v>0.43779919174522836</v>
      </c>
      <c r="U12" s="31">
        <v>0.42707882449605816</v>
      </c>
      <c r="V12" s="31">
        <v>0.48235930094910345</v>
      </c>
    </row>
    <row r="13" spans="1:22" ht="27.6">
      <c r="A13" s="26" t="s">
        <v>341</v>
      </c>
      <c r="B13" s="27" t="s">
        <v>341</v>
      </c>
      <c r="C13" s="28" t="s">
        <v>351</v>
      </c>
      <c r="D13" s="29" t="s">
        <v>352</v>
      </c>
      <c r="E13" s="31">
        <v>0.67921844125174802</v>
      </c>
      <c r="F13" s="31">
        <v>0.63278006992426372</v>
      </c>
      <c r="G13" s="31">
        <v>0.65315781905274051</v>
      </c>
      <c r="H13" s="31">
        <v>0.67788638637537801</v>
      </c>
      <c r="I13" s="31">
        <v>0.62466373923681617</v>
      </c>
      <c r="J13" s="31">
        <v>0.64522329930194589</v>
      </c>
      <c r="K13" s="31">
        <v>0.88671866881244976</v>
      </c>
      <c r="L13" s="31">
        <v>0.86471996046907729</v>
      </c>
      <c r="M13" s="31">
        <v>0.87432786992393963</v>
      </c>
      <c r="N13" s="31">
        <v>0.65658023374877783</v>
      </c>
      <c r="O13" s="31">
        <v>0.63243047499254834</v>
      </c>
      <c r="P13" s="31">
        <v>0.64803060442544602</v>
      </c>
      <c r="Q13" s="31">
        <v>0.75982201069025823</v>
      </c>
      <c r="R13" s="31">
        <v>0.74733567465862516</v>
      </c>
      <c r="S13" s="31">
        <v>0.76373436876844436</v>
      </c>
      <c r="T13" s="31">
        <v>0.63135200049838291</v>
      </c>
      <c r="U13" s="31">
        <v>0.56980119527386741</v>
      </c>
      <c r="V13" s="31">
        <v>0.61778837537691045</v>
      </c>
    </row>
    <row r="14" spans="1:22" ht="17.399999999999999">
      <c r="A14" s="26" t="s">
        <v>341</v>
      </c>
      <c r="B14" s="27" t="s">
        <v>353</v>
      </c>
      <c r="C14" s="28" t="s">
        <v>341</v>
      </c>
      <c r="D14" s="29" t="s">
        <v>341</v>
      </c>
      <c r="E14" s="30">
        <v>6.9089929170274784</v>
      </c>
      <c r="F14" s="30">
        <v>6.9954442149520002</v>
      </c>
      <c r="G14" s="30">
        <v>7.1139322497743622</v>
      </c>
      <c r="H14" s="30">
        <v>6.7990981403510906</v>
      </c>
      <c r="I14" s="30">
        <v>6.8910045350849174</v>
      </c>
      <c r="J14" s="30">
        <v>7.0160388176822144</v>
      </c>
      <c r="K14" s="30">
        <v>7.0872752673937498</v>
      </c>
      <c r="L14" s="30">
        <v>7.147190479772819</v>
      </c>
      <c r="M14" s="30">
        <v>7.2339976738105083</v>
      </c>
      <c r="N14" s="30">
        <v>7.4219191130082818</v>
      </c>
      <c r="O14" s="30">
        <v>7.4716433694437194</v>
      </c>
      <c r="P14" s="30">
        <v>7.5519908602784538</v>
      </c>
      <c r="Q14" s="30">
        <v>7.351878646369328</v>
      </c>
      <c r="R14" s="30">
        <v>7.4253634399552126</v>
      </c>
      <c r="S14" s="30">
        <v>7.5156276781223585</v>
      </c>
      <c r="T14" s="30">
        <v>6.1677935339697587</v>
      </c>
      <c r="U14" s="30">
        <v>6.3592535262205301</v>
      </c>
      <c r="V14" s="30">
        <v>6.5657974526404459</v>
      </c>
    </row>
    <row r="15" spans="1:22" ht="27.6">
      <c r="A15" s="26" t="s">
        <v>341</v>
      </c>
      <c r="B15" s="27" t="s">
        <v>341</v>
      </c>
      <c r="C15" s="28" t="s">
        <v>354</v>
      </c>
      <c r="D15" s="29" t="s">
        <v>355</v>
      </c>
      <c r="E15" s="31">
        <v>0.67399539646312667</v>
      </c>
      <c r="F15" s="31">
        <v>0.68693271666985067</v>
      </c>
      <c r="G15" s="31">
        <v>0.70490765872017835</v>
      </c>
      <c r="H15" s="31">
        <v>0.65714385065953773</v>
      </c>
      <c r="I15" s="31">
        <v>0.67124911524951703</v>
      </c>
      <c r="J15" s="31">
        <v>0.68994434087741574</v>
      </c>
      <c r="K15" s="31">
        <v>0.70177936886636738</v>
      </c>
      <c r="L15" s="31">
        <v>0.71122033112159311</v>
      </c>
      <c r="M15" s="31">
        <v>0.72543812633876026</v>
      </c>
      <c r="N15" s="31">
        <v>0.75364063572684103</v>
      </c>
      <c r="O15" s="31">
        <v>0.76048196394872491</v>
      </c>
      <c r="P15" s="31">
        <v>0.77286317749893241</v>
      </c>
      <c r="Q15" s="31">
        <v>0.74445549945765443</v>
      </c>
      <c r="R15" s="31">
        <v>0.74983817484029636</v>
      </c>
      <c r="S15" s="31">
        <v>0.76356889107403225</v>
      </c>
      <c r="T15" s="31">
        <v>0.55390538264046141</v>
      </c>
      <c r="U15" s="31">
        <v>0.58342550384637948</v>
      </c>
      <c r="V15" s="31">
        <v>0.61745725362591652</v>
      </c>
    </row>
    <row r="16" spans="1:22" ht="27.6">
      <c r="A16" s="26" t="s">
        <v>341</v>
      </c>
      <c r="B16" s="27" t="s">
        <v>341</v>
      </c>
      <c r="C16" s="28" t="s">
        <v>356</v>
      </c>
      <c r="D16" s="29" t="s">
        <v>357</v>
      </c>
      <c r="E16" s="31">
        <v>0.69891171979106348</v>
      </c>
      <c r="F16" s="31">
        <v>0.71374283816007111</v>
      </c>
      <c r="G16" s="31">
        <v>0.73032344660772874</v>
      </c>
      <c r="H16" s="31">
        <v>0.68189839938820596</v>
      </c>
      <c r="I16" s="31">
        <v>0.69826960622326439</v>
      </c>
      <c r="J16" s="31">
        <v>0.71631388884256286</v>
      </c>
      <c r="K16" s="31">
        <v>0.72576800972183919</v>
      </c>
      <c r="L16" s="31">
        <v>0.73992939846896366</v>
      </c>
      <c r="M16" s="31">
        <v>0.74643684727315407</v>
      </c>
      <c r="N16" s="31">
        <v>0.77465714048350298</v>
      </c>
      <c r="O16" s="31">
        <v>0.78284449909972997</v>
      </c>
      <c r="P16" s="31">
        <v>0.79239844290515671</v>
      </c>
      <c r="Q16" s="31">
        <v>0.7641828092224211</v>
      </c>
      <c r="R16" s="31">
        <v>0.77356956937236099</v>
      </c>
      <c r="S16" s="31">
        <v>0.78343178435787397</v>
      </c>
      <c r="T16" s="31">
        <v>0.60126710110860659</v>
      </c>
      <c r="U16" s="31">
        <v>0.62588329168828838</v>
      </c>
      <c r="V16" s="31">
        <v>0.65756165010371648</v>
      </c>
    </row>
    <row r="17" spans="1:22" ht="17.399999999999999">
      <c r="A17" s="26" t="s">
        <v>341</v>
      </c>
      <c r="B17" s="27" t="s">
        <v>341</v>
      </c>
      <c r="C17" s="28" t="s">
        <v>358</v>
      </c>
      <c r="D17" s="29" t="s">
        <v>359</v>
      </c>
      <c r="E17" s="31">
        <v>0.68887688480716691</v>
      </c>
      <c r="F17" s="31">
        <v>0.70213777513858533</v>
      </c>
      <c r="G17" s="31">
        <v>0.71751031708401314</v>
      </c>
      <c r="H17" s="31">
        <v>0.67241119789129544</v>
      </c>
      <c r="I17" s="31">
        <v>0.68643735786535365</v>
      </c>
      <c r="J17" s="31">
        <v>0.70320289804537484</v>
      </c>
      <c r="K17" s="31">
        <v>0.71422065675709656</v>
      </c>
      <c r="L17" s="31">
        <v>0.72585698962051004</v>
      </c>
      <c r="M17" s="31">
        <v>0.73576337006196779</v>
      </c>
      <c r="N17" s="31">
        <v>0.76545003295408476</v>
      </c>
      <c r="O17" s="31">
        <v>0.77324219204285327</v>
      </c>
      <c r="P17" s="31">
        <v>0.78178278321795802</v>
      </c>
      <c r="Q17" s="31">
        <v>0.75478022109290432</v>
      </c>
      <c r="R17" s="31">
        <v>0.76519355334624284</v>
      </c>
      <c r="S17" s="31">
        <v>0.77450023129442591</v>
      </c>
      <c r="T17" s="31">
        <v>0.57965921338842341</v>
      </c>
      <c r="U17" s="31">
        <v>0.60879676511604597</v>
      </c>
      <c r="V17" s="31">
        <v>0.63681152942192454</v>
      </c>
    </row>
    <row r="18" spans="1:22" ht="27.6">
      <c r="A18" s="26" t="s">
        <v>341</v>
      </c>
      <c r="B18" s="27" t="s">
        <v>341</v>
      </c>
      <c r="C18" s="28" t="s">
        <v>360</v>
      </c>
      <c r="D18" s="29" t="s">
        <v>361</v>
      </c>
      <c r="E18" s="31">
        <v>0.65296166984581927</v>
      </c>
      <c r="F18" s="31">
        <v>0.66584571527085545</v>
      </c>
      <c r="G18" s="31">
        <v>0.6876691707837348</v>
      </c>
      <c r="H18" s="31">
        <v>0.63617163742898497</v>
      </c>
      <c r="I18" s="31">
        <v>0.64983758154957527</v>
      </c>
      <c r="J18" s="31">
        <v>0.67303032934077045</v>
      </c>
      <c r="K18" s="31">
        <v>0.67638877564047917</v>
      </c>
      <c r="L18" s="31">
        <v>0.68915341602715208</v>
      </c>
      <c r="M18" s="31">
        <v>0.70330325999820809</v>
      </c>
      <c r="N18" s="31">
        <v>0.72722092839202079</v>
      </c>
      <c r="O18" s="31">
        <v>0.73400000882047434</v>
      </c>
      <c r="P18" s="31">
        <v>0.7493306950792874</v>
      </c>
      <c r="Q18" s="31">
        <v>0.71824877266131382</v>
      </c>
      <c r="R18" s="31">
        <v>0.73110023333959362</v>
      </c>
      <c r="S18" s="31">
        <v>0.74504941637857247</v>
      </c>
      <c r="T18" s="31">
        <v>0.55978029632182957</v>
      </c>
      <c r="U18" s="31">
        <v>0.58798085043111448</v>
      </c>
      <c r="V18" s="31">
        <v>0.62379701476205507</v>
      </c>
    </row>
    <row r="19" spans="1:22" ht="17.399999999999999">
      <c r="A19" s="26" t="s">
        <v>341</v>
      </c>
      <c r="B19" s="27" t="s">
        <v>362</v>
      </c>
      <c r="C19" s="28" t="s">
        <v>341</v>
      </c>
      <c r="D19" s="29" t="s">
        <v>341</v>
      </c>
      <c r="E19" s="30">
        <v>8.1246945244954603</v>
      </c>
      <c r="F19" s="30">
        <v>8.1243406408013712</v>
      </c>
      <c r="G19" s="30">
        <v>8.1442635558898626</v>
      </c>
      <c r="H19" s="30">
        <v>8.1012747147294828</v>
      </c>
      <c r="I19" s="30">
        <v>8.0931985559549542</v>
      </c>
      <c r="J19" s="30">
        <v>8.1110365067444281</v>
      </c>
      <c r="K19" s="30">
        <v>8.2243215296791803</v>
      </c>
      <c r="L19" s="30">
        <v>8.2300434244394491</v>
      </c>
      <c r="M19" s="30">
        <v>8.2604718548121774</v>
      </c>
      <c r="N19" s="30">
        <v>8.2899345001291564</v>
      </c>
      <c r="O19" s="30">
        <v>8.3139748285542971</v>
      </c>
      <c r="P19" s="30">
        <v>8.3196509446101103</v>
      </c>
      <c r="Q19" s="30">
        <v>8.5094458630282563</v>
      </c>
      <c r="R19" s="30">
        <v>8.52644044260078</v>
      </c>
      <c r="S19" s="30">
        <v>8.5368038641076467</v>
      </c>
      <c r="T19" s="30">
        <v>7.4914672226556558</v>
      </c>
      <c r="U19" s="30">
        <v>7.5128142859375071</v>
      </c>
      <c r="V19" s="30">
        <v>7.6298044944229249</v>
      </c>
    </row>
    <row r="20" spans="1:22" ht="41.4">
      <c r="A20" s="26" t="s">
        <v>341</v>
      </c>
      <c r="B20" s="27" t="s">
        <v>341</v>
      </c>
      <c r="C20" s="28">
        <v>15</v>
      </c>
      <c r="D20" s="29" t="s">
        <v>363</v>
      </c>
      <c r="E20" s="31">
        <v>0.55951781305218984</v>
      </c>
      <c r="F20" s="31">
        <v>0.56541339300804938</v>
      </c>
      <c r="G20" s="31">
        <v>0.57003234300016026</v>
      </c>
      <c r="H20" s="31">
        <v>0.55536231447174256</v>
      </c>
      <c r="I20" s="31">
        <v>0.56013686986128919</v>
      </c>
      <c r="J20" s="31">
        <v>0.56509250159874291</v>
      </c>
      <c r="K20" s="31">
        <v>0.56496097269799217</v>
      </c>
      <c r="L20" s="31">
        <v>0.56307805073851969</v>
      </c>
      <c r="M20" s="31">
        <v>0.56235263629959509</v>
      </c>
      <c r="N20" s="31">
        <v>0.588151111699868</v>
      </c>
      <c r="O20" s="31">
        <v>0.59855145221124528</v>
      </c>
      <c r="P20" s="31">
        <v>0.59808035516371028</v>
      </c>
      <c r="Q20" s="31">
        <v>0.62426602083639693</v>
      </c>
      <c r="R20" s="31">
        <v>0.62850866001672279</v>
      </c>
      <c r="S20" s="31">
        <v>0.63070591462701087</v>
      </c>
      <c r="T20" s="31">
        <v>0.45848407663313528</v>
      </c>
      <c r="U20" s="31">
        <v>0.47149397896306405</v>
      </c>
      <c r="V20" s="31">
        <v>0.4958649834593471</v>
      </c>
    </row>
    <row r="21" spans="1:22" ht="41.4">
      <c r="A21" s="26" t="s">
        <v>341</v>
      </c>
      <c r="B21" s="27" t="s">
        <v>341</v>
      </c>
      <c r="C21" s="28" t="s">
        <v>364</v>
      </c>
      <c r="D21" s="29" t="s">
        <v>365</v>
      </c>
      <c r="E21" s="31">
        <v>7.5178627635537384E-2</v>
      </c>
      <c r="F21" s="31">
        <v>8.0420938065671896E-2</v>
      </c>
      <c r="G21" s="31">
        <v>8.2054327183311584E-2</v>
      </c>
      <c r="H21" s="31">
        <v>7.3522443124062503E-2</v>
      </c>
      <c r="I21" s="31">
        <v>8.0117243572850841E-2</v>
      </c>
      <c r="J21" s="31">
        <v>8.2388598429876822E-2</v>
      </c>
      <c r="K21" s="31">
        <v>4.8508167016244746E-2</v>
      </c>
      <c r="L21" s="31">
        <v>5.2339443413253042E-2</v>
      </c>
      <c r="M21" s="31">
        <v>4.7384575110061895E-2</v>
      </c>
      <c r="N21" s="31">
        <v>7.2162332598407278E-2</v>
      </c>
      <c r="O21" s="31">
        <v>7.261405808900237E-2</v>
      </c>
      <c r="P21" s="31">
        <v>7.4503601307906689E-2</v>
      </c>
      <c r="Q21" s="31">
        <v>4.6135263696913557E-2</v>
      </c>
      <c r="R21" s="31">
        <v>4.7816858871731142E-2</v>
      </c>
      <c r="S21" s="31">
        <v>4.8994636805741988E-2</v>
      </c>
      <c r="T21" s="31">
        <v>0.14834877000019867</v>
      </c>
      <c r="U21" s="31">
        <v>0.15391591977600713</v>
      </c>
      <c r="V21" s="31">
        <v>0.1469227225522716</v>
      </c>
    </row>
    <row r="22" spans="1:22" ht="41.4">
      <c r="A22" s="26" t="s">
        <v>341</v>
      </c>
      <c r="B22" s="27" t="s">
        <v>341</v>
      </c>
      <c r="C22" s="28" t="s">
        <v>366</v>
      </c>
      <c r="D22" s="29" t="s">
        <v>367</v>
      </c>
      <c r="E22" s="31">
        <v>8.7576679625735676E-2</v>
      </c>
      <c r="F22" s="31">
        <v>8.7261350218931236E-2</v>
      </c>
      <c r="G22" s="31">
        <v>8.7642911133290716E-2</v>
      </c>
      <c r="H22" s="31">
        <v>9.0417973830838036E-2</v>
      </c>
      <c r="I22" s="31">
        <v>9.0475940405803215E-2</v>
      </c>
      <c r="J22" s="31">
        <v>9.1223118093229458E-2</v>
      </c>
      <c r="K22" s="31">
        <v>8.8039364495385422E-2</v>
      </c>
      <c r="L22" s="31">
        <v>8.4507063885646674E-2</v>
      </c>
      <c r="M22" s="31">
        <v>8.3169963523436932E-2</v>
      </c>
      <c r="N22" s="31">
        <v>7.4592033510645958E-2</v>
      </c>
      <c r="O22" s="31">
        <v>7.348228348194985E-2</v>
      </c>
      <c r="P22" s="31">
        <v>7.3539044695531131E-2</v>
      </c>
      <c r="Q22" s="31">
        <v>5.9090079282929101E-2</v>
      </c>
      <c r="R22" s="31">
        <v>5.8415776844076665E-2</v>
      </c>
      <c r="S22" s="31">
        <v>5.8741564595773059E-2</v>
      </c>
      <c r="T22" s="31">
        <v>0.11625371351022891</v>
      </c>
      <c r="U22" s="31">
        <v>0.11430620024234101</v>
      </c>
      <c r="V22" s="31">
        <v>0.1110033580479786</v>
      </c>
    </row>
    <row r="23" spans="1:22" ht="27.6">
      <c r="A23" s="26" t="s">
        <v>341</v>
      </c>
      <c r="B23" s="27" t="s">
        <v>341</v>
      </c>
      <c r="C23" s="28">
        <v>21</v>
      </c>
      <c r="D23" s="29" t="s">
        <v>368</v>
      </c>
      <c r="E23" s="31">
        <v>0.68813113045531926</v>
      </c>
      <c r="F23" s="31">
        <v>0.69984702330145743</v>
      </c>
      <c r="G23" s="31">
        <v>0.71168403399121938</v>
      </c>
      <c r="H23" s="31">
        <v>0.67936814721245264</v>
      </c>
      <c r="I23" s="31">
        <v>0.69041615715621329</v>
      </c>
      <c r="J23" s="31">
        <v>0.70329913796911347</v>
      </c>
      <c r="K23" s="31">
        <v>0.72015862263472941</v>
      </c>
      <c r="L23" s="31">
        <v>0.72725083571489246</v>
      </c>
      <c r="M23" s="31">
        <v>0.7364477679737419</v>
      </c>
      <c r="N23" s="31">
        <v>0.73004591738913827</v>
      </c>
      <c r="O23" s="31">
        <v>0.74296154464955433</v>
      </c>
      <c r="P23" s="31">
        <v>0.74863868125210298</v>
      </c>
      <c r="Q23" s="31">
        <v>0.76300653417728692</v>
      </c>
      <c r="R23" s="31">
        <v>0.7767695561898611</v>
      </c>
      <c r="S23" s="31">
        <v>0.78587035580203246</v>
      </c>
      <c r="T23" s="31">
        <v>0.58607597103831155</v>
      </c>
      <c r="U23" s="31">
        <v>0.60700816715541184</v>
      </c>
      <c r="V23" s="31">
        <v>0.63157755048389341</v>
      </c>
    </row>
    <row r="24" spans="1:22" ht="17.399999999999999">
      <c r="A24" s="26" t="s">
        <v>341</v>
      </c>
      <c r="B24" s="27" t="s">
        <v>369</v>
      </c>
      <c r="C24" s="28" t="s">
        <v>341</v>
      </c>
      <c r="D24" s="29" t="s">
        <v>341</v>
      </c>
      <c r="E24" s="30">
        <v>6.8606674816458328</v>
      </c>
      <c r="F24" s="30">
        <v>6.9003685806446198</v>
      </c>
      <c r="G24" s="30">
        <v>6.9285586802592825</v>
      </c>
      <c r="H24" s="30">
        <v>6.7866267224442405</v>
      </c>
      <c r="I24" s="30">
        <v>6.8236734066961739</v>
      </c>
      <c r="J24" s="30">
        <v>6.8541513443230864</v>
      </c>
      <c r="K24" s="30">
        <v>6.9041546434540173</v>
      </c>
      <c r="L24" s="30">
        <v>6.9453401624178372</v>
      </c>
      <c r="M24" s="30">
        <v>6.9808045655349682</v>
      </c>
      <c r="N24" s="30">
        <v>7.1952424408068811</v>
      </c>
      <c r="O24" s="30">
        <v>7.2516664603435048</v>
      </c>
      <c r="P24" s="30">
        <v>7.2556661849643742</v>
      </c>
      <c r="Q24" s="30">
        <v>7.299260782934847</v>
      </c>
      <c r="R24" s="30">
        <v>7.3463030805652005</v>
      </c>
      <c r="S24" s="30">
        <v>7.3402921258112146</v>
      </c>
      <c r="T24" s="30">
        <v>6.331749633434935</v>
      </c>
      <c r="U24" s="30">
        <v>6.3565231944610607</v>
      </c>
      <c r="V24" s="30">
        <v>6.4685393939833107</v>
      </c>
    </row>
    <row r="25" spans="1:22" ht="17.399999999999999">
      <c r="A25" s="26" t="s">
        <v>341</v>
      </c>
      <c r="B25" s="27" t="s">
        <v>341</v>
      </c>
      <c r="C25" s="28" t="s">
        <v>370</v>
      </c>
      <c r="D25" s="29" t="s">
        <v>371</v>
      </c>
      <c r="E25" s="31">
        <v>0.68483146140523155</v>
      </c>
      <c r="F25" s="31">
        <v>0.69409782040084678</v>
      </c>
      <c r="G25" s="31">
        <v>0.70430336690001549</v>
      </c>
      <c r="H25" s="31">
        <v>0.67404087273005664</v>
      </c>
      <c r="I25" s="31">
        <v>0.68385796118642106</v>
      </c>
      <c r="J25" s="31">
        <v>0.69439585297352424</v>
      </c>
      <c r="K25" s="31">
        <v>0.70600667796567318</v>
      </c>
      <c r="L25" s="31">
        <v>0.71291290638830129</v>
      </c>
      <c r="M25" s="31">
        <v>0.7208751035695895</v>
      </c>
      <c r="N25" s="31">
        <v>0.74211167441186776</v>
      </c>
      <c r="O25" s="31">
        <v>0.74989246394274933</v>
      </c>
      <c r="P25" s="31">
        <v>0.75582667210466992</v>
      </c>
      <c r="Q25" s="31">
        <v>0.74581181438040212</v>
      </c>
      <c r="R25" s="31">
        <v>0.75467160657196897</v>
      </c>
      <c r="S25" s="31">
        <v>0.75817745316236285</v>
      </c>
      <c r="T25" s="31">
        <v>0.56899593707388174</v>
      </c>
      <c r="U25" s="31">
        <v>0.57937376884779057</v>
      </c>
      <c r="V25" s="31">
        <v>0.60772365230639536</v>
      </c>
    </row>
    <row r="26" spans="1:22" ht="17.399999999999999">
      <c r="A26" s="26" t="s">
        <v>341</v>
      </c>
      <c r="B26" s="27" t="s">
        <v>341</v>
      </c>
      <c r="C26" s="28" t="s">
        <v>372</v>
      </c>
      <c r="D26" s="29" t="s">
        <v>373</v>
      </c>
      <c r="E26" s="31">
        <v>0.63431978197921568</v>
      </c>
      <c r="F26" s="31">
        <v>0.63763254724039276</v>
      </c>
      <c r="G26" s="31">
        <v>0.63988182357690893</v>
      </c>
      <c r="H26" s="31">
        <v>0.63290154699846501</v>
      </c>
      <c r="I26" s="31">
        <v>0.63525875981145463</v>
      </c>
      <c r="J26" s="31">
        <v>0.63744122276005355</v>
      </c>
      <c r="K26" s="31">
        <v>0.64154505709257759</v>
      </c>
      <c r="L26" s="31">
        <v>0.64738356492914439</v>
      </c>
      <c r="M26" s="31">
        <v>0.64728247481366774</v>
      </c>
      <c r="N26" s="31">
        <v>0.66121668075911533</v>
      </c>
      <c r="O26" s="31">
        <v>0.6693633357479104</v>
      </c>
      <c r="P26" s="31">
        <v>0.66923950076097805</v>
      </c>
      <c r="Q26" s="31">
        <v>0.67165532529175254</v>
      </c>
      <c r="R26" s="31">
        <v>0.68112593738140392</v>
      </c>
      <c r="S26" s="31">
        <v>0.67982328403945314</v>
      </c>
      <c r="T26" s="31">
        <v>0.51709343795952611</v>
      </c>
      <c r="U26" s="31">
        <v>0.51211771436690101</v>
      </c>
      <c r="V26" s="31">
        <v>0.52896890042652711</v>
      </c>
    </row>
    <row r="27" spans="1:22" ht="27.6">
      <c r="A27" s="26" t="s">
        <v>341</v>
      </c>
      <c r="B27" s="27" t="s">
        <v>341</v>
      </c>
      <c r="C27" s="28" t="s">
        <v>374</v>
      </c>
      <c r="D27" s="29" t="s">
        <v>375</v>
      </c>
      <c r="E27" s="31">
        <v>0.70587646775755586</v>
      </c>
      <c r="F27" s="31">
        <v>0.71314791409545386</v>
      </c>
      <c r="G27" s="31">
        <v>0.71446532296190401</v>
      </c>
      <c r="H27" s="31">
        <v>0.68841563516358506</v>
      </c>
      <c r="I27" s="31">
        <v>0.69514201442714052</v>
      </c>
      <c r="J27" s="31">
        <v>0.69721998497482973</v>
      </c>
      <c r="K27" s="31">
        <v>0.70860616537102739</v>
      </c>
      <c r="L27" s="31">
        <v>0.71652967423225034</v>
      </c>
      <c r="M27" s="31">
        <v>0.72330909051257919</v>
      </c>
      <c r="N27" s="31">
        <v>0.77027525997714752</v>
      </c>
      <c r="O27" s="31">
        <v>0.78118907042647612</v>
      </c>
      <c r="P27" s="31">
        <v>0.77748566569209554</v>
      </c>
      <c r="Q27" s="31">
        <v>0.79351566176862953</v>
      </c>
      <c r="R27" s="31">
        <v>0.79700342969260085</v>
      </c>
      <c r="S27" s="31">
        <v>0.7965876854133479</v>
      </c>
      <c r="T27" s="31">
        <v>0.65445254458975954</v>
      </c>
      <c r="U27" s="31">
        <v>0.66129986494802706</v>
      </c>
      <c r="V27" s="31">
        <v>0.66961012292339928</v>
      </c>
    </row>
    <row r="28" spans="1:22" ht="28.2" thickBot="1">
      <c r="A28" s="26" t="s">
        <v>341</v>
      </c>
      <c r="B28" s="27" t="s">
        <v>341</v>
      </c>
      <c r="C28" s="28" t="s">
        <v>376</v>
      </c>
      <c r="D28" s="29" t="s">
        <v>377</v>
      </c>
      <c r="E28" s="31">
        <v>0.71884693834957947</v>
      </c>
      <c r="F28" s="31">
        <v>0.72458738979172976</v>
      </c>
      <c r="G28" s="31">
        <v>0.72389731971528981</v>
      </c>
      <c r="H28" s="31">
        <v>0.70017973350174978</v>
      </c>
      <c r="I28" s="31">
        <v>0.70570397514817529</v>
      </c>
      <c r="J28" s="31">
        <v>0.70579856538565511</v>
      </c>
      <c r="K28" s="31">
        <v>0.72164501458464925</v>
      </c>
      <c r="L28" s="31">
        <v>0.73584742547072446</v>
      </c>
      <c r="M28" s="31">
        <v>0.73667847848978774</v>
      </c>
      <c r="N28" s="31">
        <v>0.78516874074203802</v>
      </c>
      <c r="O28" s="31">
        <v>0.79314989177633266</v>
      </c>
      <c r="P28" s="31">
        <v>0.78746195340291159</v>
      </c>
      <c r="Q28" s="31">
        <v>0.81067915164573712</v>
      </c>
      <c r="R28" s="31">
        <v>0.81022594964019523</v>
      </c>
      <c r="S28" s="31">
        <v>0.80566375087169839</v>
      </c>
      <c r="T28" s="31">
        <v>0.67545336838513625</v>
      </c>
      <c r="U28" s="31">
        <v>0.6794250567742609</v>
      </c>
      <c r="V28" s="31">
        <v>0.68860741631314126</v>
      </c>
    </row>
    <row r="29" spans="1:22" ht="17.399999999999999">
      <c r="A29" s="21" t="s">
        <v>378</v>
      </c>
      <c r="B29" s="22" t="s">
        <v>341</v>
      </c>
      <c r="C29" s="23" t="s">
        <v>341</v>
      </c>
      <c r="D29" s="24" t="s">
        <v>341</v>
      </c>
      <c r="E29" s="25">
        <v>5.8859435526135329</v>
      </c>
      <c r="F29" s="25">
        <v>5.8121158735833891</v>
      </c>
      <c r="G29" s="25">
        <v>6.0210913914018986</v>
      </c>
      <c r="H29" s="25">
        <v>5.7950705477132995</v>
      </c>
      <c r="I29" s="25">
        <v>5.7225671739764703</v>
      </c>
      <c r="J29" s="25">
        <v>5.9387510515076194</v>
      </c>
      <c r="K29" s="25">
        <v>6.0558706372276303</v>
      </c>
      <c r="L29" s="25">
        <v>5.9193852105337283</v>
      </c>
      <c r="M29" s="25">
        <v>6.1221617086204976</v>
      </c>
      <c r="N29" s="25">
        <v>6.3530334850860619</v>
      </c>
      <c r="O29" s="25">
        <v>6.2779081981365854</v>
      </c>
      <c r="P29" s="25">
        <v>6.4389200419773163</v>
      </c>
      <c r="Q29" s="25">
        <v>6.3559693000877875</v>
      </c>
      <c r="R29" s="25">
        <v>6.2830028593369702</v>
      </c>
      <c r="S29" s="25">
        <v>6.4424754266001631</v>
      </c>
      <c r="T29" s="25">
        <v>5.0057256498361404</v>
      </c>
      <c r="U29" s="25">
        <v>4.9691068507843728</v>
      </c>
      <c r="V29" s="25">
        <v>5.2997995524952026</v>
      </c>
    </row>
    <row r="30" spans="1:22" ht="17.399999999999999">
      <c r="A30" s="26" t="s">
        <v>341</v>
      </c>
      <c r="B30" s="27" t="s">
        <v>341</v>
      </c>
      <c r="C30" s="28" t="s">
        <v>379</v>
      </c>
      <c r="D30" s="29" t="s">
        <v>380</v>
      </c>
      <c r="E30" s="31">
        <v>0.52104441611118357</v>
      </c>
      <c r="F30" s="31">
        <v>0.52850211520836066</v>
      </c>
      <c r="G30" s="31">
        <v>0.55144903203877094</v>
      </c>
      <c r="H30" s="31">
        <v>0.50568471453696195</v>
      </c>
      <c r="I30" s="31">
        <v>0.51314656588201635</v>
      </c>
      <c r="J30" s="31">
        <v>0.53875380127893324</v>
      </c>
      <c r="K30" s="31">
        <v>0.55932831849761944</v>
      </c>
      <c r="L30" s="31">
        <v>0.5506673383413796</v>
      </c>
      <c r="M30" s="31">
        <v>0.57266793650846581</v>
      </c>
      <c r="N30" s="31">
        <v>0.61133643740168053</v>
      </c>
      <c r="O30" s="31">
        <v>0.61875045342832535</v>
      </c>
      <c r="P30" s="31">
        <v>0.63301428742705912</v>
      </c>
      <c r="Q30" s="31">
        <v>0.59947960743386219</v>
      </c>
      <c r="R30" s="31">
        <v>0.60514610896979104</v>
      </c>
      <c r="S30" s="31">
        <v>0.61624545866551861</v>
      </c>
      <c r="T30" s="31">
        <v>0.32347294180826619</v>
      </c>
      <c r="U30" s="31">
        <v>0.34431591995444988</v>
      </c>
      <c r="V30" s="31">
        <v>0.36998043199316821</v>
      </c>
    </row>
    <row r="31" spans="1:22" ht="17.399999999999999">
      <c r="A31" s="26" t="s">
        <v>341</v>
      </c>
      <c r="B31" s="27" t="s">
        <v>341</v>
      </c>
      <c r="C31" s="28" t="s">
        <v>381</v>
      </c>
      <c r="D31" s="29" t="s">
        <v>382</v>
      </c>
      <c r="E31" s="31">
        <v>0.42188596693881714</v>
      </c>
      <c r="F31" s="31">
        <v>0.4244132770667165</v>
      </c>
      <c r="G31" s="31">
        <v>0.45282686094275904</v>
      </c>
      <c r="H31" s="31">
        <v>0.40761601541858561</v>
      </c>
      <c r="I31" s="31">
        <v>0.40910861264089965</v>
      </c>
      <c r="J31" s="31">
        <v>0.44107203201067302</v>
      </c>
      <c r="K31" s="31">
        <v>0.47003069810415365</v>
      </c>
      <c r="L31" s="31">
        <v>0.46132574710878405</v>
      </c>
      <c r="M31" s="31">
        <v>0.49180421196020624</v>
      </c>
      <c r="N31" s="31">
        <v>0.49723872165241484</v>
      </c>
      <c r="O31" s="31">
        <v>0.50418634695823994</v>
      </c>
      <c r="P31" s="31">
        <v>0.51962904741128346</v>
      </c>
      <c r="Q31" s="31">
        <v>0.50466820553621328</v>
      </c>
      <c r="R31" s="31">
        <v>0.50798120866574759</v>
      </c>
      <c r="S31" s="31">
        <v>0.52750498574825699</v>
      </c>
      <c r="T31" s="31">
        <v>0.25886391025727062</v>
      </c>
      <c r="U31" s="31">
        <v>0.26892780576850317</v>
      </c>
      <c r="V31" s="31">
        <v>0.29994145226171581</v>
      </c>
    </row>
    <row r="32" spans="1:22" ht="17.399999999999999">
      <c r="A32" s="26" t="s">
        <v>341</v>
      </c>
      <c r="B32" s="27" t="s">
        <v>341</v>
      </c>
      <c r="C32" s="28" t="s">
        <v>383</v>
      </c>
      <c r="D32" s="29" t="s">
        <v>384</v>
      </c>
      <c r="E32" s="31">
        <v>0.31379413968603909</v>
      </c>
      <c r="F32" s="31">
        <v>0.24769424125640405</v>
      </c>
      <c r="G32" s="31">
        <v>0.31219057933701788</v>
      </c>
      <c r="H32" s="31">
        <v>0.30272039422232216</v>
      </c>
      <c r="I32" s="31">
        <v>0.2389801535184149</v>
      </c>
      <c r="J32" s="31">
        <v>0.30187680053531218</v>
      </c>
      <c r="K32" s="31">
        <v>0.3357302374361622</v>
      </c>
      <c r="L32" s="31">
        <v>0.25151518808808604</v>
      </c>
      <c r="M32" s="31">
        <v>0.3157704308055268</v>
      </c>
      <c r="N32" s="31">
        <v>0.35977682500914493</v>
      </c>
      <c r="O32" s="31">
        <v>0.28818601265761534</v>
      </c>
      <c r="P32" s="31">
        <v>0.35559387829466821</v>
      </c>
      <c r="Q32" s="31">
        <v>0.35835231722133298</v>
      </c>
      <c r="R32" s="31">
        <v>0.2841657659901341</v>
      </c>
      <c r="S32" s="31">
        <v>0.34972299031798842</v>
      </c>
      <c r="T32" s="31">
        <v>0.25793716412242901</v>
      </c>
      <c r="U32" s="31">
        <v>0.193467358487979</v>
      </c>
      <c r="V32" s="31">
        <v>0.27078401939562408</v>
      </c>
    </row>
    <row r="33" spans="1:23" ht="17.399999999999999">
      <c r="A33" s="26" t="s">
        <v>341</v>
      </c>
      <c r="B33" s="27" t="s">
        <v>341</v>
      </c>
      <c r="C33" s="28" t="s">
        <v>385</v>
      </c>
      <c r="D33" s="29" t="s">
        <v>386</v>
      </c>
      <c r="E33" s="31">
        <v>0.67572885451241949</v>
      </c>
      <c r="F33" s="31">
        <v>0.68286393794160982</v>
      </c>
      <c r="G33" s="31">
        <v>0.68518476213004875</v>
      </c>
      <c r="H33" s="31">
        <v>0.65716833377137052</v>
      </c>
      <c r="I33" s="31">
        <v>0.66427991970425093</v>
      </c>
      <c r="J33" s="31">
        <v>0.66735261016708847</v>
      </c>
      <c r="K33" s="31">
        <v>0.67696455970734448</v>
      </c>
      <c r="L33" s="31">
        <v>0.68555569042394504</v>
      </c>
      <c r="M33" s="31">
        <v>0.68579708465519285</v>
      </c>
      <c r="N33" s="31">
        <v>0.74455352263603147</v>
      </c>
      <c r="O33" s="31">
        <v>0.75483981893108165</v>
      </c>
      <c r="P33" s="31">
        <v>0.75325088244288874</v>
      </c>
      <c r="Q33" s="31">
        <v>0.76612413150993031</v>
      </c>
      <c r="R33" s="31">
        <v>0.76786724485273417</v>
      </c>
      <c r="S33" s="31">
        <v>0.76600329965847069</v>
      </c>
      <c r="T33" s="31">
        <v>0.62255267417248705</v>
      </c>
      <c r="U33" s="31">
        <v>0.62415198314289611</v>
      </c>
      <c r="V33" s="31">
        <v>0.63426125106103803</v>
      </c>
    </row>
    <row r="34" spans="1:23" ht="18" thickBot="1">
      <c r="A34" s="26" t="s">
        <v>341</v>
      </c>
      <c r="B34" s="27" t="s">
        <v>341</v>
      </c>
      <c r="C34" s="28" t="s">
        <v>387</v>
      </c>
      <c r="D34" s="29" t="s">
        <v>388</v>
      </c>
      <c r="E34" s="31">
        <v>0.71064263184105647</v>
      </c>
      <c r="F34" s="31">
        <v>0.72096453746682831</v>
      </c>
      <c r="G34" s="31">
        <v>0.73360887476865433</v>
      </c>
      <c r="H34" s="31">
        <v>0.69748088408843945</v>
      </c>
      <c r="I34" s="31">
        <v>0.7084211401853483</v>
      </c>
      <c r="J34" s="31">
        <v>0.72163280449528844</v>
      </c>
      <c r="K34" s="31">
        <v>0.73879128245291337</v>
      </c>
      <c r="L34" s="31">
        <v>0.74413500035901448</v>
      </c>
      <c r="M34" s="31">
        <v>0.75669664274972437</v>
      </c>
      <c r="N34" s="31">
        <v>0.78509592570697428</v>
      </c>
      <c r="O34" s="31">
        <v>0.79224487351423234</v>
      </c>
      <c r="P34" s="31">
        <v>0.79827867916193584</v>
      </c>
      <c r="Q34" s="31">
        <v>0.7742507410342131</v>
      </c>
      <c r="R34" s="31">
        <v>0.77857047934079537</v>
      </c>
      <c r="S34" s="31">
        <v>0.78827783140824925</v>
      </c>
      <c r="T34" s="31">
        <v>0.55843576622701097</v>
      </c>
      <c r="U34" s="31">
        <v>0.58180319690219973</v>
      </c>
      <c r="V34" s="31">
        <v>0.61482342706170778</v>
      </c>
    </row>
    <row r="35" spans="1:23" ht="17.399999999999999">
      <c r="A35" s="21" t="s">
        <v>389</v>
      </c>
      <c r="B35" s="22" t="s">
        <v>341</v>
      </c>
      <c r="C35" s="23" t="s">
        <v>341</v>
      </c>
      <c r="D35" s="24" t="s">
        <v>341</v>
      </c>
      <c r="E35" s="25">
        <v>6.7318266940371059</v>
      </c>
      <c r="F35" s="25">
        <v>6.7044715940157493</v>
      </c>
      <c r="G35" s="25">
        <v>6.7477813644758031</v>
      </c>
      <c r="H35" s="25">
        <v>6.6913070917805246</v>
      </c>
      <c r="I35" s="25">
        <v>6.6635511027810974</v>
      </c>
      <c r="J35" s="25">
        <v>6.7129564652705547</v>
      </c>
      <c r="K35" s="25">
        <v>6.9881988724057393</v>
      </c>
      <c r="L35" s="25">
        <v>6.9285014395561451</v>
      </c>
      <c r="M35" s="25">
        <v>6.9329200945635447</v>
      </c>
      <c r="N35" s="25">
        <v>7.0131148637574263</v>
      </c>
      <c r="O35" s="25">
        <v>6.9869645848707638</v>
      </c>
      <c r="P35" s="25">
        <v>6.998700635149282</v>
      </c>
      <c r="Q35" s="25">
        <v>7.1364903591421402</v>
      </c>
      <c r="R35" s="25">
        <v>7.1310783615976252</v>
      </c>
      <c r="S35" s="25">
        <v>7.1377651549467913</v>
      </c>
      <c r="T35" s="25">
        <v>5.8144368003228326</v>
      </c>
      <c r="U35" s="25">
        <v>5.8092277560799577</v>
      </c>
      <c r="V35" s="25">
        <v>5.9351140803883791</v>
      </c>
    </row>
    <row r="36" spans="1:23" ht="17.399999999999999">
      <c r="A36" s="26" t="s">
        <v>341</v>
      </c>
      <c r="B36" s="27" t="s">
        <v>390</v>
      </c>
      <c r="C36" s="28" t="s">
        <v>341</v>
      </c>
      <c r="D36" s="29" t="s">
        <v>341</v>
      </c>
      <c r="E36" s="30">
        <v>6.9040048581400955</v>
      </c>
      <c r="F36" s="30">
        <v>6.9396932785734533</v>
      </c>
      <c r="G36" s="30">
        <v>6.9950231146495705</v>
      </c>
      <c r="H36" s="30">
        <v>6.8967816014253884</v>
      </c>
      <c r="I36" s="30">
        <v>6.934900753105631</v>
      </c>
      <c r="J36" s="30">
        <v>6.995159646048454</v>
      </c>
      <c r="K36" s="30">
        <v>7.0694353013368127</v>
      </c>
      <c r="L36" s="30">
        <v>7.0869129766507815</v>
      </c>
      <c r="M36" s="30">
        <v>7.1205122526424161</v>
      </c>
      <c r="N36" s="30">
        <v>7.169521032357614</v>
      </c>
      <c r="O36" s="30">
        <v>7.1893286337129432</v>
      </c>
      <c r="P36" s="30">
        <v>7.2185951916498281</v>
      </c>
      <c r="Q36" s="30">
        <v>7.1435831850800549</v>
      </c>
      <c r="R36" s="30">
        <v>7.1846056578022779</v>
      </c>
      <c r="S36" s="30">
        <v>7.2128503871601053</v>
      </c>
      <c r="T36" s="30">
        <v>5.6953040792134519</v>
      </c>
      <c r="U36" s="30">
        <v>5.7779780826367766</v>
      </c>
      <c r="V36" s="30">
        <v>5.8966017604948284</v>
      </c>
    </row>
    <row r="37" spans="1:23" ht="17.399999999999999">
      <c r="A37" s="26" t="s">
        <v>341</v>
      </c>
      <c r="B37" s="27" t="s">
        <v>341</v>
      </c>
      <c r="C37" s="28" t="s">
        <v>391</v>
      </c>
      <c r="D37" s="29" t="s">
        <v>392</v>
      </c>
      <c r="E37" s="31">
        <v>0.85558688052808263</v>
      </c>
      <c r="F37" s="31">
        <v>0.85470021659642081</v>
      </c>
      <c r="G37" s="31">
        <v>0.85971455834231891</v>
      </c>
      <c r="H37" s="31">
        <v>0.86022193253764268</v>
      </c>
      <c r="I37" s="31">
        <v>0.85964144591708369</v>
      </c>
      <c r="J37" s="31">
        <v>0.86470867084182501</v>
      </c>
      <c r="K37" s="31">
        <v>0.86764329720363564</v>
      </c>
      <c r="L37" s="31">
        <v>0.86689917388209536</v>
      </c>
      <c r="M37" s="31">
        <v>0.8678375582477541</v>
      </c>
      <c r="N37" s="31">
        <v>0.84244586971237601</v>
      </c>
      <c r="O37" s="31">
        <v>0.83845903537207844</v>
      </c>
      <c r="P37" s="31">
        <v>0.84376762503693326</v>
      </c>
      <c r="Q37" s="31">
        <v>0.84607056034292449</v>
      </c>
      <c r="R37" s="31">
        <v>0.8516277228689082</v>
      </c>
      <c r="S37" s="31">
        <v>0.8566436861651251</v>
      </c>
      <c r="T37" s="31">
        <v>0.83693440058677981</v>
      </c>
      <c r="U37" s="31">
        <v>0.83879627526954192</v>
      </c>
      <c r="V37" s="31">
        <v>0.84403178562471348</v>
      </c>
    </row>
    <row r="38" spans="1:23" ht="17.399999999999999">
      <c r="A38" s="26" t="s">
        <v>341</v>
      </c>
      <c r="B38" s="27" t="s">
        <v>341</v>
      </c>
      <c r="C38" s="28" t="s">
        <v>393</v>
      </c>
      <c r="D38" s="29" t="s">
        <v>394</v>
      </c>
      <c r="E38" s="31">
        <v>0.90397681958843179</v>
      </c>
      <c r="F38" s="31">
        <v>0.9026320150688264</v>
      </c>
      <c r="G38" s="31">
        <v>0.90096391884333116</v>
      </c>
      <c r="H38" s="31">
        <v>0.90657843149188388</v>
      </c>
      <c r="I38" s="31">
        <v>0.90528251280355565</v>
      </c>
      <c r="J38" s="31">
        <v>0.9037992606938573</v>
      </c>
      <c r="K38" s="31">
        <v>0.90605207746702521</v>
      </c>
      <c r="L38" s="31">
        <v>0.90883044007894032</v>
      </c>
      <c r="M38" s="31">
        <v>0.90336104550940755</v>
      </c>
      <c r="N38" s="31">
        <v>0.91349712825579477</v>
      </c>
      <c r="O38" s="31">
        <v>0.91206908018832922</v>
      </c>
      <c r="P38" s="31">
        <v>0.90867992661243369</v>
      </c>
      <c r="Q38" s="31">
        <v>0.91463755276857628</v>
      </c>
      <c r="R38" s="31">
        <v>0.91139901044869187</v>
      </c>
      <c r="S38" s="31">
        <v>0.91270937085855319</v>
      </c>
      <c r="T38" s="31">
        <v>0.81606901279847643</v>
      </c>
      <c r="U38" s="31">
        <v>0.81457475540584112</v>
      </c>
      <c r="V38" s="31">
        <v>0.81701788340900638</v>
      </c>
    </row>
    <row r="39" spans="1:23" ht="27.6">
      <c r="A39" s="26" t="s">
        <v>341</v>
      </c>
      <c r="B39" s="27" t="s">
        <v>341</v>
      </c>
      <c r="C39" s="28" t="s">
        <v>395</v>
      </c>
      <c r="D39" s="29" t="s">
        <v>396</v>
      </c>
      <c r="E39" s="31">
        <v>0.7249857936326437</v>
      </c>
      <c r="F39" s="31">
        <v>0.73239725296506231</v>
      </c>
      <c r="G39" s="31">
        <v>0.74250911949420717</v>
      </c>
      <c r="H39" s="31">
        <v>0.72168168646105968</v>
      </c>
      <c r="I39" s="31">
        <v>0.72908885849033156</v>
      </c>
      <c r="J39" s="31">
        <v>0.73981265663428242</v>
      </c>
      <c r="K39" s="31">
        <v>0.75053495276598281</v>
      </c>
      <c r="L39" s="31">
        <v>0.7526581364095688</v>
      </c>
      <c r="M39" s="31">
        <v>0.75618199986485668</v>
      </c>
      <c r="N39" s="31">
        <v>0.7645365091257349</v>
      </c>
      <c r="O39" s="31">
        <v>0.77276670343350973</v>
      </c>
      <c r="P39" s="31">
        <v>0.78009500350327676</v>
      </c>
      <c r="Q39" s="31">
        <v>0.75135463137651837</v>
      </c>
      <c r="R39" s="31">
        <v>0.76132472636508053</v>
      </c>
      <c r="S39" s="31">
        <v>0.76983743337708299</v>
      </c>
      <c r="T39" s="31">
        <v>0.58620426182483154</v>
      </c>
      <c r="U39" s="31">
        <v>0.59301881629114916</v>
      </c>
      <c r="V39" s="31">
        <v>0.60936030183466683</v>
      </c>
    </row>
    <row r="40" spans="1:23" ht="27.6">
      <c r="A40" s="26" t="s">
        <v>341</v>
      </c>
      <c r="B40" s="27" t="s">
        <v>341</v>
      </c>
      <c r="C40" s="28" t="s">
        <v>397</v>
      </c>
      <c r="D40" s="29" t="s">
        <v>398</v>
      </c>
      <c r="E40" s="31">
        <v>0.70364101952449642</v>
      </c>
      <c r="F40" s="31">
        <v>0.71203336910092507</v>
      </c>
      <c r="G40" s="31">
        <v>0.71895907773127665</v>
      </c>
      <c r="H40" s="31">
        <v>0.70045620929347829</v>
      </c>
      <c r="I40" s="31">
        <v>0.70955904682453386</v>
      </c>
      <c r="J40" s="31">
        <v>0.71631211050469568</v>
      </c>
      <c r="K40" s="31">
        <v>0.73334286034261975</v>
      </c>
      <c r="L40" s="31">
        <v>0.74233258695476034</v>
      </c>
      <c r="M40" s="31">
        <v>0.74461157509383802</v>
      </c>
      <c r="N40" s="31">
        <v>0.76548099195257246</v>
      </c>
      <c r="O40" s="31">
        <v>0.76978432240094152</v>
      </c>
      <c r="P40" s="31">
        <v>0.77515937767256748</v>
      </c>
      <c r="Q40" s="31">
        <v>0.76056424879287199</v>
      </c>
      <c r="R40" s="31">
        <v>0.76998135066445172</v>
      </c>
      <c r="S40" s="31">
        <v>0.7731275746875832</v>
      </c>
      <c r="T40" s="31">
        <v>0.44834171880408885</v>
      </c>
      <c r="U40" s="31">
        <v>0.46442553062737341</v>
      </c>
      <c r="V40" s="31">
        <v>0.48677445268658998</v>
      </c>
    </row>
    <row r="41" spans="1:23" ht="27.6">
      <c r="A41" s="26" t="s">
        <v>341</v>
      </c>
      <c r="B41" s="27" t="s">
        <v>341</v>
      </c>
      <c r="C41" s="28" t="s">
        <v>399</v>
      </c>
      <c r="D41" s="29" t="s">
        <v>400</v>
      </c>
      <c r="E41" s="31">
        <v>0.48886187971264472</v>
      </c>
      <c r="F41" s="31">
        <v>0.50220603308386902</v>
      </c>
      <c r="G41" s="31">
        <v>0.51315134368282611</v>
      </c>
      <c r="H41" s="31">
        <v>0.48630921973738933</v>
      </c>
      <c r="I41" s="31">
        <v>0.50089785011303567</v>
      </c>
      <c r="J41" s="31">
        <v>0.51387025534644426</v>
      </c>
      <c r="K41" s="31">
        <v>0.53871996442907077</v>
      </c>
      <c r="L41" s="31">
        <v>0.54240079555605714</v>
      </c>
      <c r="M41" s="31">
        <v>0.55334662746921093</v>
      </c>
      <c r="N41" s="31">
        <v>0.54646890504106249</v>
      </c>
      <c r="O41" s="31">
        <v>0.55436702893875267</v>
      </c>
      <c r="P41" s="31">
        <v>0.55812165727442675</v>
      </c>
      <c r="Q41" s="31">
        <v>0.53686351234254159</v>
      </c>
      <c r="R41" s="31">
        <v>0.55116414432369654</v>
      </c>
      <c r="S41" s="31">
        <v>0.55248315856331232</v>
      </c>
      <c r="T41" s="31">
        <v>0.2377689387530538</v>
      </c>
      <c r="U41" s="31">
        <v>0.26058608408367517</v>
      </c>
      <c r="V41" s="31">
        <v>0.27690804574223005</v>
      </c>
    </row>
    <row r="42" spans="1:23" ht="17.399999999999999">
      <c r="A42" s="26" t="s">
        <v>341</v>
      </c>
      <c r="B42" s="27" t="s">
        <v>341</v>
      </c>
      <c r="C42" s="28" t="s">
        <v>401</v>
      </c>
      <c r="D42" s="29" t="s">
        <v>402</v>
      </c>
      <c r="E42" s="31">
        <v>0.53481679170797358</v>
      </c>
      <c r="F42" s="31">
        <v>0.54913105650419813</v>
      </c>
      <c r="G42" s="31">
        <v>0.56440954870030224</v>
      </c>
      <c r="H42" s="31">
        <v>0.53304672899554595</v>
      </c>
      <c r="I42" s="31">
        <v>0.54818015749128091</v>
      </c>
      <c r="J42" s="31">
        <v>0.56640732754814105</v>
      </c>
      <c r="K42" s="31">
        <v>0.58832965772997925</v>
      </c>
      <c r="L42" s="31">
        <v>0.59303585879551646</v>
      </c>
      <c r="M42" s="31">
        <v>0.60480894291699883</v>
      </c>
      <c r="N42" s="31">
        <v>0.59281309661856607</v>
      </c>
      <c r="O42" s="31">
        <v>0.60478605454985435</v>
      </c>
      <c r="P42" s="31">
        <v>0.6120314728636298</v>
      </c>
      <c r="Q42" s="31">
        <v>0.58242223267587456</v>
      </c>
      <c r="R42" s="31">
        <v>0.59418402632768696</v>
      </c>
      <c r="S42" s="31">
        <v>0.60066378301154866</v>
      </c>
      <c r="T42" s="31">
        <v>0.2694335978821612</v>
      </c>
      <c r="U42" s="31">
        <v>0.29028455561687311</v>
      </c>
      <c r="V42" s="31">
        <v>0.30155696310181251</v>
      </c>
    </row>
    <row r="43" spans="1:23" ht="17.399999999999999">
      <c r="A43" s="26" t="s">
        <v>341</v>
      </c>
      <c r="B43" s="27" t="s">
        <v>341</v>
      </c>
      <c r="C43" s="28" t="s">
        <v>403</v>
      </c>
      <c r="D43" s="29" t="s">
        <v>404</v>
      </c>
      <c r="E43" s="31">
        <v>0.54504335885636379</v>
      </c>
      <c r="F43" s="31">
        <v>0.5473306077584208</v>
      </c>
      <c r="G43" s="31">
        <v>0.55494522640698052</v>
      </c>
      <c r="H43" s="31">
        <v>0.52761093699894213</v>
      </c>
      <c r="I43" s="31">
        <v>0.52936859916363899</v>
      </c>
      <c r="J43" s="31">
        <v>0.53838879927983629</v>
      </c>
      <c r="K43" s="31">
        <v>0.56441130069723444</v>
      </c>
      <c r="L43" s="31">
        <v>0.56306868167117785</v>
      </c>
      <c r="M43" s="31">
        <v>0.57252443239579731</v>
      </c>
      <c r="N43" s="31">
        <v>0.63436672763590674</v>
      </c>
      <c r="O43" s="31">
        <v>0.63840118024519843</v>
      </c>
      <c r="P43" s="31">
        <v>0.64165179354114377</v>
      </c>
      <c r="Q43" s="31">
        <v>0.6351152644229684</v>
      </c>
      <c r="R43" s="31">
        <v>0.6368570461843529</v>
      </c>
      <c r="S43" s="31">
        <v>0.64477321010525945</v>
      </c>
      <c r="T43" s="31">
        <v>0.38579827548768708</v>
      </c>
      <c r="U43" s="31">
        <v>0.3949649158591117</v>
      </c>
      <c r="V43" s="31">
        <v>0.39771650633659017</v>
      </c>
    </row>
    <row r="44" spans="1:23" ht="17.399999999999999">
      <c r="A44" s="26" t="s">
        <v>341</v>
      </c>
      <c r="B44" s="27" t="s">
        <v>405</v>
      </c>
      <c r="C44" s="28" t="s">
        <v>341</v>
      </c>
      <c r="D44" s="29" t="s">
        <v>341</v>
      </c>
      <c r="E44" s="30">
        <v>6.558635395173094</v>
      </c>
      <c r="F44" s="30">
        <v>6.4682876166940861</v>
      </c>
      <c r="G44" s="30">
        <v>6.5000777308383695</v>
      </c>
      <c r="H44" s="30">
        <v>6.4847840987090022</v>
      </c>
      <c r="I44" s="30">
        <v>6.3911360202726684</v>
      </c>
      <c r="J44" s="30">
        <v>6.43041929693781</v>
      </c>
      <c r="K44" s="30">
        <v>6.9045059284293062</v>
      </c>
      <c r="L44" s="30">
        <v>6.7699916889430778</v>
      </c>
      <c r="M44" s="30">
        <v>6.7443201751738506</v>
      </c>
      <c r="N44" s="30">
        <v>6.8546825596313781</v>
      </c>
      <c r="O44" s="30">
        <v>6.7827257922483106</v>
      </c>
      <c r="P44" s="30">
        <v>6.7771724366925579</v>
      </c>
      <c r="Q44" s="30">
        <v>7.1288636275238408</v>
      </c>
      <c r="R44" s="30">
        <v>7.0756117579083879</v>
      </c>
      <c r="S44" s="30">
        <v>7.0613622795494333</v>
      </c>
      <c r="T44" s="30">
        <v>5.9361012406585791</v>
      </c>
      <c r="U44" s="30">
        <v>5.8417398594029164</v>
      </c>
      <c r="V44" s="30">
        <v>5.973750531087834</v>
      </c>
    </row>
    <row r="45" spans="1:23" ht="27.6">
      <c r="A45" s="26" t="s">
        <v>341</v>
      </c>
      <c r="B45" s="27" t="s">
        <v>341</v>
      </c>
      <c r="C45" s="28" t="s">
        <v>406</v>
      </c>
      <c r="D45" s="29" t="s">
        <v>407</v>
      </c>
      <c r="E45" s="31">
        <v>0.75050854989158144</v>
      </c>
      <c r="F45" s="31">
        <v>0.72154643687798548</v>
      </c>
      <c r="G45" s="31">
        <v>0.71624072177162024</v>
      </c>
      <c r="H45" s="31">
        <v>0.73684088819620375</v>
      </c>
      <c r="I45" s="31">
        <v>0.7081623793121925</v>
      </c>
      <c r="J45" s="31">
        <v>0.70319753958527831</v>
      </c>
      <c r="K45" s="31">
        <v>0.77735541460152424</v>
      </c>
      <c r="L45" s="31">
        <v>0.74589396227912474</v>
      </c>
      <c r="M45" s="31">
        <v>0.72645359850610791</v>
      </c>
      <c r="N45" s="31">
        <v>0.79667271396617678</v>
      </c>
      <c r="O45" s="31">
        <v>0.77103008788566407</v>
      </c>
      <c r="P45" s="31">
        <v>0.76439452182202661</v>
      </c>
      <c r="Q45" s="31">
        <v>0.82898259872653735</v>
      </c>
      <c r="R45" s="31">
        <v>0.81137892388160848</v>
      </c>
      <c r="S45" s="31">
        <v>0.80125353752415851</v>
      </c>
      <c r="T45" s="31">
        <v>0.70669341124963037</v>
      </c>
      <c r="U45" s="31">
        <v>0.65588642389405338</v>
      </c>
      <c r="V45" s="31">
        <v>0.66091067424722882</v>
      </c>
    </row>
    <row r="46" spans="1:23" ht="17.399999999999999">
      <c r="A46" s="26" t="s">
        <v>341</v>
      </c>
      <c r="B46" s="27" t="s">
        <v>341</v>
      </c>
      <c r="C46" s="28" t="s">
        <v>408</v>
      </c>
      <c r="D46" s="29" t="s">
        <v>409</v>
      </c>
      <c r="E46" s="31">
        <v>0.60059055809832629</v>
      </c>
      <c r="F46" s="31">
        <v>0.57411435650786191</v>
      </c>
      <c r="G46" s="31">
        <v>0.57620347945213135</v>
      </c>
      <c r="H46" s="31">
        <v>0.58434215410384127</v>
      </c>
      <c r="I46" s="31">
        <v>0.55835327700656534</v>
      </c>
      <c r="J46" s="31">
        <v>0.56242389209026211</v>
      </c>
      <c r="K46" s="31">
        <v>0.67013873358035159</v>
      </c>
      <c r="L46" s="31">
        <v>0.63392528134724946</v>
      </c>
      <c r="M46" s="31">
        <v>0.61843431370226054</v>
      </c>
      <c r="N46" s="31">
        <v>0.65420728163919906</v>
      </c>
      <c r="O46" s="31">
        <v>0.62832795945904996</v>
      </c>
      <c r="P46" s="31">
        <v>0.62302688422643093</v>
      </c>
      <c r="Q46" s="31">
        <v>0.72012510218602666</v>
      </c>
      <c r="R46" s="31">
        <v>0.70215800291583963</v>
      </c>
      <c r="S46" s="31">
        <v>0.69453786429028064</v>
      </c>
      <c r="T46" s="31">
        <v>0.51759316337762984</v>
      </c>
      <c r="U46" s="31">
        <v>0.48365978393014891</v>
      </c>
      <c r="V46" s="31">
        <v>0.50099882168167409</v>
      </c>
    </row>
    <row r="47" spans="1:23" ht="27.6">
      <c r="A47" s="26" t="s">
        <v>341</v>
      </c>
      <c r="B47" s="27" t="s">
        <v>341</v>
      </c>
      <c r="C47" s="28" t="s">
        <v>410</v>
      </c>
      <c r="D47" s="29" t="s">
        <v>411</v>
      </c>
      <c r="E47" s="31">
        <v>0.6213692340000927</v>
      </c>
      <c r="F47" s="31">
        <v>0.61816540760556304</v>
      </c>
      <c r="G47" s="31">
        <v>0.62717121525614161</v>
      </c>
      <c r="H47" s="31">
        <v>0.6089192340839702</v>
      </c>
      <c r="I47" s="31">
        <v>0.60304162402877304</v>
      </c>
      <c r="J47" s="31">
        <v>0.61306395789528045</v>
      </c>
      <c r="K47" s="31">
        <v>0.67179860030557426</v>
      </c>
      <c r="L47" s="31">
        <v>0.66522995952283903</v>
      </c>
      <c r="M47" s="31">
        <v>0.66599318477168812</v>
      </c>
      <c r="N47" s="31">
        <v>0.67287776069020722</v>
      </c>
      <c r="O47" s="31">
        <v>0.67777769462347404</v>
      </c>
      <c r="P47" s="31">
        <v>0.67979778768159427</v>
      </c>
      <c r="Q47" s="31">
        <v>0.71210269244367552</v>
      </c>
      <c r="R47" s="31">
        <v>0.72159506663985817</v>
      </c>
      <c r="S47" s="31">
        <v>0.72505918924484403</v>
      </c>
      <c r="T47" s="31">
        <v>0.51757758133553888</v>
      </c>
      <c r="U47" s="31">
        <v>0.5199839895896865</v>
      </c>
      <c r="V47" s="31">
        <v>0.5498632983841375</v>
      </c>
    </row>
    <row r="48" spans="1:23" ht="28.2" thickBot="1">
      <c r="A48" s="26" t="s">
        <v>341</v>
      </c>
      <c r="B48" s="27" t="s">
        <v>341</v>
      </c>
      <c r="C48" s="28" t="s">
        <v>412</v>
      </c>
      <c r="D48" s="29" t="s">
        <v>413</v>
      </c>
      <c r="E48" s="31">
        <v>0.50153229996286786</v>
      </c>
      <c r="F48" s="31">
        <v>0.49213158859339834</v>
      </c>
      <c r="G48" s="31">
        <v>0.50724710510319193</v>
      </c>
      <c r="H48" s="31">
        <v>0.4867512126013725</v>
      </c>
      <c r="I48" s="31">
        <v>0.47522856326828333</v>
      </c>
      <c r="J48" s="31">
        <v>0.49269112496757256</v>
      </c>
      <c r="K48" s="31">
        <v>0.5756153404259875</v>
      </c>
      <c r="L48" s="31">
        <v>0.55952535590509733</v>
      </c>
      <c r="M48" s="31">
        <v>0.56578584974082091</v>
      </c>
      <c r="N48" s="31">
        <v>0.56011875979198733</v>
      </c>
      <c r="O48" s="31">
        <v>0.55668825218915996</v>
      </c>
      <c r="P48" s="31">
        <v>0.56097042744161063</v>
      </c>
      <c r="Q48" s="31">
        <v>0.6153500459989083</v>
      </c>
      <c r="R48" s="31">
        <v>0.61943808922410204</v>
      </c>
      <c r="S48" s="31">
        <v>0.62107309884397977</v>
      </c>
      <c r="T48" s="31">
        <v>0.37806231721548827</v>
      </c>
      <c r="U48" s="31">
        <v>0.37592293807591937</v>
      </c>
      <c r="V48" s="31">
        <v>0.413090298985965</v>
      </c>
      <c r="W48" s="122"/>
    </row>
    <row r="49" spans="1:23" ht="17.399999999999999">
      <c r="A49" s="21" t="s">
        <v>414</v>
      </c>
      <c r="B49" s="22" t="s">
        <v>341</v>
      </c>
      <c r="C49" s="23" t="s">
        <v>341</v>
      </c>
      <c r="D49" s="24" t="s">
        <v>341</v>
      </c>
      <c r="E49" s="25">
        <v>5.9606932093257248</v>
      </c>
      <c r="F49" s="25">
        <v>5.959605815309275</v>
      </c>
      <c r="G49" s="25">
        <v>6.1703862268179597</v>
      </c>
      <c r="H49" s="25">
        <v>5.9150714347552835</v>
      </c>
      <c r="I49" s="25">
        <v>5.9050075987654873</v>
      </c>
      <c r="J49" s="25">
        <v>6.1287244163374117</v>
      </c>
      <c r="K49" s="25">
        <v>6.2406995717171121</v>
      </c>
      <c r="L49" s="25">
        <v>6.1868138379649666</v>
      </c>
      <c r="M49" s="25">
        <v>6.3759794883577161</v>
      </c>
      <c r="N49" s="25">
        <v>6.2378804541556487</v>
      </c>
      <c r="O49" s="25">
        <v>6.2518671696255215</v>
      </c>
      <c r="P49" s="25">
        <v>6.3903736649721052</v>
      </c>
      <c r="Q49" s="25">
        <v>6.2058763746633145</v>
      </c>
      <c r="R49" s="25">
        <v>6.2638502326671457</v>
      </c>
      <c r="S49" s="25">
        <v>6.4251027717013676</v>
      </c>
      <c r="T49" s="25">
        <v>5.2521915681022531</v>
      </c>
      <c r="U49" s="25">
        <v>5.3280153571183861</v>
      </c>
      <c r="V49" s="25">
        <v>5.6394086909797876</v>
      </c>
      <c r="W49" s="48"/>
    </row>
    <row r="50" spans="1:23" ht="17.399999999999999">
      <c r="A50" s="26" t="s">
        <v>341</v>
      </c>
      <c r="B50" s="27" t="s">
        <v>415</v>
      </c>
      <c r="C50" s="28" t="s">
        <v>341</v>
      </c>
      <c r="D50" s="29" t="s">
        <v>341</v>
      </c>
      <c r="E50" s="30">
        <v>5.3366599851903738</v>
      </c>
      <c r="F50" s="30">
        <v>5.312336691394794</v>
      </c>
      <c r="G50" s="30">
        <v>5.5882975904368051</v>
      </c>
      <c r="H50" s="30">
        <v>5.2755651608522394</v>
      </c>
      <c r="I50" s="30">
        <v>5.2368234743008006</v>
      </c>
      <c r="J50" s="30">
        <v>5.5329531602908855</v>
      </c>
      <c r="K50" s="30">
        <v>5.6362363297873062</v>
      </c>
      <c r="L50" s="30">
        <v>5.5279265018598194</v>
      </c>
      <c r="M50" s="30">
        <v>5.7759061646800438</v>
      </c>
      <c r="N50" s="30">
        <v>5.6565883823159506</v>
      </c>
      <c r="O50" s="30">
        <v>5.6563994188803539</v>
      </c>
      <c r="P50" s="30">
        <v>5.8347998484803698</v>
      </c>
      <c r="Q50" s="30">
        <v>5.5039946193742102</v>
      </c>
      <c r="R50" s="30">
        <v>5.54127148412765</v>
      </c>
      <c r="S50" s="30">
        <v>5.7656940003364472</v>
      </c>
      <c r="T50" s="30">
        <v>4.7557312550878672</v>
      </c>
      <c r="U50" s="30">
        <v>4.8735621854804956</v>
      </c>
      <c r="V50" s="30">
        <v>5.252089110513726</v>
      </c>
    </row>
    <row r="51" spans="1:23" ht="27.6">
      <c r="A51" s="26" t="s">
        <v>341</v>
      </c>
      <c r="B51" s="27" t="s">
        <v>341</v>
      </c>
      <c r="C51" s="28" t="s">
        <v>416</v>
      </c>
      <c r="D51" s="29" t="s">
        <v>417</v>
      </c>
      <c r="E51" s="31">
        <v>0.43652690372619402</v>
      </c>
      <c r="F51" s="31">
        <v>0.43606572118663062</v>
      </c>
      <c r="G51" s="31">
        <v>0.47491804912782326</v>
      </c>
      <c r="H51" s="31">
        <v>0.44028329330334254</v>
      </c>
      <c r="I51" s="31">
        <v>0.43822195603348651</v>
      </c>
      <c r="J51" s="31">
        <v>0.47891672380596884</v>
      </c>
      <c r="K51" s="31">
        <v>0.47028874459676168</v>
      </c>
      <c r="L51" s="31">
        <v>0.45801331773276333</v>
      </c>
      <c r="M51" s="31">
        <v>0.49779944402150711</v>
      </c>
      <c r="N51" s="31">
        <v>0.44938758661760841</v>
      </c>
      <c r="O51" s="31">
        <v>0.45357885826597044</v>
      </c>
      <c r="P51" s="31">
        <v>0.48222225905366989</v>
      </c>
      <c r="Q51" s="31">
        <v>0.41680687152115803</v>
      </c>
      <c r="R51" s="31">
        <v>0.42752806813228134</v>
      </c>
      <c r="S51" s="31">
        <v>0.46326100452874641</v>
      </c>
      <c r="T51" s="31">
        <v>0.32695529727375783</v>
      </c>
      <c r="U51" s="31">
        <v>0.33123333671882371</v>
      </c>
      <c r="V51" s="31">
        <v>0.38491879265010925</v>
      </c>
    </row>
    <row r="52" spans="1:23" ht="27.6">
      <c r="A52" s="26" t="s">
        <v>341</v>
      </c>
      <c r="B52" s="27" t="s">
        <v>341</v>
      </c>
      <c r="C52" s="28" t="s">
        <v>418</v>
      </c>
      <c r="D52" s="29" t="s">
        <v>419</v>
      </c>
      <c r="E52" s="31">
        <v>0.57785380968713362</v>
      </c>
      <c r="F52" s="31">
        <v>0.56398961854389795</v>
      </c>
      <c r="G52" s="31">
        <v>0.59453660373036099</v>
      </c>
      <c r="H52" s="31">
        <v>0.56053396382270826</v>
      </c>
      <c r="I52" s="31">
        <v>0.54311889071990571</v>
      </c>
      <c r="J52" s="31">
        <v>0.57893581380405368</v>
      </c>
      <c r="K52" s="31">
        <v>0.64807678492485254</v>
      </c>
      <c r="L52" s="31">
        <v>0.61712164440370432</v>
      </c>
      <c r="M52" s="31">
        <v>0.64545815765933057</v>
      </c>
      <c r="N52" s="31">
        <v>0.63684733411537087</v>
      </c>
      <c r="O52" s="31">
        <v>0.62855164746984915</v>
      </c>
      <c r="P52" s="31">
        <v>0.63992981741431687</v>
      </c>
      <c r="Q52" s="31">
        <v>0.65477856589893135</v>
      </c>
      <c r="R52" s="31">
        <v>0.65478532110069876</v>
      </c>
      <c r="S52" s="31">
        <v>0.66855593070310626</v>
      </c>
      <c r="T52" s="31">
        <v>0.52495835881232122</v>
      </c>
      <c r="U52" s="31">
        <v>0.54611914435021747</v>
      </c>
      <c r="V52" s="31">
        <v>0.58510424101149916</v>
      </c>
    </row>
    <row r="53" spans="1:23" ht="27.6">
      <c r="A53" s="26" t="s">
        <v>341</v>
      </c>
      <c r="B53" s="27" t="s">
        <v>341</v>
      </c>
      <c r="C53" s="28" t="s">
        <v>420</v>
      </c>
      <c r="D53" s="29" t="s">
        <v>421</v>
      </c>
      <c r="E53" s="31">
        <v>0.2734730961889642</v>
      </c>
      <c r="F53" s="31">
        <v>0.26717816852521487</v>
      </c>
      <c r="G53" s="31">
        <v>0.3287297275523014</v>
      </c>
      <c r="H53" s="31">
        <v>0.26707286833981969</v>
      </c>
      <c r="I53" s="31">
        <v>0.25908487978704553</v>
      </c>
      <c r="J53" s="31">
        <v>0.32260818626012855</v>
      </c>
      <c r="K53" s="31">
        <v>0.34441547697001662</v>
      </c>
      <c r="L53" s="31">
        <v>0.32579122882114708</v>
      </c>
      <c r="M53" s="31">
        <v>0.38868501227629798</v>
      </c>
      <c r="N53" s="31">
        <v>0.30509522762803903</v>
      </c>
      <c r="O53" s="31">
        <v>0.30163418742412179</v>
      </c>
      <c r="P53" s="31">
        <v>0.35273579980530495</v>
      </c>
      <c r="Q53" s="31">
        <v>0.28660013056634948</v>
      </c>
      <c r="R53" s="31">
        <v>0.28470668721543652</v>
      </c>
      <c r="S53" s="31">
        <v>0.34042353061579012</v>
      </c>
      <c r="T53" s="31">
        <v>0.20493388513477503</v>
      </c>
      <c r="U53" s="31">
        <v>0.21832466039437071</v>
      </c>
      <c r="V53" s="31">
        <v>0.29492150651895882</v>
      </c>
    </row>
    <row r="54" spans="1:23" ht="17.399999999999999">
      <c r="A54" s="26" t="s">
        <v>341</v>
      </c>
      <c r="B54" s="27" t="s">
        <v>341</v>
      </c>
      <c r="C54" s="28" t="s">
        <v>422</v>
      </c>
      <c r="D54" s="29" t="s">
        <v>423</v>
      </c>
      <c r="E54" s="31">
        <v>0.23960976505842252</v>
      </c>
      <c r="F54" s="31">
        <v>0.23961644509213681</v>
      </c>
      <c r="G54" s="31">
        <v>0.26952734255823685</v>
      </c>
      <c r="H54" s="31">
        <v>0.23451663163451433</v>
      </c>
      <c r="I54" s="31">
        <v>0.2322457183509736</v>
      </c>
      <c r="J54" s="31">
        <v>0.2625997491061956</v>
      </c>
      <c r="K54" s="31">
        <v>0.26887487449871122</v>
      </c>
      <c r="L54" s="31">
        <v>0.260632005108767</v>
      </c>
      <c r="M54" s="31">
        <v>0.28414417128922037</v>
      </c>
      <c r="N54" s="31">
        <v>0.26751622645708761</v>
      </c>
      <c r="O54" s="31">
        <v>0.27436585705938571</v>
      </c>
      <c r="P54" s="31">
        <v>0.30197429287719368</v>
      </c>
      <c r="Q54" s="31">
        <v>0.23793363139429918</v>
      </c>
      <c r="R54" s="31">
        <v>0.24405505343350514</v>
      </c>
      <c r="S54" s="31">
        <v>0.27985691221407583</v>
      </c>
      <c r="T54" s="31">
        <v>0.19605078900597761</v>
      </c>
      <c r="U54" s="31">
        <v>0.20513851455115814</v>
      </c>
      <c r="V54" s="31">
        <v>0.23564500601224389</v>
      </c>
    </row>
    <row r="55" spans="1:23" ht="17.399999999999999">
      <c r="A55" s="26" t="s">
        <v>341</v>
      </c>
      <c r="B55" s="27" t="s">
        <v>341</v>
      </c>
      <c r="C55" s="28" t="s">
        <v>424</v>
      </c>
      <c r="D55" s="29" t="s">
        <v>425</v>
      </c>
      <c r="E55" s="31">
        <v>0.57745525139628728</v>
      </c>
      <c r="F55" s="31">
        <v>0.57540778064228293</v>
      </c>
      <c r="G55" s="31">
        <v>0.58998406177265816</v>
      </c>
      <c r="H55" s="31">
        <v>0.56613187438336876</v>
      </c>
      <c r="I55" s="31">
        <v>0.56069555207648925</v>
      </c>
      <c r="J55" s="31">
        <v>0.57764350249807561</v>
      </c>
      <c r="K55" s="31">
        <v>0.62250005800257058</v>
      </c>
      <c r="L55" s="31">
        <v>0.60161168530197706</v>
      </c>
      <c r="M55" s="31">
        <v>0.62397957124862291</v>
      </c>
      <c r="N55" s="31">
        <v>0.63691754632638997</v>
      </c>
      <c r="O55" s="31">
        <v>0.64391278042241329</v>
      </c>
      <c r="P55" s="31">
        <v>0.64683194338585126</v>
      </c>
      <c r="Q55" s="31">
        <v>0.65880753763974842</v>
      </c>
      <c r="R55" s="31">
        <v>0.66806264922205227</v>
      </c>
      <c r="S55" s="31">
        <v>0.66981916942551389</v>
      </c>
      <c r="T55" s="31">
        <v>0.43330619564484962</v>
      </c>
      <c r="U55" s="31">
        <v>0.45226244606085803</v>
      </c>
      <c r="V55" s="31">
        <v>0.48635995430712553</v>
      </c>
    </row>
    <row r="56" spans="1:23" ht="27.6">
      <c r="A56" s="26" t="s">
        <v>341</v>
      </c>
      <c r="B56" s="27" t="s">
        <v>341</v>
      </c>
      <c r="C56" s="28" t="s">
        <v>426</v>
      </c>
      <c r="D56" s="29" t="s">
        <v>427</v>
      </c>
      <c r="E56" s="31">
        <v>0.72700953791214995</v>
      </c>
      <c r="F56" s="31">
        <v>0.73763018557296922</v>
      </c>
      <c r="G56" s="31">
        <v>0.7473776847099296</v>
      </c>
      <c r="H56" s="31">
        <v>0.67783618006817781</v>
      </c>
      <c r="I56" s="31">
        <v>0.69574888687700009</v>
      </c>
      <c r="J56" s="31">
        <v>0.70823406577491632</v>
      </c>
      <c r="K56" s="31">
        <v>0.67721921554642384</v>
      </c>
      <c r="L56" s="31">
        <v>0.73095912400781227</v>
      </c>
      <c r="M56" s="31">
        <v>0.71449653113654965</v>
      </c>
      <c r="N56" s="31">
        <v>0.90392198746452368</v>
      </c>
      <c r="O56" s="31">
        <v>0.90100678648707822</v>
      </c>
      <c r="P56" s="31">
        <v>0.89819005269257468</v>
      </c>
      <c r="Q56" s="31">
        <v>0.75988820777072974</v>
      </c>
      <c r="R56" s="31">
        <v>0.75550761022756585</v>
      </c>
      <c r="S56" s="31">
        <v>0.75682495019242124</v>
      </c>
      <c r="T56" s="31">
        <v>0.73091216811209125</v>
      </c>
      <c r="U56" s="31">
        <v>0.73797495605573193</v>
      </c>
      <c r="V56" s="31">
        <v>0.74827319020868299</v>
      </c>
    </row>
    <row r="57" spans="1:23" ht="27.6">
      <c r="A57" s="26" t="s">
        <v>341</v>
      </c>
      <c r="B57" s="27" t="s">
        <v>341</v>
      </c>
      <c r="C57" s="28" t="s">
        <v>428</v>
      </c>
      <c r="D57" s="29" t="s">
        <v>429</v>
      </c>
      <c r="E57" s="31">
        <v>0.50485879793713273</v>
      </c>
      <c r="F57" s="31">
        <v>0.51402607199279837</v>
      </c>
      <c r="G57" s="31">
        <v>0.53593758991210505</v>
      </c>
      <c r="H57" s="31">
        <v>0.48247457136477934</v>
      </c>
      <c r="I57" s="31">
        <v>0.49373029404395363</v>
      </c>
      <c r="J57" s="31">
        <v>0.51759767239673826</v>
      </c>
      <c r="K57" s="31">
        <v>0.50770190003858284</v>
      </c>
      <c r="L57" s="31">
        <v>0.51869163611214186</v>
      </c>
      <c r="M57" s="31">
        <v>0.52264405431402261</v>
      </c>
      <c r="N57" s="31">
        <v>0.61180842576071659</v>
      </c>
      <c r="O57" s="31">
        <v>0.61421584846799293</v>
      </c>
      <c r="P57" s="31">
        <v>0.62736188578009655</v>
      </c>
      <c r="Q57" s="31">
        <v>0.57125886933033754</v>
      </c>
      <c r="R57" s="31">
        <v>0.57814845837645534</v>
      </c>
      <c r="S57" s="31">
        <v>0.59314013661635756</v>
      </c>
      <c r="T57" s="31">
        <v>0.44722687180229825</v>
      </c>
      <c r="U57" s="31">
        <v>0.45745221223699251</v>
      </c>
      <c r="V57" s="31">
        <v>0.48213489189674125</v>
      </c>
    </row>
    <row r="58" spans="1:23" ht="17.399999999999999">
      <c r="A58" s="26" t="s">
        <v>341</v>
      </c>
      <c r="B58" s="27" t="s">
        <v>430</v>
      </c>
      <c r="C58" s="28" t="s">
        <v>341</v>
      </c>
      <c r="D58" s="29" t="s">
        <v>341</v>
      </c>
      <c r="E58" s="30">
        <v>4.8494079139901185</v>
      </c>
      <c r="F58" s="30">
        <v>4.8618774166412777</v>
      </c>
      <c r="G58" s="30">
        <v>5.0466470187413686</v>
      </c>
      <c r="H58" s="30">
        <v>4.7987486125148084</v>
      </c>
      <c r="I58" s="30">
        <v>4.8076106714767937</v>
      </c>
      <c r="J58" s="30">
        <v>5.0033425103987543</v>
      </c>
      <c r="K58" s="30">
        <v>5.0616660182820947</v>
      </c>
      <c r="L58" s="30">
        <v>5.017293794973634</v>
      </c>
      <c r="M58" s="30">
        <v>5.1980230331678285</v>
      </c>
      <c r="N58" s="30">
        <v>5.1621078572430745</v>
      </c>
      <c r="O58" s="30">
        <v>5.1753533065229504</v>
      </c>
      <c r="P58" s="30">
        <v>5.2995196146198111</v>
      </c>
      <c r="Q58" s="30">
        <v>5.0816612640621308</v>
      </c>
      <c r="R58" s="30">
        <v>5.1657827411262796</v>
      </c>
      <c r="S58" s="30">
        <v>5.3110989682378875</v>
      </c>
      <c r="T58" s="30">
        <v>4.1193233626288031</v>
      </c>
      <c r="U58" s="30">
        <v>4.1742420674638705</v>
      </c>
      <c r="V58" s="30">
        <v>4.4628478042317044</v>
      </c>
    </row>
    <row r="59" spans="1:23" ht="27.6">
      <c r="A59" s="26" t="s">
        <v>341</v>
      </c>
      <c r="B59" s="27" t="s">
        <v>341</v>
      </c>
      <c r="C59" s="28" t="s">
        <v>431</v>
      </c>
      <c r="D59" s="29" t="s">
        <v>432</v>
      </c>
      <c r="E59" s="31">
        <v>0.37994187100753657</v>
      </c>
      <c r="F59" s="31">
        <v>0.37238481307265003</v>
      </c>
      <c r="G59" s="31">
        <v>0.339436696029219</v>
      </c>
      <c r="H59" s="31">
        <v>0.37958759553458393</v>
      </c>
      <c r="I59" s="31">
        <v>0.37214250177182195</v>
      </c>
      <c r="J59" s="31">
        <v>0.33824874797030963</v>
      </c>
      <c r="K59" s="31">
        <v>0.33364147645859982</v>
      </c>
      <c r="L59" s="31">
        <v>0.33844134982960317</v>
      </c>
      <c r="M59" s="31">
        <v>0.30841968828201738</v>
      </c>
      <c r="N59" s="31">
        <v>0.36488406688770453</v>
      </c>
      <c r="O59" s="31">
        <v>0.36044792774727846</v>
      </c>
      <c r="P59" s="31">
        <v>0.33681547967375836</v>
      </c>
      <c r="Q59" s="31">
        <v>0.36322933464341145</v>
      </c>
      <c r="R59" s="31">
        <v>0.34651730321368163</v>
      </c>
      <c r="S59" s="31">
        <v>0.31394687247281705</v>
      </c>
      <c r="T59" s="31">
        <v>0.48000924080009605</v>
      </c>
      <c r="U59" s="31">
        <v>0.4575924781074136</v>
      </c>
      <c r="V59" s="31">
        <v>0.39975494262275241</v>
      </c>
    </row>
    <row r="60" spans="1:23" ht="17.399999999999999">
      <c r="A60" s="26" t="s">
        <v>341</v>
      </c>
      <c r="B60" s="27" t="s">
        <v>341</v>
      </c>
      <c r="C60" s="28" t="s">
        <v>433</v>
      </c>
      <c r="D60" s="29" t="s">
        <v>434</v>
      </c>
      <c r="E60" s="75">
        <v>0.3446936489648903</v>
      </c>
      <c r="F60" s="75">
        <v>0.33908774071632597</v>
      </c>
      <c r="G60" s="75">
        <v>0.30275119891642349</v>
      </c>
      <c r="H60" s="75">
        <v>0.35505278747293473</v>
      </c>
      <c r="I60" s="75">
        <v>0.3500524889447218</v>
      </c>
      <c r="J60" s="75">
        <v>0.3121978719992704</v>
      </c>
      <c r="K60" s="75">
        <v>0.31544629321065926</v>
      </c>
      <c r="L60" s="75">
        <v>0.32017972131958577</v>
      </c>
      <c r="M60" s="75">
        <v>0.2834517434086874</v>
      </c>
      <c r="N60" s="75">
        <v>0.2824539467815308</v>
      </c>
      <c r="O60" s="75">
        <v>0.27897877246026082</v>
      </c>
      <c r="P60" s="75">
        <v>0.25476994646869794</v>
      </c>
      <c r="Q60" s="75">
        <v>0.30528166723164901</v>
      </c>
      <c r="R60" s="75">
        <v>0.28340081120642013</v>
      </c>
      <c r="S60" s="75">
        <v>0.25374175824369744</v>
      </c>
      <c r="T60" s="75">
        <v>0.47447584153586869</v>
      </c>
      <c r="U60" s="75">
        <v>0.45555719781678916</v>
      </c>
      <c r="V60" s="75">
        <v>0.38942014560715782</v>
      </c>
    </row>
    <row r="61" spans="1:23" ht="17.399999999999999">
      <c r="A61" s="26" t="s">
        <v>341</v>
      </c>
      <c r="B61" s="27" t="s">
        <v>341</v>
      </c>
      <c r="C61" s="28" t="s">
        <v>435</v>
      </c>
      <c r="D61" s="29" t="s">
        <v>436</v>
      </c>
      <c r="E61" s="31">
        <v>0.39526170846090369</v>
      </c>
      <c r="F61" s="31">
        <v>0.39712407138176775</v>
      </c>
      <c r="G61" s="31">
        <v>0.35929559136689565</v>
      </c>
      <c r="H61" s="31">
        <v>0.40311082765972611</v>
      </c>
      <c r="I61" s="31">
        <v>0.40481470571175987</v>
      </c>
      <c r="J61" s="31">
        <v>0.36458975442389147</v>
      </c>
      <c r="K61" s="31">
        <v>0.35136786925872132</v>
      </c>
      <c r="L61" s="31">
        <v>0.36419725786743695</v>
      </c>
      <c r="M61" s="31">
        <v>0.33850233197916291</v>
      </c>
      <c r="N61" s="31">
        <v>0.33703992927578275</v>
      </c>
      <c r="O61" s="31">
        <v>0.33930258901608268</v>
      </c>
      <c r="P61" s="31">
        <v>0.31343339132937587</v>
      </c>
      <c r="Q61" s="31">
        <v>0.35115043069735485</v>
      </c>
      <c r="R61" s="31">
        <v>0.34535630805761669</v>
      </c>
      <c r="S61" s="31">
        <v>0.31560389556556712</v>
      </c>
      <c r="T61" s="31">
        <v>0.55901276951257217</v>
      </c>
      <c r="U61" s="31">
        <v>0.55894755196220713</v>
      </c>
      <c r="V61" s="31">
        <v>0.49866883575235449</v>
      </c>
    </row>
    <row r="62" spans="1:23" ht="27.6">
      <c r="A62" s="26" t="s">
        <v>341</v>
      </c>
      <c r="B62" s="27" t="s">
        <v>341</v>
      </c>
      <c r="C62" s="28" t="s">
        <v>437</v>
      </c>
      <c r="D62" s="29" t="s">
        <v>438</v>
      </c>
      <c r="E62" s="31">
        <v>0.31283044080297839</v>
      </c>
      <c r="F62" s="31">
        <v>0.30862656302926955</v>
      </c>
      <c r="G62" s="31">
        <v>0.27695851778181491</v>
      </c>
      <c r="H62" s="31">
        <v>0.32389868191796639</v>
      </c>
      <c r="I62" s="31">
        <v>0.32000011389877514</v>
      </c>
      <c r="J62" s="31">
        <v>0.28623729187036195</v>
      </c>
      <c r="K62" s="31">
        <v>0.28051157956727463</v>
      </c>
      <c r="L62" s="31">
        <v>0.28698541007127448</v>
      </c>
      <c r="M62" s="31">
        <v>0.25906388919244849</v>
      </c>
      <c r="N62" s="31">
        <v>0.24667758508564791</v>
      </c>
      <c r="O62" s="31">
        <v>0.24369514606171033</v>
      </c>
      <c r="P62" s="31">
        <v>0.22312095993615236</v>
      </c>
      <c r="Q62" s="31">
        <v>0.26404118486665495</v>
      </c>
      <c r="R62" s="31">
        <v>0.25072401310630049</v>
      </c>
      <c r="S62" s="31">
        <v>0.22960040016169173</v>
      </c>
      <c r="T62" s="31">
        <v>0.45599112999161595</v>
      </c>
      <c r="U62" s="31">
        <v>0.44105888317875624</v>
      </c>
      <c r="V62" s="31">
        <v>0.38793678308784268</v>
      </c>
    </row>
    <row r="63" spans="1:23" ht="27.6">
      <c r="A63" s="26" t="s">
        <v>341</v>
      </c>
      <c r="B63" s="27" t="s">
        <v>341</v>
      </c>
      <c r="C63" s="28" t="s">
        <v>439</v>
      </c>
      <c r="D63" s="29" t="s">
        <v>440</v>
      </c>
      <c r="E63" s="31">
        <v>0.46673737362850221</v>
      </c>
      <c r="F63" s="31">
        <v>0.46286600183630372</v>
      </c>
      <c r="G63" s="31">
        <v>0.42648511401524469</v>
      </c>
      <c r="H63" s="31">
        <v>0.47625475282383517</v>
      </c>
      <c r="I63" s="31">
        <v>0.47199320588500887</v>
      </c>
      <c r="J63" s="31">
        <v>0.4337125062530755</v>
      </c>
      <c r="K63" s="31">
        <v>0.42193801118443264</v>
      </c>
      <c r="L63" s="31">
        <v>0.4340719876421868</v>
      </c>
      <c r="M63" s="31">
        <v>0.40076103838445543</v>
      </c>
      <c r="N63" s="31">
        <v>0.40267852491409162</v>
      </c>
      <c r="O63" s="31">
        <v>0.40124615920062856</v>
      </c>
      <c r="P63" s="31">
        <v>0.37522422713582065</v>
      </c>
      <c r="Q63" s="31">
        <v>0.4262146141467763</v>
      </c>
      <c r="R63" s="31">
        <v>0.41047269843164258</v>
      </c>
      <c r="S63" s="31">
        <v>0.37823433329542699</v>
      </c>
      <c r="T63" s="31">
        <v>0.62475986063458389</v>
      </c>
      <c r="U63" s="31">
        <v>0.61557594627909495</v>
      </c>
      <c r="V63" s="31">
        <v>0.56250109347373656</v>
      </c>
    </row>
    <row r="64" spans="1:23" ht="27.6">
      <c r="A64" s="26" t="s">
        <v>341</v>
      </c>
      <c r="B64" s="27" t="s">
        <v>341</v>
      </c>
      <c r="C64" s="28" t="s">
        <v>441</v>
      </c>
      <c r="D64" s="29" t="s">
        <v>442</v>
      </c>
      <c r="E64" s="31">
        <v>0.21395242161790293</v>
      </c>
      <c r="F64" s="31">
        <v>0.21447308175524743</v>
      </c>
      <c r="G64" s="31">
        <v>0.19053529634603153</v>
      </c>
      <c r="H64" s="31">
        <v>0.22427975006634324</v>
      </c>
      <c r="I64" s="31">
        <v>0.22508358174551421</v>
      </c>
      <c r="J64" s="31">
        <v>0.19998476152189965</v>
      </c>
      <c r="K64" s="31">
        <v>0.18794144825402984</v>
      </c>
      <c r="L64" s="31">
        <v>0.19721415282944649</v>
      </c>
      <c r="M64" s="31">
        <v>0.17405583272131719</v>
      </c>
      <c r="N64" s="31">
        <v>0.15958199897493899</v>
      </c>
      <c r="O64" s="31">
        <v>0.16067432984348778</v>
      </c>
      <c r="P64" s="31">
        <v>0.14717469689446266</v>
      </c>
      <c r="Q64" s="31">
        <v>0.17340431578604062</v>
      </c>
      <c r="R64" s="31">
        <v>0.17004944381358458</v>
      </c>
      <c r="S64" s="31">
        <v>0.15169491779558175</v>
      </c>
      <c r="T64" s="31">
        <v>0.31273703468248804</v>
      </c>
      <c r="U64" s="31">
        <v>0.30349853839388696</v>
      </c>
      <c r="V64" s="31">
        <v>0.25146102978332757</v>
      </c>
    </row>
    <row r="65" spans="1:22" ht="27.6">
      <c r="A65" s="26" t="s">
        <v>341</v>
      </c>
      <c r="B65" s="27" t="s">
        <v>341</v>
      </c>
      <c r="C65" s="28" t="s">
        <v>443</v>
      </c>
      <c r="D65" s="29" t="s">
        <v>444</v>
      </c>
      <c r="E65" s="31">
        <v>0.31210790419152346</v>
      </c>
      <c r="F65" s="31">
        <v>0.31559206077878627</v>
      </c>
      <c r="G65" s="31">
        <v>0.29508957389586937</v>
      </c>
      <c r="H65" s="31">
        <v>0.31769405431451991</v>
      </c>
      <c r="I65" s="31">
        <v>0.320742931931421</v>
      </c>
      <c r="J65" s="31">
        <v>0.29949632897886352</v>
      </c>
      <c r="K65" s="31">
        <v>0.28900428101149545</v>
      </c>
      <c r="L65" s="31">
        <v>0.30344265797942338</v>
      </c>
      <c r="M65" s="31">
        <v>0.28128597041464382</v>
      </c>
      <c r="N65" s="31">
        <v>0.27490158936289827</v>
      </c>
      <c r="O65" s="31">
        <v>0.27977335761741812</v>
      </c>
      <c r="P65" s="31">
        <v>0.26486055088937505</v>
      </c>
      <c r="Q65" s="31">
        <v>0.28330972107613361</v>
      </c>
      <c r="R65" s="31">
        <v>0.27210797641715773</v>
      </c>
      <c r="S65" s="31">
        <v>0.26141614556340953</v>
      </c>
      <c r="T65" s="31">
        <v>0.40551208038694492</v>
      </c>
      <c r="U65" s="31">
        <v>0.41424794146310018</v>
      </c>
      <c r="V65" s="31">
        <v>0.37567006017409926</v>
      </c>
    </row>
    <row r="66" spans="1:22" ht="17.399999999999999">
      <c r="A66" s="26" t="s">
        <v>341</v>
      </c>
      <c r="B66" s="27" t="s">
        <v>445</v>
      </c>
      <c r="C66" s="28" t="s">
        <v>341</v>
      </c>
      <c r="D66" s="29" t="s">
        <v>341</v>
      </c>
      <c r="E66" s="30">
        <v>7.6994236617752909</v>
      </c>
      <c r="F66" s="30">
        <v>7.7064296105160643</v>
      </c>
      <c r="G66" s="30">
        <v>7.8573995182837155</v>
      </c>
      <c r="H66" s="30">
        <v>7.6751003927819754</v>
      </c>
      <c r="I66" s="30">
        <v>7.6728329487119433</v>
      </c>
      <c r="J66" s="30">
        <v>7.830656871137986</v>
      </c>
      <c r="K66" s="30">
        <v>8.0253588008641934</v>
      </c>
      <c r="L66" s="30">
        <v>8.0170264147724311</v>
      </c>
      <c r="M66" s="30">
        <v>8.1432511782981365</v>
      </c>
      <c r="N66" s="30">
        <v>7.8961017692892925</v>
      </c>
      <c r="O66" s="30">
        <v>7.9250911187992585</v>
      </c>
      <c r="P66" s="30">
        <v>8.0325055287327576</v>
      </c>
      <c r="Q66" s="30">
        <v>8.0345173905091052</v>
      </c>
      <c r="R66" s="30">
        <v>8.0855604514860673</v>
      </c>
      <c r="S66" s="30">
        <v>8.1942361696248369</v>
      </c>
      <c r="T66" s="30">
        <v>6.8834116596134196</v>
      </c>
      <c r="U66" s="30">
        <v>6.9362695249156454</v>
      </c>
      <c r="V66" s="30">
        <v>7.1544817209014147</v>
      </c>
    </row>
    <row r="67" spans="1:22" ht="41.4">
      <c r="A67" s="26" t="s">
        <v>341</v>
      </c>
      <c r="B67" s="27" t="s">
        <v>341</v>
      </c>
      <c r="C67" s="28" t="s">
        <v>446</v>
      </c>
      <c r="D67" s="29" t="s">
        <v>447</v>
      </c>
      <c r="E67" s="31">
        <v>0.14562649993320223</v>
      </c>
      <c r="F67" s="31">
        <v>0.1495335152867264</v>
      </c>
      <c r="G67" s="31">
        <v>0.13727849100125436</v>
      </c>
      <c r="H67" s="31">
        <v>0.14217623647197206</v>
      </c>
      <c r="I67" s="31">
        <v>0.14837228345668729</v>
      </c>
      <c r="J67" s="31">
        <v>0.13602016573002859</v>
      </c>
      <c r="K67" s="31">
        <v>5.8848033134363133E-2</v>
      </c>
      <c r="L67" s="31">
        <v>5.8403069378660313E-2</v>
      </c>
      <c r="M67" s="31">
        <v>5.3609889630974371E-2</v>
      </c>
      <c r="N67" s="31">
        <v>0.14250276919364879</v>
      </c>
      <c r="O67" s="31">
        <v>0.14034228319296208</v>
      </c>
      <c r="P67" s="31">
        <v>0.13310384490558408</v>
      </c>
      <c r="Q67" s="31">
        <v>6.8303407335187707E-2</v>
      </c>
      <c r="R67" s="31">
        <v>7.2662394059285471E-2</v>
      </c>
      <c r="S67" s="31">
        <v>6.9708416670191287E-2</v>
      </c>
      <c r="T67" s="31">
        <v>0.31342809739932642</v>
      </c>
      <c r="U67" s="31">
        <v>0.30510978366580316</v>
      </c>
      <c r="V67" s="31">
        <v>0.27158372483657334</v>
      </c>
    </row>
    <row r="68" spans="1:22" ht="27.6">
      <c r="A68" s="26" t="s">
        <v>341</v>
      </c>
      <c r="B68" s="27" t="s">
        <v>341</v>
      </c>
      <c r="C68" s="28" t="s">
        <v>448</v>
      </c>
      <c r="D68" s="29" t="s">
        <v>449</v>
      </c>
      <c r="E68" s="75">
        <v>6.4963481017499408E-3</v>
      </c>
      <c r="F68" s="75">
        <v>7.7260093984795218E-3</v>
      </c>
      <c r="G68" s="75">
        <v>6.9798482366875405E-3</v>
      </c>
      <c r="H68" s="75">
        <v>7.0733273545654845E-3</v>
      </c>
      <c r="I68" s="75">
        <v>8.4802246616434689E-3</v>
      </c>
      <c r="J68" s="75">
        <v>7.7144361918551141E-3</v>
      </c>
      <c r="K68" s="75">
        <v>5.4742968770261167E-3</v>
      </c>
      <c r="L68" s="75">
        <v>5.5422287536771291E-3</v>
      </c>
      <c r="M68" s="75">
        <v>5.4177097722152862E-3</v>
      </c>
      <c r="N68" s="75">
        <v>4.3931503895924453E-3</v>
      </c>
      <c r="O68" s="75">
        <v>4.817335433305734E-3</v>
      </c>
      <c r="P68" s="75">
        <v>4.4244211123895443E-3</v>
      </c>
      <c r="Q68" s="75">
        <v>3.1463190284932137E-3</v>
      </c>
      <c r="R68" s="75">
        <v>3.5774898204945713E-3</v>
      </c>
      <c r="S68" s="75">
        <v>2.8301621761370839E-3</v>
      </c>
      <c r="T68" s="75">
        <v>8.8618829448099297E-3</v>
      </c>
      <c r="U68" s="75">
        <v>1.153547000490977E-2</v>
      </c>
      <c r="V68" s="75">
        <v>9.6480787007512774E-3</v>
      </c>
    </row>
    <row r="69" spans="1:22" ht="27.6">
      <c r="A69" s="26" t="s">
        <v>341</v>
      </c>
      <c r="B69" s="27" t="s">
        <v>341</v>
      </c>
      <c r="C69" s="28" t="s">
        <v>450</v>
      </c>
      <c r="D69" s="29" t="s">
        <v>451</v>
      </c>
      <c r="E69" s="31">
        <v>1.615914539171804E-2</v>
      </c>
      <c r="F69" s="31">
        <v>1.7975696442142943E-2</v>
      </c>
      <c r="G69" s="31">
        <v>1.7339640651953682E-2</v>
      </c>
      <c r="H69" s="31">
        <v>1.7818587284078913E-2</v>
      </c>
      <c r="I69" s="31">
        <v>1.9760499342675413E-2</v>
      </c>
      <c r="J69" s="31">
        <v>1.9286656180924958E-2</v>
      </c>
      <c r="K69" s="31">
        <v>1.3759395486480282E-2</v>
      </c>
      <c r="L69" s="31">
        <v>1.3583307641053042E-2</v>
      </c>
      <c r="M69" s="31">
        <v>1.3774450155875936E-2</v>
      </c>
      <c r="N69" s="31">
        <v>1.0822742210503928E-2</v>
      </c>
      <c r="O69" s="31">
        <v>1.2772197484355152E-2</v>
      </c>
      <c r="P69" s="31">
        <v>1.1716791727654864E-2</v>
      </c>
      <c r="Q69" s="31">
        <v>7.2719173055306096E-3</v>
      </c>
      <c r="R69" s="31">
        <v>7.1673922319809369E-3</v>
      </c>
      <c r="S69" s="31">
        <v>7.3744885214691953E-3</v>
      </c>
      <c r="T69" s="31">
        <v>1.9299030619643352E-2</v>
      </c>
      <c r="U69" s="31">
        <v>2.0702259818568883E-2</v>
      </c>
      <c r="V69" s="31">
        <v>1.8335341216627239E-2</v>
      </c>
    </row>
    <row r="70" spans="1:22" ht="55.2">
      <c r="A70" s="26" t="s">
        <v>341</v>
      </c>
      <c r="B70" s="27" t="s">
        <v>341</v>
      </c>
      <c r="C70" s="28" t="s">
        <v>452</v>
      </c>
      <c r="D70" s="29" t="s">
        <v>453</v>
      </c>
      <c r="E70" s="31">
        <v>0.270491921772961</v>
      </c>
      <c r="F70" s="31">
        <v>0.27226336702362469</v>
      </c>
      <c r="G70" s="31">
        <v>0.24437709921398862</v>
      </c>
      <c r="H70" s="31">
        <v>0.26536501749107566</v>
      </c>
      <c r="I70" s="31">
        <v>0.27017234055017447</v>
      </c>
      <c r="J70" s="31">
        <v>0.24146106681963542</v>
      </c>
      <c r="K70" s="31">
        <v>0.18358251707858597</v>
      </c>
      <c r="L70" s="31">
        <v>0.18987294756993339</v>
      </c>
      <c r="M70" s="31">
        <v>0.16289198784480624</v>
      </c>
      <c r="N70" s="31">
        <v>0.26243366499765114</v>
      </c>
      <c r="O70" s="31">
        <v>0.25641861078119571</v>
      </c>
      <c r="P70" s="31">
        <v>0.23480084306052554</v>
      </c>
      <c r="Q70" s="31">
        <v>0.21857553147990832</v>
      </c>
      <c r="R70" s="31">
        <v>0.21432724338956621</v>
      </c>
      <c r="S70" s="31">
        <v>0.18727567147237781</v>
      </c>
      <c r="T70" s="31">
        <v>0.46422028364436929</v>
      </c>
      <c r="U70" s="31">
        <v>0.44969049827849644</v>
      </c>
      <c r="V70" s="31">
        <v>0.41925791300225596</v>
      </c>
    </row>
    <row r="71" spans="1:22" ht="41.4">
      <c r="A71" s="26" t="s">
        <v>341</v>
      </c>
      <c r="B71" s="27" t="s">
        <v>341</v>
      </c>
      <c r="C71" s="28" t="s">
        <v>454</v>
      </c>
      <c r="D71" s="29" t="s">
        <v>455</v>
      </c>
      <c r="E71" s="31">
        <v>0.1124786089372703</v>
      </c>
      <c r="F71" s="31">
        <v>0.10730949216927924</v>
      </c>
      <c r="G71" s="31">
        <v>9.5348779576584552E-2</v>
      </c>
      <c r="H71" s="31">
        <v>0.11751456912070228</v>
      </c>
      <c r="I71" s="31">
        <v>0.11223916686374466</v>
      </c>
      <c r="J71" s="31">
        <v>9.9118183260242285E-2</v>
      </c>
      <c r="K71" s="31">
        <v>0.11063037154178031</v>
      </c>
      <c r="L71" s="31">
        <v>0.10401718078741033</v>
      </c>
      <c r="M71" s="31">
        <v>9.5007681367656499E-2</v>
      </c>
      <c r="N71" s="31">
        <v>8.8686344129884825E-2</v>
      </c>
      <c r="O71" s="31">
        <v>8.4455486626355034E-2</v>
      </c>
      <c r="P71" s="31">
        <v>7.7594223093260709E-2</v>
      </c>
      <c r="Q71" s="31">
        <v>8.1913706683547693E-2</v>
      </c>
      <c r="R71" s="31">
        <v>7.4848750023993285E-2</v>
      </c>
      <c r="S71" s="31">
        <v>6.7693037952066951E-2</v>
      </c>
      <c r="T71" s="31">
        <v>0.15232239939467593</v>
      </c>
      <c r="U71" s="31">
        <v>0.14645441982218266</v>
      </c>
      <c r="V71" s="31">
        <v>0.13010753269960262</v>
      </c>
    </row>
    <row r="72" spans="1:22" ht="41.4">
      <c r="A72" s="26" t="s">
        <v>341</v>
      </c>
      <c r="B72" s="27" t="s">
        <v>341</v>
      </c>
      <c r="C72" s="28" t="s">
        <v>456</v>
      </c>
      <c r="D72" s="29" t="s">
        <v>457</v>
      </c>
      <c r="E72" s="31">
        <v>0.18294317807384408</v>
      </c>
      <c r="F72" s="31">
        <v>0.18287683160201026</v>
      </c>
      <c r="G72" s="31">
        <v>0.17235039348050515</v>
      </c>
      <c r="H72" s="31">
        <v>0.1946661257524879</v>
      </c>
      <c r="I72" s="31">
        <v>0.19520532572038421</v>
      </c>
      <c r="J72" s="31">
        <v>0.18296499790125265</v>
      </c>
      <c r="K72" s="31">
        <v>0.18456992066565064</v>
      </c>
      <c r="L72" s="31">
        <v>0.18504430824259413</v>
      </c>
      <c r="M72" s="31">
        <v>0.1687743701181654</v>
      </c>
      <c r="N72" s="31">
        <v>0.14517647900487962</v>
      </c>
      <c r="O72" s="31">
        <v>0.14441823458900374</v>
      </c>
      <c r="P72" s="31">
        <v>0.13852022113731013</v>
      </c>
      <c r="Q72" s="31">
        <v>0.13020689538420899</v>
      </c>
      <c r="R72" s="31">
        <v>0.12565705734101532</v>
      </c>
      <c r="S72" s="31">
        <v>0.12308521197497917</v>
      </c>
      <c r="T72" s="31">
        <v>0.18906446550845196</v>
      </c>
      <c r="U72" s="31">
        <v>0.18397951141195593</v>
      </c>
      <c r="V72" s="31">
        <v>0.17890611879819807</v>
      </c>
    </row>
    <row r="73" spans="1:22" ht="27.6">
      <c r="A73" s="26" t="s">
        <v>341</v>
      </c>
      <c r="B73" s="27" t="s">
        <v>341</v>
      </c>
      <c r="C73" s="28" t="s">
        <v>458</v>
      </c>
      <c r="D73" s="29" t="s">
        <v>459</v>
      </c>
      <c r="E73" s="31">
        <v>0.30644178435796521</v>
      </c>
      <c r="F73" s="31">
        <v>0.2990492452723259</v>
      </c>
      <c r="G73" s="31">
        <v>0.28399476367801979</v>
      </c>
      <c r="H73" s="31">
        <v>0.31016659274460873</v>
      </c>
      <c r="I73" s="31">
        <v>0.30701919691498253</v>
      </c>
      <c r="J73" s="31">
        <v>0.29286326446873778</v>
      </c>
      <c r="K73" s="31">
        <v>0.27370935732662638</v>
      </c>
      <c r="L73" s="31">
        <v>0.26648923656093343</v>
      </c>
      <c r="M73" s="31">
        <v>0.25217941913890374</v>
      </c>
      <c r="N73" s="31">
        <v>0.26465291853571538</v>
      </c>
      <c r="O73" s="31">
        <v>0.24404181583788656</v>
      </c>
      <c r="P73" s="31">
        <v>0.2290803123008591</v>
      </c>
      <c r="Q73" s="31">
        <v>0.29893918698730365</v>
      </c>
      <c r="R73" s="31">
        <v>0.27844267811981294</v>
      </c>
      <c r="S73" s="31">
        <v>0.26539108107306064</v>
      </c>
      <c r="T73" s="31">
        <v>0.43646941485271279</v>
      </c>
      <c r="U73" s="31">
        <v>0.42358399645636724</v>
      </c>
      <c r="V73" s="31">
        <v>0.39215399831776787</v>
      </c>
    </row>
    <row r="74" spans="1:22" ht="27.6">
      <c r="A74" s="26" t="s">
        <v>341</v>
      </c>
      <c r="B74" s="27" t="s">
        <v>341</v>
      </c>
      <c r="C74" s="28" t="s">
        <v>460</v>
      </c>
      <c r="D74" s="29" t="s">
        <v>461</v>
      </c>
      <c r="E74" s="31">
        <v>0.46936635291368073</v>
      </c>
      <c r="F74" s="31">
        <v>0.44660941876220295</v>
      </c>
      <c r="G74" s="31">
        <v>0.4155090833442574</v>
      </c>
      <c r="H74" s="31">
        <v>0.47326186771849338</v>
      </c>
      <c r="I74" s="31">
        <v>0.44945047087607182</v>
      </c>
      <c r="J74" s="31">
        <v>0.41702701192116975</v>
      </c>
      <c r="K74" s="31">
        <v>0.4298528779010321</v>
      </c>
      <c r="L74" s="31">
        <v>0.41833417799886302</v>
      </c>
      <c r="M74" s="31">
        <v>0.3886179462859406</v>
      </c>
      <c r="N74" s="31">
        <v>0.43803273151311262</v>
      </c>
      <c r="O74" s="31">
        <v>0.41983941390340301</v>
      </c>
      <c r="P74" s="31">
        <v>0.39588375040733048</v>
      </c>
      <c r="Q74" s="31">
        <v>0.43808942962698422</v>
      </c>
      <c r="R74" s="31">
        <v>0.40117969741520465</v>
      </c>
      <c r="S74" s="31">
        <v>0.37520699942086222</v>
      </c>
      <c r="T74" s="31">
        <v>0.57575986019693204</v>
      </c>
      <c r="U74" s="31">
        <v>0.55468119034225283</v>
      </c>
      <c r="V74" s="31">
        <v>0.51054917518109511</v>
      </c>
    </row>
    <row r="75" spans="1:22" ht="27.6">
      <c r="A75" s="26" t="s">
        <v>341</v>
      </c>
      <c r="B75" s="27" t="s">
        <v>341</v>
      </c>
      <c r="C75" s="28" t="s">
        <v>462</v>
      </c>
      <c r="D75" s="29" t="s">
        <v>463</v>
      </c>
      <c r="E75" s="31">
        <v>0.5559173391313933</v>
      </c>
      <c r="F75" s="31">
        <v>0.57449831787313588</v>
      </c>
      <c r="G75" s="31">
        <v>0.55595889710928115</v>
      </c>
      <c r="H75" s="31">
        <v>0.56034226513937491</v>
      </c>
      <c r="I75" s="31">
        <v>0.57789594763940744</v>
      </c>
      <c r="J75" s="31">
        <v>0.55746921408570815</v>
      </c>
      <c r="K75" s="31">
        <v>0.51434853962723903</v>
      </c>
      <c r="L75" s="31">
        <v>0.5401518217044432</v>
      </c>
      <c r="M75" s="31">
        <v>0.53049335695868949</v>
      </c>
      <c r="N75" s="31">
        <v>0.52999989078948873</v>
      </c>
      <c r="O75" s="31">
        <v>0.55303610898798083</v>
      </c>
      <c r="P75" s="31">
        <v>0.53930770376484716</v>
      </c>
      <c r="Q75" s="31">
        <v>0.51832443265629302</v>
      </c>
      <c r="R75" s="31">
        <v>0.53701770084018474</v>
      </c>
      <c r="S75" s="31">
        <v>0.52012071960117823</v>
      </c>
      <c r="T75" s="31">
        <v>0.63836338499870759</v>
      </c>
      <c r="U75" s="31">
        <v>0.65009612334851452</v>
      </c>
      <c r="V75" s="31">
        <v>0.63556272114400114</v>
      </c>
    </row>
    <row r="76" spans="1:22" ht="17.399999999999999">
      <c r="A76" s="26" t="s">
        <v>341</v>
      </c>
      <c r="B76" s="27" t="s">
        <v>464</v>
      </c>
      <c r="C76" s="28" t="s">
        <v>341</v>
      </c>
      <c r="D76" s="29" t="s">
        <v>341</v>
      </c>
      <c r="E76" s="30" t="s">
        <v>341</v>
      </c>
      <c r="F76" s="30" t="s">
        <v>341</v>
      </c>
      <c r="G76" s="30" t="s">
        <v>341</v>
      </c>
      <c r="H76" s="30" t="s">
        <v>341</v>
      </c>
      <c r="I76" s="30" t="s">
        <v>341</v>
      </c>
      <c r="J76" s="30" t="s">
        <v>341</v>
      </c>
      <c r="K76" s="30" t="s">
        <v>341</v>
      </c>
      <c r="L76" s="30" t="s">
        <v>341</v>
      </c>
      <c r="M76" s="30" t="s">
        <v>341</v>
      </c>
      <c r="N76" s="30" t="s">
        <v>341</v>
      </c>
      <c r="O76" s="30" t="s">
        <v>341</v>
      </c>
      <c r="P76" s="30" t="s">
        <v>341</v>
      </c>
      <c r="Q76" s="30" t="s">
        <v>341</v>
      </c>
      <c r="R76" s="30" t="s">
        <v>341</v>
      </c>
      <c r="S76" s="30" t="s">
        <v>341</v>
      </c>
      <c r="T76" s="30" t="s">
        <v>341</v>
      </c>
      <c r="U76" s="30" t="s">
        <v>341</v>
      </c>
      <c r="V76" s="30" t="s">
        <v>341</v>
      </c>
    </row>
    <row r="77" spans="1:22" ht="82.8">
      <c r="A77" s="26" t="s">
        <v>341</v>
      </c>
      <c r="B77" s="27" t="s">
        <v>341</v>
      </c>
      <c r="C77" s="28" t="s">
        <v>465</v>
      </c>
      <c r="D77" s="29" t="s">
        <v>466</v>
      </c>
      <c r="E77" s="31" t="s">
        <v>341</v>
      </c>
      <c r="F77" s="31" t="s">
        <v>341</v>
      </c>
      <c r="G77" s="31">
        <v>8.7955444918362199E-2</v>
      </c>
      <c r="H77" s="31" t="s">
        <v>341</v>
      </c>
      <c r="I77" s="31" t="s">
        <v>341</v>
      </c>
      <c r="J77" s="31">
        <v>7.942923571856364E-2</v>
      </c>
      <c r="K77" s="31" t="s">
        <v>341</v>
      </c>
      <c r="L77" s="31" t="s">
        <v>341</v>
      </c>
      <c r="M77" s="31">
        <v>4.5904406599441276E-2</v>
      </c>
      <c r="N77" s="31" t="s">
        <v>341</v>
      </c>
      <c r="O77" s="31" t="s">
        <v>341</v>
      </c>
      <c r="P77" s="31">
        <v>9.3993253333228804E-2</v>
      </c>
      <c r="Q77" s="31" t="s">
        <v>341</v>
      </c>
      <c r="R77" s="31" t="s">
        <v>341</v>
      </c>
      <c r="S77" s="31">
        <v>6.7723206144325004E-2</v>
      </c>
      <c r="T77" s="31" t="s">
        <v>341</v>
      </c>
      <c r="U77" s="31" t="s">
        <v>341</v>
      </c>
      <c r="V77" s="31">
        <v>0.22949948018471486</v>
      </c>
    </row>
    <row r="78" spans="1:22" ht="69">
      <c r="A78" s="26" t="s">
        <v>341</v>
      </c>
      <c r="B78" s="27" t="s">
        <v>341</v>
      </c>
      <c r="C78" s="28" t="s">
        <v>467</v>
      </c>
      <c r="D78" s="29" t="s">
        <v>468</v>
      </c>
      <c r="E78" s="31" t="s">
        <v>341</v>
      </c>
      <c r="F78" s="31" t="s">
        <v>341</v>
      </c>
      <c r="G78" s="31">
        <v>3.8083222643561059E-2</v>
      </c>
      <c r="H78" s="31" t="s">
        <v>341</v>
      </c>
      <c r="I78" s="31" t="s">
        <v>341</v>
      </c>
      <c r="J78" s="31">
        <v>3.8244498087857022E-2</v>
      </c>
      <c r="K78" s="31" t="s">
        <v>341</v>
      </c>
      <c r="L78" s="31" t="s">
        <v>341</v>
      </c>
      <c r="M78" s="31">
        <v>3.3743146473222248E-2</v>
      </c>
      <c r="N78" s="31" t="s">
        <v>341</v>
      </c>
      <c r="O78" s="31" t="s">
        <v>341</v>
      </c>
      <c r="P78" s="31">
        <v>3.0064414592123757E-2</v>
      </c>
      <c r="Q78" s="31" t="s">
        <v>341</v>
      </c>
      <c r="R78" s="31" t="s">
        <v>341</v>
      </c>
      <c r="S78" s="31">
        <v>1.7098333357517169E-2</v>
      </c>
      <c r="T78" s="31" t="s">
        <v>341</v>
      </c>
      <c r="U78" s="31" t="s">
        <v>341</v>
      </c>
      <c r="V78" s="31">
        <v>8.4037520947631394E-2</v>
      </c>
    </row>
    <row r="79" spans="1:22" ht="18" thickBot="1">
      <c r="A79" s="26" t="s">
        <v>341</v>
      </c>
      <c r="B79" s="27" t="s">
        <v>341</v>
      </c>
      <c r="C79" s="28">
        <v>22</v>
      </c>
      <c r="D79" s="29" t="s">
        <v>469</v>
      </c>
      <c r="E79" s="31" t="s">
        <v>341</v>
      </c>
      <c r="F79" s="31" t="s">
        <v>341</v>
      </c>
      <c r="G79" s="31">
        <v>0.54098237517774417</v>
      </c>
      <c r="H79" s="31" t="s">
        <v>341</v>
      </c>
      <c r="I79" s="31" t="s">
        <v>341</v>
      </c>
      <c r="J79" s="31">
        <v>0.5372093633798376</v>
      </c>
      <c r="K79" s="31" t="s">
        <v>341</v>
      </c>
      <c r="L79" s="31" t="s">
        <v>341</v>
      </c>
      <c r="M79" s="31">
        <v>0.55940348472164847</v>
      </c>
      <c r="N79" s="31" t="s">
        <v>341</v>
      </c>
      <c r="O79" s="31" t="s">
        <v>341</v>
      </c>
      <c r="P79" s="31">
        <v>0.57118981539387081</v>
      </c>
      <c r="Q79" s="31" t="s">
        <v>341</v>
      </c>
      <c r="R79" s="31" t="s">
        <v>341</v>
      </c>
      <c r="S79" s="31">
        <v>0.60173378762386509</v>
      </c>
      <c r="T79" s="31" t="s">
        <v>341</v>
      </c>
      <c r="U79" s="31" t="s">
        <v>341</v>
      </c>
      <c r="V79" s="31">
        <v>0.4294588947286615</v>
      </c>
    </row>
    <row r="80" spans="1:22" ht="17.399999999999999">
      <c r="A80" s="21" t="s">
        <v>470</v>
      </c>
      <c r="B80" s="22" t="s">
        <v>341</v>
      </c>
      <c r="C80" s="23" t="s">
        <v>341</v>
      </c>
      <c r="D80" s="24" t="s">
        <v>341</v>
      </c>
      <c r="E80" s="25">
        <v>5.2710925827447976</v>
      </c>
      <c r="F80" s="25">
        <v>5.3929424109584261</v>
      </c>
      <c r="G80" s="25">
        <v>5.6467392126780718</v>
      </c>
      <c r="H80" s="25">
        <v>5.2149699134899796</v>
      </c>
      <c r="I80" s="25">
        <v>5.3391123959443361</v>
      </c>
      <c r="J80" s="25">
        <v>5.6069536039095365</v>
      </c>
      <c r="K80" s="25">
        <v>5.5896015744087544</v>
      </c>
      <c r="L80" s="25">
        <v>5.5962871279886786</v>
      </c>
      <c r="M80" s="25">
        <v>5.773417862092697</v>
      </c>
      <c r="N80" s="25">
        <v>5.6203775820832158</v>
      </c>
      <c r="O80" s="25">
        <v>5.7248179581497984</v>
      </c>
      <c r="P80" s="25">
        <v>5.9151885213984716</v>
      </c>
      <c r="Q80" s="25">
        <v>5.6876073907445015</v>
      </c>
      <c r="R80" s="25">
        <v>5.8175541377873481</v>
      </c>
      <c r="S80" s="25">
        <v>6.0107895906640385</v>
      </c>
      <c r="T80" s="25">
        <v>4.2439745914010141</v>
      </c>
      <c r="U80" s="25">
        <v>4.4974874698466589</v>
      </c>
      <c r="V80" s="25">
        <v>4.8513938517692274</v>
      </c>
    </row>
    <row r="81" spans="1:22" ht="17.399999999999999">
      <c r="A81" s="26" t="s">
        <v>341</v>
      </c>
      <c r="B81" s="27" t="s">
        <v>471</v>
      </c>
      <c r="C81" s="28" t="s">
        <v>341</v>
      </c>
      <c r="D81" s="29" t="s">
        <v>341</v>
      </c>
      <c r="E81" s="30">
        <v>6.2758135531903907</v>
      </c>
      <c r="F81" s="30">
        <v>6.3725613997442707</v>
      </c>
      <c r="G81" s="30">
        <v>6.4830468067988773</v>
      </c>
      <c r="H81" s="30">
        <v>6.2261080588673439</v>
      </c>
      <c r="I81" s="30">
        <v>6.3226880396197096</v>
      </c>
      <c r="J81" s="30">
        <v>6.4349029904841073</v>
      </c>
      <c r="K81" s="30">
        <v>6.4405938578155748</v>
      </c>
      <c r="L81" s="30">
        <v>6.4715860814238724</v>
      </c>
      <c r="M81" s="30">
        <v>6.5549837317041098</v>
      </c>
      <c r="N81" s="30">
        <v>6.5477175666561642</v>
      </c>
      <c r="O81" s="30">
        <v>6.6448097542256264</v>
      </c>
      <c r="P81" s="30">
        <v>6.7261637933048819</v>
      </c>
      <c r="Q81" s="30">
        <v>6.5125603694574323</v>
      </c>
      <c r="R81" s="30">
        <v>6.6318770147927033</v>
      </c>
      <c r="S81" s="30">
        <v>6.6920465809402447</v>
      </c>
      <c r="T81" s="30">
        <v>5.7083063642679654</v>
      </c>
      <c r="U81" s="30">
        <v>5.8356439528633954</v>
      </c>
      <c r="V81" s="30">
        <v>6.0837950375136831</v>
      </c>
    </row>
    <row r="82" spans="1:22" ht="17.399999999999999">
      <c r="A82" s="26" t="s">
        <v>341</v>
      </c>
      <c r="B82" s="27" t="s">
        <v>341</v>
      </c>
      <c r="C82" s="28" t="s">
        <v>472</v>
      </c>
      <c r="D82" s="29" t="s">
        <v>473</v>
      </c>
      <c r="E82" s="31">
        <v>0.68972534272982977</v>
      </c>
      <c r="F82" s="31">
        <v>0.70162987201829807</v>
      </c>
      <c r="G82" s="31">
        <v>0.69652369462964636</v>
      </c>
      <c r="H82" s="31">
        <v>0.67785681179195012</v>
      </c>
      <c r="I82" s="31">
        <v>0.69006379688885466</v>
      </c>
      <c r="J82" s="31">
        <v>0.68411003260591807</v>
      </c>
      <c r="K82" s="31">
        <v>0.70259462236502812</v>
      </c>
      <c r="L82" s="31">
        <v>0.71690184724786654</v>
      </c>
      <c r="M82" s="31">
        <v>0.71016887345172708</v>
      </c>
      <c r="N82" s="31">
        <v>0.73658054741430001</v>
      </c>
      <c r="O82" s="31">
        <v>0.74827899266829234</v>
      </c>
      <c r="P82" s="31">
        <v>0.7471358210242891</v>
      </c>
      <c r="Q82" s="31">
        <v>0.71400330395259581</v>
      </c>
      <c r="R82" s="31">
        <v>0.73246709444854163</v>
      </c>
      <c r="S82" s="31">
        <v>0.72521667078558971</v>
      </c>
      <c r="T82" s="31">
        <v>0.66242611497621262</v>
      </c>
      <c r="U82" s="31">
        <v>0.66563301096074556</v>
      </c>
      <c r="V82" s="31">
        <v>0.65962095498380247</v>
      </c>
    </row>
    <row r="83" spans="1:22" ht="27.6">
      <c r="A83" s="26" t="s">
        <v>341</v>
      </c>
      <c r="B83" s="27" t="s">
        <v>341</v>
      </c>
      <c r="C83" s="28" t="s">
        <v>474</v>
      </c>
      <c r="D83" s="29" t="s">
        <v>475</v>
      </c>
      <c r="E83" s="31">
        <v>0.51969164846539428</v>
      </c>
      <c r="F83" s="31">
        <v>0.54045830797630223</v>
      </c>
      <c r="G83" s="31">
        <v>0.55595273569864379</v>
      </c>
      <c r="H83" s="31">
        <v>0.5150914685745237</v>
      </c>
      <c r="I83" s="31">
        <v>0.53631085481977192</v>
      </c>
      <c r="J83" s="31">
        <v>0.5530937204555556</v>
      </c>
      <c r="K83" s="31">
        <v>0.53659484519036771</v>
      </c>
      <c r="L83" s="31">
        <v>0.54104558636777889</v>
      </c>
      <c r="M83" s="31">
        <v>0.55323399172837362</v>
      </c>
      <c r="N83" s="31">
        <v>0.54012630508435122</v>
      </c>
      <c r="O83" s="31">
        <v>0.56194815660218622</v>
      </c>
      <c r="P83" s="31">
        <v>0.56996947638120243</v>
      </c>
      <c r="Q83" s="31">
        <v>0.52789064469590041</v>
      </c>
      <c r="R83" s="31">
        <v>0.55118185938722586</v>
      </c>
      <c r="S83" s="31">
        <v>0.55883590062200872</v>
      </c>
      <c r="T83" s="31">
        <v>0.49515408274348632</v>
      </c>
      <c r="U83" s="31">
        <v>0.51142648141300462</v>
      </c>
      <c r="V83" s="31">
        <v>0.54303399214785175</v>
      </c>
    </row>
    <row r="84" spans="1:22" ht="17.399999999999999">
      <c r="A84" s="26" t="s">
        <v>341</v>
      </c>
      <c r="B84" s="27" t="s">
        <v>341</v>
      </c>
      <c r="C84" s="28" t="s">
        <v>476</v>
      </c>
      <c r="D84" s="29" t="s">
        <v>477</v>
      </c>
      <c r="E84" s="31">
        <v>0.66496418335791274</v>
      </c>
      <c r="F84" s="31">
        <v>0.68512217691717348</v>
      </c>
      <c r="G84" s="31">
        <v>0.70626127709833342</v>
      </c>
      <c r="H84" s="31">
        <v>0.65359028319842016</v>
      </c>
      <c r="I84" s="31">
        <v>0.67384418611614083</v>
      </c>
      <c r="J84" s="31">
        <v>0.69555180269954198</v>
      </c>
      <c r="K84" s="31">
        <v>0.70412692552378564</v>
      </c>
      <c r="L84" s="31">
        <v>0.70736869475064146</v>
      </c>
      <c r="M84" s="31">
        <v>0.72613568678555884</v>
      </c>
      <c r="N84" s="31">
        <v>0.71742564144667431</v>
      </c>
      <c r="O84" s="31">
        <v>0.73615715286855099</v>
      </c>
      <c r="P84" s="31">
        <v>0.75147967953844153</v>
      </c>
      <c r="Q84" s="31">
        <v>0.70829084530336273</v>
      </c>
      <c r="R84" s="31">
        <v>0.732366617115211</v>
      </c>
      <c r="S84" s="31">
        <v>0.74533511664507046</v>
      </c>
      <c r="T84" s="31">
        <v>0.58145656626788167</v>
      </c>
      <c r="U84" s="31">
        <v>0.61386956718357044</v>
      </c>
      <c r="V84" s="31">
        <v>0.6559146610071489</v>
      </c>
    </row>
    <row r="85" spans="1:22" ht="17.399999999999999">
      <c r="A85" s="26" t="s">
        <v>341</v>
      </c>
      <c r="B85" s="27" t="s">
        <v>341</v>
      </c>
      <c r="C85" s="28" t="s">
        <v>478</v>
      </c>
      <c r="D85" s="29" t="s">
        <v>479</v>
      </c>
      <c r="E85" s="31">
        <v>0.52239834593404788</v>
      </c>
      <c r="F85" s="31">
        <v>0.5478178821043912</v>
      </c>
      <c r="G85" s="31">
        <v>0.57589716276069014</v>
      </c>
      <c r="H85" s="31">
        <v>0.51044617220965793</v>
      </c>
      <c r="I85" s="31">
        <v>0.53581500812692273</v>
      </c>
      <c r="J85" s="31">
        <v>0.56517021151717306</v>
      </c>
      <c r="K85" s="31">
        <v>0.56288530353258848</v>
      </c>
      <c r="L85" s="31">
        <v>0.56824223970609367</v>
      </c>
      <c r="M85" s="31">
        <v>0.59377132953843803</v>
      </c>
      <c r="N85" s="31">
        <v>0.58893301881448157</v>
      </c>
      <c r="O85" s="31">
        <v>0.61244779521642323</v>
      </c>
      <c r="P85" s="31">
        <v>0.63177042600165856</v>
      </c>
      <c r="Q85" s="31">
        <v>0.57808640847075055</v>
      </c>
      <c r="R85" s="31">
        <v>0.61043224655317307</v>
      </c>
      <c r="S85" s="31">
        <v>0.62864857813464114</v>
      </c>
      <c r="T85" s="31">
        <v>0.38233079581378349</v>
      </c>
      <c r="U85" s="31">
        <v>0.42421834458857532</v>
      </c>
      <c r="V85" s="31">
        <v>0.4755246606801774</v>
      </c>
    </row>
    <row r="86" spans="1:22" ht="27.6">
      <c r="A86" s="26" t="s">
        <v>341</v>
      </c>
      <c r="B86" s="27" t="s">
        <v>341</v>
      </c>
      <c r="C86" s="28" t="s">
        <v>480</v>
      </c>
      <c r="D86" s="29" t="s">
        <v>481</v>
      </c>
      <c r="E86" s="31">
        <v>0.5452915361381877</v>
      </c>
      <c r="F86" s="31">
        <v>0.5724646983654551</v>
      </c>
      <c r="G86" s="31">
        <v>0.60379385344531267</v>
      </c>
      <c r="H86" s="31">
        <v>0.53664626738469823</v>
      </c>
      <c r="I86" s="31">
        <v>0.563259221014349</v>
      </c>
      <c r="J86" s="31">
        <v>0.5956282388111579</v>
      </c>
      <c r="K86" s="31">
        <v>0.58965050129764696</v>
      </c>
      <c r="L86" s="31">
        <v>0.60202956562820809</v>
      </c>
      <c r="M86" s="31">
        <v>0.63329086955109348</v>
      </c>
      <c r="N86" s="31">
        <v>0.59200928607573133</v>
      </c>
      <c r="O86" s="31">
        <v>0.62088445514166368</v>
      </c>
      <c r="P86" s="31">
        <v>0.64469613130633829</v>
      </c>
      <c r="Q86" s="31">
        <v>0.59284585647687926</v>
      </c>
      <c r="R86" s="31">
        <v>0.62644555165720639</v>
      </c>
      <c r="S86" s="31">
        <v>0.64919817925587919</v>
      </c>
      <c r="T86" s="31">
        <v>0.437487172322857</v>
      </c>
      <c r="U86" s="31">
        <v>0.47226517097828086</v>
      </c>
      <c r="V86" s="31">
        <v>0.52360388970644434</v>
      </c>
    </row>
    <row r="87" spans="1:22" ht="17.399999999999999">
      <c r="A87" s="26" t="s">
        <v>341</v>
      </c>
      <c r="B87" s="27" t="s">
        <v>482</v>
      </c>
      <c r="C87" s="28" t="s">
        <v>341</v>
      </c>
      <c r="D87" s="29" t="s">
        <v>341</v>
      </c>
      <c r="E87" s="30">
        <v>4.2538561087377689</v>
      </c>
      <c r="F87" s="30">
        <v>4.4021245935131956</v>
      </c>
      <c r="G87" s="30">
        <v>4.7967139789916704</v>
      </c>
      <c r="H87" s="30">
        <v>4.1933305281836848</v>
      </c>
      <c r="I87" s="30">
        <v>4.3460419362556486</v>
      </c>
      <c r="J87" s="30">
        <v>4.7670692085628978</v>
      </c>
      <c r="K87" s="30">
        <v>4.7225570040373528</v>
      </c>
      <c r="L87" s="30">
        <v>4.7093915591771243</v>
      </c>
      <c r="M87" s="30">
        <v>4.972152222286609</v>
      </c>
      <c r="N87" s="30">
        <v>4.6792021351077127</v>
      </c>
      <c r="O87" s="30">
        <v>4.7893755232588751</v>
      </c>
      <c r="P87" s="30">
        <v>5.089058560544208</v>
      </c>
      <c r="Q87" s="30">
        <v>4.8435641112512844</v>
      </c>
      <c r="R87" s="30">
        <v>4.9922537613979792</v>
      </c>
      <c r="S87" s="30">
        <v>5.3176681221791311</v>
      </c>
      <c r="T87" s="30">
        <v>2.7716132556924067</v>
      </c>
      <c r="U87" s="30">
        <v>3.1474802978439618</v>
      </c>
      <c r="V87" s="30">
        <v>3.6043602324253481</v>
      </c>
    </row>
    <row r="88" spans="1:22" ht="41.4">
      <c r="A88" s="26" t="s">
        <v>341</v>
      </c>
      <c r="B88" s="27" t="s">
        <v>341</v>
      </c>
      <c r="C88" s="28" t="s">
        <v>483</v>
      </c>
      <c r="D88" s="29" t="s">
        <v>484</v>
      </c>
      <c r="E88" s="31">
        <v>0.79798728912587602</v>
      </c>
      <c r="F88" s="31">
        <v>0.81108072337168746</v>
      </c>
      <c r="G88" s="31">
        <v>0.83478732823633361</v>
      </c>
      <c r="H88" s="31">
        <v>0.79250584909739974</v>
      </c>
      <c r="I88" s="31">
        <v>0.80423613081403222</v>
      </c>
      <c r="J88" s="31">
        <v>0.83028830017711774</v>
      </c>
      <c r="K88" s="31">
        <v>0.85366829676215528</v>
      </c>
      <c r="L88" s="31">
        <v>0.84797335272145868</v>
      </c>
      <c r="M88" s="31">
        <v>0.84813903794081513</v>
      </c>
      <c r="N88" s="31">
        <v>0.83835788505719966</v>
      </c>
      <c r="O88" s="31">
        <v>0.84229872210242929</v>
      </c>
      <c r="P88" s="31">
        <v>0.85882984281221686</v>
      </c>
      <c r="Q88" s="31">
        <v>0.87073068605636283</v>
      </c>
      <c r="R88" s="31">
        <v>0.88053796186599476</v>
      </c>
      <c r="S88" s="31">
        <v>0.89250248974346102</v>
      </c>
      <c r="T88" s="31">
        <v>0.64025556459740851</v>
      </c>
      <c r="U88" s="31">
        <v>0.72606672779491388</v>
      </c>
      <c r="V88" s="31">
        <v>0.76023151296402947</v>
      </c>
    </row>
    <row r="89" spans="1:22" ht="17.399999999999999">
      <c r="A89" s="26" t="s">
        <v>341</v>
      </c>
      <c r="B89" s="27" t="s">
        <v>341</v>
      </c>
      <c r="C89" s="28" t="s">
        <v>485</v>
      </c>
      <c r="D89" s="29" t="s">
        <v>486</v>
      </c>
      <c r="E89" s="31">
        <v>0.20280912908220769</v>
      </c>
      <c r="F89" s="31">
        <v>0.21915801200175677</v>
      </c>
      <c r="G89" s="31">
        <v>0.25536253245211293</v>
      </c>
      <c r="H89" s="31">
        <v>0.20308121643034521</v>
      </c>
      <c r="I89" s="31">
        <v>0.22062261745673936</v>
      </c>
      <c r="J89" s="31">
        <v>0.2604342249856173</v>
      </c>
      <c r="K89" s="31">
        <v>0.22173246255358373</v>
      </c>
      <c r="L89" s="31">
        <v>0.228506806222916</v>
      </c>
      <c r="M89" s="31">
        <v>0.26277159269795741</v>
      </c>
      <c r="N89" s="31">
        <v>0.2107094176048542</v>
      </c>
      <c r="O89" s="31">
        <v>0.22666021125238964</v>
      </c>
      <c r="P89" s="31">
        <v>0.25379219073584869</v>
      </c>
      <c r="Q89" s="31">
        <v>0.2098047994404178</v>
      </c>
      <c r="R89" s="31">
        <v>0.22988054576945521</v>
      </c>
      <c r="S89" s="31">
        <v>0.25733685194756173</v>
      </c>
      <c r="T89" s="31">
        <v>0.13715811622549987</v>
      </c>
      <c r="U89" s="31">
        <v>0.14452728446106936</v>
      </c>
      <c r="V89" s="31">
        <v>0.17196234177339692</v>
      </c>
    </row>
    <row r="90" spans="1:22" ht="17.399999999999999">
      <c r="A90" s="26" t="s">
        <v>341</v>
      </c>
      <c r="B90" s="27" t="s">
        <v>341</v>
      </c>
      <c r="C90" s="28" t="s">
        <v>487</v>
      </c>
      <c r="D90" s="29" t="s">
        <v>488</v>
      </c>
      <c r="E90" s="31">
        <v>0.3101227605375706</v>
      </c>
      <c r="F90" s="31">
        <v>0.3232204018060445</v>
      </c>
      <c r="G90" s="31">
        <v>0.35748928957738724</v>
      </c>
      <c r="H90" s="31">
        <v>0.30827744951030667</v>
      </c>
      <c r="I90" s="31">
        <v>0.32200653736683388</v>
      </c>
      <c r="J90" s="31">
        <v>0.35917449253434142</v>
      </c>
      <c r="K90" s="31">
        <v>0.34254431880375741</v>
      </c>
      <c r="L90" s="31">
        <v>0.34459154572454503</v>
      </c>
      <c r="M90" s="31">
        <v>0.37617834095842156</v>
      </c>
      <c r="N90" s="31">
        <v>0.32661656519771048</v>
      </c>
      <c r="O90" s="31">
        <v>0.34067075407001624</v>
      </c>
      <c r="P90" s="31">
        <v>0.36813900618777889</v>
      </c>
      <c r="Q90" s="31">
        <v>0.3343133099825959</v>
      </c>
      <c r="R90" s="31">
        <v>0.35083208945357791</v>
      </c>
      <c r="S90" s="31">
        <v>0.37692751037710198</v>
      </c>
      <c r="T90" s="31">
        <v>0.21316845302152346</v>
      </c>
      <c r="U90" s="31">
        <v>0.2261433730641168</v>
      </c>
      <c r="V90" s="31">
        <v>0.2547718593880352</v>
      </c>
    </row>
    <row r="91" spans="1:22" ht="18" thickBot="1">
      <c r="A91" s="26" t="s">
        <v>341</v>
      </c>
      <c r="B91" s="27" t="s">
        <v>341</v>
      </c>
      <c r="C91" s="28" t="s">
        <v>478</v>
      </c>
      <c r="D91" s="29" t="s">
        <v>479</v>
      </c>
      <c r="E91" s="31">
        <v>0.52239834593404788</v>
      </c>
      <c r="F91" s="31">
        <v>0.5478178821043912</v>
      </c>
      <c r="G91" s="31">
        <v>0.57589716276069014</v>
      </c>
      <c r="H91" s="31">
        <v>0.51044617220965793</v>
      </c>
      <c r="I91" s="31">
        <v>0.53581500812692273</v>
      </c>
      <c r="J91" s="31">
        <v>0.56517021151717306</v>
      </c>
      <c r="K91" s="31">
        <v>0.56288530353258848</v>
      </c>
      <c r="L91" s="31">
        <v>0.56824223970609367</v>
      </c>
      <c r="M91" s="31">
        <v>0.59377132953843803</v>
      </c>
      <c r="N91" s="31">
        <v>0.58893301881448157</v>
      </c>
      <c r="O91" s="31">
        <v>0.61244779521642323</v>
      </c>
      <c r="P91" s="31">
        <v>0.63177042600165856</v>
      </c>
      <c r="Q91" s="31">
        <v>0.57808640847075055</v>
      </c>
      <c r="R91" s="31">
        <v>0.61043224655317307</v>
      </c>
      <c r="S91" s="31">
        <v>0.62864857813464114</v>
      </c>
      <c r="T91" s="31">
        <v>0.38233079581378349</v>
      </c>
      <c r="U91" s="31">
        <v>0.42421834458857532</v>
      </c>
      <c r="V91" s="31">
        <v>0.4755246606801774</v>
      </c>
    </row>
    <row r="92" spans="1:22" ht="17.399999999999999">
      <c r="A92" s="21" t="s">
        <v>489</v>
      </c>
      <c r="B92" s="22" t="s">
        <v>341</v>
      </c>
      <c r="C92" s="23" t="s">
        <v>341</v>
      </c>
      <c r="D92" s="24" t="s">
        <v>341</v>
      </c>
      <c r="E92" s="25">
        <v>6.0994076965059518</v>
      </c>
      <c r="F92" s="25">
        <v>6.1483097464002281</v>
      </c>
      <c r="G92" s="25">
        <v>6.3459221866424196</v>
      </c>
      <c r="H92" s="25">
        <v>5.9950686037914318</v>
      </c>
      <c r="I92" s="25">
        <v>6.0439019348046674</v>
      </c>
      <c r="J92" s="25">
        <v>6.2544289985538901</v>
      </c>
      <c r="K92" s="25">
        <v>6.2430164734830349</v>
      </c>
      <c r="L92" s="25">
        <v>6.2147594109911219</v>
      </c>
      <c r="M92" s="25">
        <v>6.4334454310377378</v>
      </c>
      <c r="N92" s="25">
        <v>6.6803732635172475</v>
      </c>
      <c r="O92" s="25">
        <v>6.7289388379238755</v>
      </c>
      <c r="P92" s="25">
        <v>6.8516458137160683</v>
      </c>
      <c r="Q92" s="25">
        <v>6.6450570232145854</v>
      </c>
      <c r="R92" s="25">
        <v>6.7375492119640068</v>
      </c>
      <c r="S92" s="25">
        <v>6.9007762214326123</v>
      </c>
      <c r="T92" s="25">
        <v>4.9427909207877105</v>
      </c>
      <c r="U92" s="25">
        <v>5.025417312053901</v>
      </c>
      <c r="V92" s="25">
        <v>5.3432963357431076</v>
      </c>
    </row>
    <row r="93" spans="1:22" ht="17.399999999999999">
      <c r="A93" s="26" t="s">
        <v>341</v>
      </c>
      <c r="B93" s="27" t="s">
        <v>490</v>
      </c>
      <c r="C93" s="28" t="s">
        <v>341</v>
      </c>
      <c r="D93" s="29" t="s">
        <v>341</v>
      </c>
      <c r="E93" s="30">
        <v>6.1120950457038932</v>
      </c>
      <c r="F93" s="30">
        <v>6.1861502632964624</v>
      </c>
      <c r="G93" s="30">
        <v>6.3911337863807622</v>
      </c>
      <c r="H93" s="30">
        <v>6.0305701115864236</v>
      </c>
      <c r="I93" s="30">
        <v>6.1022081856631063</v>
      </c>
      <c r="J93" s="30">
        <v>6.3192850499559086</v>
      </c>
      <c r="K93" s="30">
        <v>6.2466933186601503</v>
      </c>
      <c r="L93" s="30">
        <v>6.2573173343011748</v>
      </c>
      <c r="M93" s="30">
        <v>6.4792998805936177</v>
      </c>
      <c r="N93" s="30">
        <v>6.620718104349482</v>
      </c>
      <c r="O93" s="30">
        <v>6.6958762420328322</v>
      </c>
      <c r="P93" s="30">
        <v>6.8261725627016325</v>
      </c>
      <c r="Q93" s="30">
        <v>6.5821968324381039</v>
      </c>
      <c r="R93" s="30">
        <v>6.7010266622528549</v>
      </c>
      <c r="S93" s="30">
        <v>6.8789177598111149</v>
      </c>
      <c r="T93" s="30">
        <v>4.9472056672255853</v>
      </c>
      <c r="U93" s="30">
        <v>5.0757777798851427</v>
      </c>
      <c r="V93" s="30">
        <v>5.4101726502017859</v>
      </c>
    </row>
    <row r="94" spans="1:22" ht="27.6">
      <c r="A94" s="26" t="s">
        <v>341</v>
      </c>
      <c r="B94" s="27" t="s">
        <v>341</v>
      </c>
      <c r="C94" s="28" t="s">
        <v>491</v>
      </c>
      <c r="D94" s="29" t="s">
        <v>492</v>
      </c>
      <c r="E94" s="31">
        <v>0.45425802614442728</v>
      </c>
      <c r="F94" s="31">
        <v>0.46888601492954507</v>
      </c>
      <c r="G94" s="31">
        <v>0.50828724052340424</v>
      </c>
      <c r="H94" s="31">
        <v>0.43598964160401521</v>
      </c>
      <c r="I94" s="31">
        <v>0.44997709252104212</v>
      </c>
      <c r="J94" s="31">
        <v>0.49284933884982868</v>
      </c>
      <c r="K94" s="31">
        <v>0.48747838530321425</v>
      </c>
      <c r="L94" s="31">
        <v>0.48638103204944266</v>
      </c>
      <c r="M94" s="31">
        <v>0.52859401765501335</v>
      </c>
      <c r="N94" s="31">
        <v>0.55113125112599037</v>
      </c>
      <c r="O94" s="31">
        <v>0.5683064991641178</v>
      </c>
      <c r="P94" s="31">
        <v>0.59361419534980209</v>
      </c>
      <c r="Q94" s="31">
        <v>0.54818410627752234</v>
      </c>
      <c r="R94" s="31">
        <v>0.57522247604830801</v>
      </c>
      <c r="S94" s="31">
        <v>0.61005337464315523</v>
      </c>
      <c r="T94" s="31">
        <v>0.26822746578983486</v>
      </c>
      <c r="U94" s="31">
        <v>0.28572143965259816</v>
      </c>
      <c r="V94" s="31">
        <v>0.33052741050020834</v>
      </c>
    </row>
    <row r="95" spans="1:22" ht="27.6">
      <c r="A95" s="26" t="s">
        <v>341</v>
      </c>
      <c r="B95" s="27" t="s">
        <v>341</v>
      </c>
      <c r="C95" s="28" t="s">
        <v>493</v>
      </c>
      <c r="D95" s="29" t="s">
        <v>494</v>
      </c>
      <c r="E95" s="31">
        <v>0.53097580229052344</v>
      </c>
      <c r="F95" s="31">
        <v>0.53522467090130288</v>
      </c>
      <c r="G95" s="31">
        <v>0.56949755063325014</v>
      </c>
      <c r="H95" s="31">
        <v>0.52334279542981876</v>
      </c>
      <c r="I95" s="31">
        <v>0.52615166234509414</v>
      </c>
      <c r="J95" s="31">
        <v>0.56207916957822168</v>
      </c>
      <c r="K95" s="31">
        <v>0.55122868568144656</v>
      </c>
      <c r="L95" s="31">
        <v>0.54484828614990299</v>
      </c>
      <c r="M95" s="31">
        <v>0.5819267705966934</v>
      </c>
      <c r="N95" s="31">
        <v>0.58848340897458662</v>
      </c>
      <c r="O95" s="31">
        <v>0.59627810271988124</v>
      </c>
      <c r="P95" s="31">
        <v>0.62169197194024928</v>
      </c>
      <c r="Q95" s="31">
        <v>0.57560418012648495</v>
      </c>
      <c r="R95" s="31">
        <v>0.59118375793778877</v>
      </c>
      <c r="S95" s="31">
        <v>0.62941644876752145</v>
      </c>
      <c r="T95" s="31">
        <v>0.37903213404552749</v>
      </c>
      <c r="U95" s="31">
        <v>0.39135086639586314</v>
      </c>
      <c r="V95" s="31">
        <v>0.43199637361206289</v>
      </c>
    </row>
    <row r="96" spans="1:22" ht="27.6">
      <c r="A96" s="26" t="s">
        <v>341</v>
      </c>
      <c r="B96" s="27" t="s">
        <v>341</v>
      </c>
      <c r="C96" s="28" t="s">
        <v>495</v>
      </c>
      <c r="D96" s="29" t="s">
        <v>496</v>
      </c>
      <c r="E96" s="31">
        <v>0.67925176905332396</v>
      </c>
      <c r="F96" s="31">
        <v>0.69819370967449523</v>
      </c>
      <c r="G96" s="31">
        <v>0.71938739601120405</v>
      </c>
      <c r="H96" s="31">
        <v>0.66067720857127776</v>
      </c>
      <c r="I96" s="31">
        <v>0.68105414354507088</v>
      </c>
      <c r="J96" s="31">
        <v>0.70372772734223721</v>
      </c>
      <c r="K96" s="31">
        <v>0.69608400933752779</v>
      </c>
      <c r="L96" s="31">
        <v>0.70986887725461556</v>
      </c>
      <c r="M96" s="31">
        <v>0.72964135144116793</v>
      </c>
      <c r="N96" s="31">
        <v>0.77178264054978374</v>
      </c>
      <c r="O96" s="31">
        <v>0.78350144614259498</v>
      </c>
      <c r="P96" s="31">
        <v>0.7953098159780847</v>
      </c>
      <c r="Q96" s="31">
        <v>0.76305401453026722</v>
      </c>
      <c r="R96" s="31">
        <v>0.77537192826406276</v>
      </c>
      <c r="S96" s="31">
        <v>0.79367002434991218</v>
      </c>
      <c r="T96" s="31">
        <v>0.5308820134578327</v>
      </c>
      <c r="U96" s="31">
        <v>0.56707703156723643</v>
      </c>
      <c r="V96" s="31">
        <v>0.60612921749277504</v>
      </c>
    </row>
    <row r="97" spans="1:22" ht="17.399999999999999">
      <c r="A97" s="26" t="s">
        <v>341</v>
      </c>
      <c r="B97" s="27" t="s">
        <v>41</v>
      </c>
      <c r="C97" s="28" t="s">
        <v>341</v>
      </c>
      <c r="D97" s="29" t="s">
        <v>341</v>
      </c>
      <c r="E97" s="30">
        <v>6.0873061853826043</v>
      </c>
      <c r="F97" s="30">
        <v>6.11131563812968</v>
      </c>
      <c r="G97" s="30">
        <v>6.3017681405260966</v>
      </c>
      <c r="H97" s="30">
        <v>5.9609044022618649</v>
      </c>
      <c r="I97" s="30">
        <v>5.9865717188024536</v>
      </c>
      <c r="J97" s="30">
        <v>6.1909203648382638</v>
      </c>
      <c r="K97" s="30">
        <v>6.2356190323754523</v>
      </c>
      <c r="L97" s="30">
        <v>6.1752087572117782</v>
      </c>
      <c r="M97" s="30">
        <v>6.3900226585313051</v>
      </c>
      <c r="N97" s="30">
        <v>6.7392760478278202</v>
      </c>
      <c r="O97" s="30">
        <v>6.7629024057048106</v>
      </c>
      <c r="P97" s="30">
        <v>6.8774490835494655</v>
      </c>
      <c r="Q97" s="30">
        <v>6.7052781636670513</v>
      </c>
      <c r="R97" s="30">
        <v>6.7721956214776906</v>
      </c>
      <c r="S97" s="30">
        <v>6.9223424858361815</v>
      </c>
      <c r="T97" s="30">
        <v>4.9380316702477201</v>
      </c>
      <c r="U97" s="30">
        <v>4.9760628065192369</v>
      </c>
      <c r="V97" s="30">
        <v>5.2781444428123097</v>
      </c>
    </row>
    <row r="98" spans="1:22" ht="18" thickBot="1">
      <c r="A98" s="26" t="s">
        <v>341</v>
      </c>
      <c r="B98" s="27" t="s">
        <v>341</v>
      </c>
      <c r="C98" s="28" t="s">
        <v>497</v>
      </c>
      <c r="D98" s="29" t="s">
        <v>498</v>
      </c>
      <c r="E98" s="31">
        <v>0.5485695005045208</v>
      </c>
      <c r="F98" s="31">
        <v>0.55399339803923053</v>
      </c>
      <c r="G98" s="31">
        <v>0.58426263485075947</v>
      </c>
      <c r="H98" s="31">
        <v>0.52858578491427133</v>
      </c>
      <c r="I98" s="31">
        <v>0.5342283831014728</v>
      </c>
      <c r="J98" s="31">
        <v>0.56685380578799816</v>
      </c>
      <c r="K98" s="31">
        <v>0.57255659289948191</v>
      </c>
      <c r="L98" s="31">
        <v>0.56448576432183994</v>
      </c>
      <c r="M98" s="31">
        <v>0.59930918996513205</v>
      </c>
      <c r="N98" s="31">
        <v>0.65271256986924875</v>
      </c>
      <c r="O98" s="31">
        <v>0.65792029951560871</v>
      </c>
      <c r="P98" s="31">
        <v>0.67765189451599828</v>
      </c>
      <c r="Q98" s="31">
        <v>0.64753407420765741</v>
      </c>
      <c r="R98" s="31">
        <v>0.65679228630941866</v>
      </c>
      <c r="S98" s="31">
        <v>0.68465931979518757</v>
      </c>
      <c r="T98" s="31">
        <v>0.36130935484944937</v>
      </c>
      <c r="U98" s="31">
        <v>0.37246502575663859</v>
      </c>
      <c r="V98" s="31">
        <v>0.40861168210310478</v>
      </c>
    </row>
    <row r="99" spans="1:22" ht="17.399999999999999">
      <c r="A99" s="21" t="s">
        <v>499</v>
      </c>
      <c r="B99" s="22" t="s">
        <v>341</v>
      </c>
      <c r="C99" s="23" t="s">
        <v>341</v>
      </c>
      <c r="D99" s="24" t="s">
        <v>341</v>
      </c>
      <c r="E99" s="25">
        <v>6.656074952780112</v>
      </c>
      <c r="F99" s="25">
        <v>6.7190965237431381</v>
      </c>
      <c r="G99" s="25">
        <v>6.8326205295088975</v>
      </c>
      <c r="H99" s="25">
        <v>6.5783404502170564</v>
      </c>
      <c r="I99" s="25">
        <v>6.6445769461804094</v>
      </c>
      <c r="J99" s="25">
        <v>6.7647536914555202</v>
      </c>
      <c r="K99" s="25">
        <v>6.8344283468640068</v>
      </c>
      <c r="L99" s="25">
        <v>6.8681903489694873</v>
      </c>
      <c r="M99" s="25">
        <v>6.9536868890776899</v>
      </c>
      <c r="N99" s="25">
        <v>7.0756607187439142</v>
      </c>
      <c r="O99" s="25">
        <v>7.115538624782662</v>
      </c>
      <c r="P99" s="25">
        <v>7.1912529204121629</v>
      </c>
      <c r="Q99" s="25">
        <v>7.062102409215572</v>
      </c>
      <c r="R99" s="25">
        <v>7.1247011611675752</v>
      </c>
      <c r="S99" s="25">
        <v>7.201331115787446</v>
      </c>
      <c r="T99" s="25">
        <v>5.8096259435675384</v>
      </c>
      <c r="U99" s="25">
        <v>5.9475798206284187</v>
      </c>
      <c r="V99" s="25">
        <v>6.1521546477000895</v>
      </c>
    </row>
    <row r="100" spans="1:22" ht="17.399999999999999">
      <c r="A100" s="26" t="s">
        <v>341</v>
      </c>
      <c r="B100" s="27" t="s">
        <v>500</v>
      </c>
      <c r="C100" s="28" t="s">
        <v>341</v>
      </c>
      <c r="D100" s="29" t="s">
        <v>341</v>
      </c>
      <c r="E100" s="30">
        <v>6.5796404495355336</v>
      </c>
      <c r="F100" s="30">
        <v>6.6148828188721653</v>
      </c>
      <c r="G100" s="30">
        <v>6.7145240845194127</v>
      </c>
      <c r="H100" s="30">
        <v>6.5312719397159089</v>
      </c>
      <c r="I100" s="30">
        <v>6.5673632021329711</v>
      </c>
      <c r="J100" s="30">
        <v>6.6732232279960142</v>
      </c>
      <c r="K100" s="30">
        <v>6.7209124540481033</v>
      </c>
      <c r="L100" s="30">
        <v>6.7501867697299396</v>
      </c>
      <c r="M100" s="30">
        <v>6.8098929719354961</v>
      </c>
      <c r="N100" s="30">
        <v>6.8599403428076213</v>
      </c>
      <c r="O100" s="30">
        <v>6.8911651005971297</v>
      </c>
      <c r="P100" s="30">
        <v>6.9620514748437259</v>
      </c>
      <c r="Q100" s="30">
        <v>6.9510022239022229</v>
      </c>
      <c r="R100" s="30">
        <v>6.9927547271710679</v>
      </c>
      <c r="S100" s="30">
        <v>7.0495760680031463</v>
      </c>
      <c r="T100" s="30">
        <v>5.8694776420679409</v>
      </c>
      <c r="U100" s="30">
        <v>5.9210236888519425</v>
      </c>
      <c r="V100" s="30">
        <v>6.0921782631562076</v>
      </c>
    </row>
    <row r="101" spans="1:22" ht="17.399999999999999">
      <c r="A101" s="26" t="s">
        <v>341</v>
      </c>
      <c r="B101" s="27" t="s">
        <v>341</v>
      </c>
      <c r="C101" s="28" t="s">
        <v>501</v>
      </c>
      <c r="D101" s="29" t="s">
        <v>502</v>
      </c>
      <c r="E101" s="31">
        <v>0.72007651959994001</v>
      </c>
      <c r="F101" s="31">
        <v>0.72458998998140189</v>
      </c>
      <c r="G101" s="31">
        <v>0.73655180905408024</v>
      </c>
      <c r="H101" s="31">
        <v>0.71613255863098901</v>
      </c>
      <c r="I101" s="31">
        <v>0.72105078044041682</v>
      </c>
      <c r="J101" s="31">
        <v>0.73306686191453796</v>
      </c>
      <c r="K101" s="31">
        <v>0.74266257143517223</v>
      </c>
      <c r="L101" s="31">
        <v>0.74729438487210065</v>
      </c>
      <c r="M101" s="31">
        <v>0.75260133703162291</v>
      </c>
      <c r="N101" s="31">
        <v>0.7562427256950659</v>
      </c>
      <c r="O101" s="31">
        <v>0.75984355325860431</v>
      </c>
      <c r="P101" s="31">
        <v>0.7698509433893963</v>
      </c>
      <c r="Q101" s="31">
        <v>0.75589126359926362</v>
      </c>
      <c r="R101" s="31">
        <v>0.76391330826256076</v>
      </c>
      <c r="S101" s="31">
        <v>0.77259723878846553</v>
      </c>
      <c r="T101" s="31">
        <v>0.59886070654877421</v>
      </c>
      <c r="U101" s="31">
        <v>0.60009952657375087</v>
      </c>
      <c r="V101" s="31">
        <v>0.62516558208335793</v>
      </c>
    </row>
    <row r="102" spans="1:22" ht="27.6">
      <c r="A102" s="26" t="s">
        <v>341</v>
      </c>
      <c r="B102" s="27" t="s">
        <v>341</v>
      </c>
      <c r="C102" s="28" t="s">
        <v>503</v>
      </c>
      <c r="D102" s="29" t="s">
        <v>504</v>
      </c>
      <c r="E102" s="31">
        <v>0.56634289849106734</v>
      </c>
      <c r="F102" s="31">
        <v>0.59031364024323096</v>
      </c>
      <c r="G102" s="31">
        <v>0.62416268050772483</v>
      </c>
      <c r="H102" s="31">
        <v>0.55027900122346585</v>
      </c>
      <c r="I102" s="31">
        <v>0.57676745949477271</v>
      </c>
      <c r="J102" s="31">
        <v>0.61253028838130574</v>
      </c>
      <c r="K102" s="31">
        <v>0.6076524580119731</v>
      </c>
      <c r="L102" s="31">
        <v>0.62972133616560666</v>
      </c>
      <c r="M102" s="31">
        <v>0.64761533252077641</v>
      </c>
      <c r="N102" s="31">
        <v>0.68107825803746203</v>
      </c>
      <c r="O102" s="31">
        <v>0.69610346019996849</v>
      </c>
      <c r="P102" s="31">
        <v>0.71962592993139407</v>
      </c>
      <c r="Q102" s="31">
        <v>0.68179276462059646</v>
      </c>
      <c r="R102" s="31">
        <v>0.70179481180259173</v>
      </c>
      <c r="S102" s="31">
        <v>0.72049402070930157</v>
      </c>
      <c r="T102" s="31">
        <v>0.25202266744572738</v>
      </c>
      <c r="U102" s="31">
        <v>0.28129382210180126</v>
      </c>
      <c r="V102" s="31">
        <v>0.34655235722348132</v>
      </c>
    </row>
    <row r="103" spans="1:22" ht="17.399999999999999">
      <c r="A103" s="26" t="s">
        <v>341</v>
      </c>
      <c r="B103" s="27" t="s">
        <v>341</v>
      </c>
      <c r="C103" s="28" t="s">
        <v>505</v>
      </c>
      <c r="D103" s="29" t="s">
        <v>506</v>
      </c>
      <c r="E103" s="31">
        <v>0.70477956911024253</v>
      </c>
      <c r="F103" s="31">
        <v>0.71140680147954838</v>
      </c>
      <c r="G103" s="31">
        <v>0.7196407500839701</v>
      </c>
      <c r="H103" s="31">
        <v>0.69075243204035497</v>
      </c>
      <c r="I103" s="31">
        <v>0.697812189309298</v>
      </c>
      <c r="J103" s="31">
        <v>0.70709546192032979</v>
      </c>
      <c r="K103" s="31">
        <v>0.71989396358077973</v>
      </c>
      <c r="L103" s="31">
        <v>0.72211349998303265</v>
      </c>
      <c r="M103" s="31">
        <v>0.73132187902403512</v>
      </c>
      <c r="N103" s="31">
        <v>0.76232058293542881</v>
      </c>
      <c r="O103" s="31">
        <v>0.76875906875517153</v>
      </c>
      <c r="P103" s="31">
        <v>0.77149867376901149</v>
      </c>
      <c r="Q103" s="31">
        <v>0.7754412315184861</v>
      </c>
      <c r="R103" s="31">
        <v>0.7803528459980521</v>
      </c>
      <c r="S103" s="31">
        <v>0.78183314975073359</v>
      </c>
      <c r="T103" s="31">
        <v>0.63384203132583239</v>
      </c>
      <c r="U103" s="31">
        <v>0.64050987926280278</v>
      </c>
      <c r="V103" s="31">
        <v>0.65870965603136833</v>
      </c>
    </row>
    <row r="104" spans="1:22" ht="17.399999999999999">
      <c r="A104" s="26" t="s">
        <v>341</v>
      </c>
      <c r="B104" s="27" t="s">
        <v>341</v>
      </c>
      <c r="C104" s="28" t="s">
        <v>507</v>
      </c>
      <c r="D104" s="29" t="s">
        <v>508</v>
      </c>
      <c r="E104" s="31">
        <v>0.70976766016649251</v>
      </c>
      <c r="F104" s="31">
        <v>0.70465903450939915</v>
      </c>
      <c r="G104" s="31">
        <v>0.71330415913984724</v>
      </c>
      <c r="H104" s="31">
        <v>0.70528619833414974</v>
      </c>
      <c r="I104" s="31">
        <v>0.70070331000240282</v>
      </c>
      <c r="J104" s="31">
        <v>0.70918988135655558</v>
      </c>
      <c r="K104" s="31">
        <v>0.71968768901181479</v>
      </c>
      <c r="L104" s="31">
        <v>0.71575481276381459</v>
      </c>
      <c r="M104" s="31">
        <v>0.72068229371854231</v>
      </c>
      <c r="N104" s="31">
        <v>0.71768654772217888</v>
      </c>
      <c r="O104" s="31">
        <v>0.7077613403545262</v>
      </c>
      <c r="P104" s="31">
        <v>0.71747871922233974</v>
      </c>
      <c r="Q104" s="31">
        <v>0.74798394735983331</v>
      </c>
      <c r="R104" s="31">
        <v>0.74751642225798554</v>
      </c>
      <c r="S104" s="31">
        <v>0.75143397764271247</v>
      </c>
      <c r="T104" s="31">
        <v>0.71442134969929361</v>
      </c>
      <c r="U104" s="31">
        <v>0.71720787032277755</v>
      </c>
      <c r="V104" s="31">
        <v>0.72950485221769301</v>
      </c>
    </row>
    <row r="105" spans="1:22" ht="17.399999999999999">
      <c r="A105" s="26" t="s">
        <v>341</v>
      </c>
      <c r="B105" s="27" t="s">
        <v>341</v>
      </c>
      <c r="C105" s="28" t="s">
        <v>509</v>
      </c>
      <c r="D105" s="29" t="s">
        <v>510</v>
      </c>
      <c r="E105" s="31">
        <v>0.81423452925594253</v>
      </c>
      <c r="F105" s="31">
        <v>0.81663701587104776</v>
      </c>
      <c r="G105" s="31">
        <v>0.81606793141535772</v>
      </c>
      <c r="H105" s="31">
        <v>0.80538013141895004</v>
      </c>
      <c r="I105" s="31">
        <v>0.8075615579103228</v>
      </c>
      <c r="J105" s="31">
        <v>0.80652014529345573</v>
      </c>
      <c r="K105" s="31">
        <v>0.81925839765683461</v>
      </c>
      <c r="L105" s="31">
        <v>0.82425536160606649</v>
      </c>
      <c r="M105" s="31">
        <v>0.82207205547622897</v>
      </c>
      <c r="N105" s="31">
        <v>0.84340609707278591</v>
      </c>
      <c r="O105" s="31">
        <v>0.84860700183109172</v>
      </c>
      <c r="P105" s="31">
        <v>0.84843879771185815</v>
      </c>
      <c r="Q105" s="31">
        <v>0.85977253271803677</v>
      </c>
      <c r="R105" s="31">
        <v>0.8612733633314742</v>
      </c>
      <c r="S105" s="31">
        <v>0.85788717265590364</v>
      </c>
      <c r="T105" s="31">
        <v>0.79932871234172453</v>
      </c>
      <c r="U105" s="31">
        <v>0.79476350814839047</v>
      </c>
      <c r="V105" s="31">
        <v>0.80252220957124054</v>
      </c>
    </row>
    <row r="106" spans="1:22" ht="17.399999999999999">
      <c r="A106" s="26" t="s">
        <v>341</v>
      </c>
      <c r="B106" s="27" t="s">
        <v>341</v>
      </c>
      <c r="C106" s="28" t="s">
        <v>511</v>
      </c>
      <c r="D106" s="29" t="s">
        <v>512</v>
      </c>
      <c r="E106" s="31">
        <v>0.57249774613903071</v>
      </c>
      <c r="F106" s="31">
        <v>0.5810459576639132</v>
      </c>
      <c r="G106" s="31">
        <v>0.60614167372069283</v>
      </c>
      <c r="H106" s="31">
        <v>0.56706086054311511</v>
      </c>
      <c r="I106" s="31">
        <v>0.57540479360623409</v>
      </c>
      <c r="J106" s="31">
        <v>0.60288135547575306</v>
      </c>
      <c r="K106" s="31">
        <v>0.61888181936715725</v>
      </c>
      <c r="L106" s="31">
        <v>0.62637301415836866</v>
      </c>
      <c r="M106" s="31">
        <v>0.64592016596197432</v>
      </c>
      <c r="N106" s="31">
        <v>0.61561124001391088</v>
      </c>
      <c r="O106" s="31">
        <v>0.62492025111379701</v>
      </c>
      <c r="P106" s="31">
        <v>0.6439166615552353</v>
      </c>
      <c r="Q106" s="31">
        <v>0.61754561715510303</v>
      </c>
      <c r="R106" s="31">
        <v>0.62163700980104475</v>
      </c>
      <c r="S106" s="31">
        <v>0.64197761893412397</v>
      </c>
      <c r="T106" s="31">
        <v>0.42985049555202365</v>
      </c>
      <c r="U106" s="31">
        <v>0.44476769770661245</v>
      </c>
      <c r="V106" s="31">
        <v>0.46393645699314701</v>
      </c>
    </row>
    <row r="107" spans="1:22" ht="17.399999999999999">
      <c r="A107" s="26" t="s">
        <v>341</v>
      </c>
      <c r="B107" s="27" t="s">
        <v>341</v>
      </c>
      <c r="C107" s="28" t="s">
        <v>513</v>
      </c>
      <c r="D107" s="29" t="s">
        <v>514</v>
      </c>
      <c r="E107" s="31">
        <v>0.54986074796715767</v>
      </c>
      <c r="F107" s="31">
        <v>0.55897900964590808</v>
      </c>
      <c r="G107" s="31">
        <v>0.57024531339423179</v>
      </c>
      <c r="H107" s="31">
        <v>0.53903129350084278</v>
      </c>
      <c r="I107" s="31">
        <v>0.54960772122840562</v>
      </c>
      <c r="J107" s="31">
        <v>0.56247788206612381</v>
      </c>
      <c r="K107" s="31">
        <v>0.57632910736545306</v>
      </c>
      <c r="L107" s="31">
        <v>0.58523661210604927</v>
      </c>
      <c r="M107" s="31">
        <v>0.5899388922276072</v>
      </c>
      <c r="N107" s="31">
        <v>0.60973504667527612</v>
      </c>
      <c r="O107" s="31">
        <v>0.61619551228925851</v>
      </c>
      <c r="P107" s="31">
        <v>0.62139773135575971</v>
      </c>
      <c r="Q107" s="31">
        <v>0.62095824940375033</v>
      </c>
      <c r="R107" s="31">
        <v>0.62643633722622949</v>
      </c>
      <c r="S107" s="31">
        <v>0.62610120674063729</v>
      </c>
      <c r="T107" s="31">
        <v>0.41421409565364575</v>
      </c>
      <c r="U107" s="31">
        <v>0.41669931345566558</v>
      </c>
      <c r="V107" s="31">
        <v>0.43935065276150359</v>
      </c>
    </row>
    <row r="108" spans="1:22" ht="27.6">
      <c r="A108" s="26" t="s">
        <v>341</v>
      </c>
      <c r="B108" s="27" t="s">
        <v>341</v>
      </c>
      <c r="C108" s="28" t="s">
        <v>515</v>
      </c>
      <c r="D108" s="29" t="s">
        <v>516</v>
      </c>
      <c r="E108" s="31">
        <v>0.52537608242634792</v>
      </c>
      <c r="F108" s="31">
        <v>0.51714016041919453</v>
      </c>
      <c r="G108" s="31">
        <v>0.54558995454475612</v>
      </c>
      <c r="H108" s="31">
        <v>0.52400559026200466</v>
      </c>
      <c r="I108" s="31">
        <v>0.51465416430303024</v>
      </c>
      <c r="J108" s="31">
        <v>0.54534408340601737</v>
      </c>
      <c r="K108" s="31">
        <v>0.56476819400019884</v>
      </c>
      <c r="L108" s="31">
        <v>0.56065358673572918</v>
      </c>
      <c r="M108" s="31">
        <v>0.57789586619882938</v>
      </c>
      <c r="N108" s="31">
        <v>0.5377414872179781</v>
      </c>
      <c r="O108" s="31">
        <v>0.53147034533357118</v>
      </c>
      <c r="P108" s="31">
        <v>0.55263514696006333</v>
      </c>
      <c r="Q108" s="31">
        <v>0.59253521116953334</v>
      </c>
      <c r="R108" s="31">
        <v>0.58782798034030093</v>
      </c>
      <c r="S108" s="31">
        <v>0.6050796993463019</v>
      </c>
      <c r="T108" s="31">
        <v>0.4274874898607085</v>
      </c>
      <c r="U108" s="31">
        <v>0.42711132658561729</v>
      </c>
      <c r="V108" s="31">
        <v>0.46410616715625214</v>
      </c>
    </row>
    <row r="109" spans="1:22" ht="17.399999999999999">
      <c r="A109" s="26" t="s">
        <v>341</v>
      </c>
      <c r="B109" s="27" t="s">
        <v>517</v>
      </c>
      <c r="C109" s="28" t="s">
        <v>341</v>
      </c>
      <c r="D109" s="29" t="s">
        <v>341</v>
      </c>
      <c r="E109" s="30">
        <v>6.7322158638294081</v>
      </c>
      <c r="F109" s="30">
        <v>6.8228766986570681</v>
      </c>
      <c r="G109" s="30">
        <v>6.950296568210776</v>
      </c>
      <c r="H109" s="30">
        <v>6.6248742710318442</v>
      </c>
      <c r="I109" s="30">
        <v>6.7213568926613148</v>
      </c>
      <c r="J109" s="30">
        <v>6.8560145686546532</v>
      </c>
      <c r="K109" s="30">
        <v>6.9477482341972197</v>
      </c>
      <c r="L109" s="30">
        <v>6.9886635930978249</v>
      </c>
      <c r="M109" s="30">
        <v>7.0972120000940544</v>
      </c>
      <c r="N109" s="30">
        <v>7.291397554101831</v>
      </c>
      <c r="O109" s="30">
        <v>7.339386231070657</v>
      </c>
      <c r="P109" s="30">
        <v>7.419461869360874</v>
      </c>
      <c r="Q109" s="30">
        <v>7.1745072254138451</v>
      </c>
      <c r="R109" s="30">
        <v>7.2565290302899443</v>
      </c>
      <c r="S109" s="30">
        <v>7.3528629088731723</v>
      </c>
      <c r="T109" s="30">
        <v>5.7496083694433784</v>
      </c>
      <c r="U109" s="30">
        <v>5.9737651866935924</v>
      </c>
      <c r="V109" s="30">
        <v>6.2123177472103555</v>
      </c>
    </row>
    <row r="110" spans="1:22" ht="17.399999999999999">
      <c r="A110" s="26" t="s">
        <v>341</v>
      </c>
      <c r="B110" s="27" t="s">
        <v>341</v>
      </c>
      <c r="C110" s="28" t="s">
        <v>518</v>
      </c>
      <c r="D110" s="29" t="s">
        <v>519</v>
      </c>
      <c r="E110" s="31">
        <v>0.70550444450264738</v>
      </c>
      <c r="F110" s="31">
        <v>0.71876802719583655</v>
      </c>
      <c r="G110" s="31">
        <v>0.73654531859516625</v>
      </c>
      <c r="H110" s="31">
        <v>0.68981891767116144</v>
      </c>
      <c r="I110" s="31">
        <v>0.70490576406714678</v>
      </c>
      <c r="J110" s="31">
        <v>0.72338181004611246</v>
      </c>
      <c r="K110" s="31">
        <v>0.73680516614485447</v>
      </c>
      <c r="L110" s="31">
        <v>0.73962556325380502</v>
      </c>
      <c r="M110" s="31">
        <v>0.75485869610245004</v>
      </c>
      <c r="N110" s="31">
        <v>0.78420309575936709</v>
      </c>
      <c r="O110" s="31">
        <v>0.78936236989942077</v>
      </c>
      <c r="P110" s="31">
        <v>0.80192741189730565</v>
      </c>
      <c r="Q110" s="31">
        <v>0.76704083515022048</v>
      </c>
      <c r="R110" s="31">
        <v>0.77727673836553768</v>
      </c>
      <c r="S110" s="31">
        <v>0.788451103878958</v>
      </c>
      <c r="T110" s="31">
        <v>0.57602431443038937</v>
      </c>
      <c r="U110" s="31">
        <v>0.60362289287299109</v>
      </c>
      <c r="V110" s="31">
        <v>0.6376708001171737</v>
      </c>
    </row>
    <row r="111" spans="1:22" ht="17.399999999999999">
      <c r="A111" s="26" t="s">
        <v>341</v>
      </c>
      <c r="B111" s="27" t="s">
        <v>341</v>
      </c>
      <c r="C111" s="28" t="s">
        <v>520</v>
      </c>
      <c r="D111" s="29" t="s">
        <v>521</v>
      </c>
      <c r="E111" s="31">
        <v>0.6335507776304139</v>
      </c>
      <c r="F111" s="31">
        <v>0.64727655754166535</v>
      </c>
      <c r="G111" s="31">
        <v>0.67046561048640207</v>
      </c>
      <c r="H111" s="31">
        <v>0.61634097558461143</v>
      </c>
      <c r="I111" s="31">
        <v>0.63153513443206644</v>
      </c>
      <c r="J111" s="31">
        <v>0.65571840342862009</v>
      </c>
      <c r="K111" s="31">
        <v>0.66840905162867492</v>
      </c>
      <c r="L111" s="31">
        <v>0.6739185543158549</v>
      </c>
      <c r="M111" s="31">
        <v>0.68947467290761288</v>
      </c>
      <c r="N111" s="31">
        <v>0.72046896811194105</v>
      </c>
      <c r="O111" s="31">
        <v>0.72527561083148517</v>
      </c>
      <c r="P111" s="31">
        <v>0.74281945773603175</v>
      </c>
      <c r="Q111" s="31">
        <v>0.69556401300316517</v>
      </c>
      <c r="R111" s="31">
        <v>0.7055257159767051</v>
      </c>
      <c r="S111" s="31">
        <v>0.72379479373733058</v>
      </c>
      <c r="T111" s="31">
        <v>0.49364424979347127</v>
      </c>
      <c r="U111" s="31">
        <v>0.53044743775309655</v>
      </c>
      <c r="V111" s="31">
        <v>0.56822317850313253</v>
      </c>
    </row>
    <row r="112" spans="1:22" ht="27.6">
      <c r="A112" s="26" t="s">
        <v>341</v>
      </c>
      <c r="B112" s="27" t="s">
        <v>341</v>
      </c>
      <c r="C112" s="28" t="s">
        <v>522</v>
      </c>
      <c r="D112" s="29" t="s">
        <v>523</v>
      </c>
      <c r="E112" s="31">
        <v>0.5717735208424557</v>
      </c>
      <c r="F112" s="31">
        <v>0.58567514861767012</v>
      </c>
      <c r="G112" s="31">
        <v>0.60304483929778319</v>
      </c>
      <c r="H112" s="31">
        <v>0.55683161653914048</v>
      </c>
      <c r="I112" s="31">
        <v>0.57194670924376179</v>
      </c>
      <c r="J112" s="31">
        <v>0.59130650727455136</v>
      </c>
      <c r="K112" s="31">
        <v>0.61748063704709444</v>
      </c>
      <c r="L112" s="31">
        <v>0.62377963610382658</v>
      </c>
      <c r="M112" s="31">
        <v>0.63502662898517925</v>
      </c>
      <c r="N112" s="31">
        <v>0.65815082586879525</v>
      </c>
      <c r="O112" s="31">
        <v>0.66643710458554295</v>
      </c>
      <c r="P112" s="31">
        <v>0.67295922404393804</v>
      </c>
      <c r="Q112" s="31">
        <v>0.63705584412630911</v>
      </c>
      <c r="R112" s="31">
        <v>0.6501992817457557</v>
      </c>
      <c r="S112" s="31">
        <v>0.65819577608478985</v>
      </c>
      <c r="T112" s="31">
        <v>0.38991229646406717</v>
      </c>
      <c r="U112" s="31">
        <v>0.41527126296005051</v>
      </c>
      <c r="V112" s="31">
        <v>0.45501231159516997</v>
      </c>
    </row>
    <row r="113" spans="1:22" ht="28.2" thickBot="1">
      <c r="A113" s="26" t="s">
        <v>341</v>
      </c>
      <c r="B113" s="27" t="s">
        <v>341</v>
      </c>
      <c r="C113" s="28" t="s">
        <v>524</v>
      </c>
      <c r="D113" s="29" t="s">
        <v>525</v>
      </c>
      <c r="E113" s="31">
        <v>0.68934825322333482</v>
      </c>
      <c r="F113" s="31">
        <v>0.7017164272911629</v>
      </c>
      <c r="G113" s="31">
        <v>0.72128360741842601</v>
      </c>
      <c r="H113" s="31">
        <v>0.67106224711823492</v>
      </c>
      <c r="I113" s="31">
        <v>0.68396039296422051</v>
      </c>
      <c r="J113" s="31">
        <v>0.70461698308443244</v>
      </c>
      <c r="K113" s="31">
        <v>0.71310946632809713</v>
      </c>
      <c r="L113" s="31">
        <v>0.7268171619626751</v>
      </c>
      <c r="M113" s="31">
        <v>0.73910142616803742</v>
      </c>
      <c r="N113" s="31">
        <v>0.77511241833257316</v>
      </c>
      <c r="O113" s="31">
        <v>0.78202040083738988</v>
      </c>
      <c r="P113" s="31">
        <v>0.79463940845132663</v>
      </c>
      <c r="Q113" s="31">
        <v>0.75999193778688234</v>
      </c>
      <c r="R113" s="31">
        <v>0.76931369499426328</v>
      </c>
      <c r="S113" s="31">
        <v>0.78640554154951714</v>
      </c>
      <c r="T113" s="31">
        <v>0.56963124341730798</v>
      </c>
      <c r="U113" s="31">
        <v>0.60041484262339262</v>
      </c>
      <c r="V113" s="31">
        <v>0.63623468784214465</v>
      </c>
    </row>
    <row r="114" spans="1:22" ht="17.399999999999999">
      <c r="A114" s="21" t="s">
        <v>526</v>
      </c>
      <c r="B114" s="22" t="s">
        <v>341</v>
      </c>
      <c r="C114" s="23" t="s">
        <v>341</v>
      </c>
      <c r="D114" s="24" t="s">
        <v>341</v>
      </c>
      <c r="E114" s="25">
        <v>6.8497104926345154</v>
      </c>
      <c r="F114" s="25">
        <v>6.8097663666467199</v>
      </c>
      <c r="G114" s="25">
        <v>6.9110329334057701</v>
      </c>
      <c r="H114" s="25">
        <v>6.8324735562397576</v>
      </c>
      <c r="I114" s="25">
        <v>6.7822836747103077</v>
      </c>
      <c r="J114" s="25">
        <v>6.8890677914491443</v>
      </c>
      <c r="K114" s="25">
        <v>7.251455959604411</v>
      </c>
      <c r="L114" s="25">
        <v>7.2150516305410655</v>
      </c>
      <c r="M114" s="25">
        <v>7.2786397139486754</v>
      </c>
      <c r="N114" s="25">
        <v>7.0666649378383495</v>
      </c>
      <c r="O114" s="25">
        <v>7.0573084566255035</v>
      </c>
      <c r="P114" s="25">
        <v>7.1213536262759831</v>
      </c>
      <c r="Q114" s="25">
        <v>7.1792836951869399</v>
      </c>
      <c r="R114" s="25">
        <v>7.1944462798970594</v>
      </c>
      <c r="S114" s="25">
        <v>7.2498886079314158</v>
      </c>
      <c r="T114" s="25">
        <v>5.8102279728624664</v>
      </c>
      <c r="U114" s="25">
        <v>5.7872740669522411</v>
      </c>
      <c r="V114" s="25">
        <v>6.0116723934635043</v>
      </c>
    </row>
    <row r="115" spans="1:22" ht="17.399999999999999">
      <c r="A115" s="26" t="s">
        <v>341</v>
      </c>
      <c r="B115" s="27" t="s">
        <v>52</v>
      </c>
      <c r="C115" s="28" t="s">
        <v>341</v>
      </c>
      <c r="D115" s="29" t="s">
        <v>341</v>
      </c>
      <c r="E115" s="30">
        <v>6.9578568138168002</v>
      </c>
      <c r="F115" s="30">
        <v>6.9415399407355265</v>
      </c>
      <c r="G115" s="30">
        <v>7.0225778347195327</v>
      </c>
      <c r="H115" s="30">
        <v>6.9364609235165879</v>
      </c>
      <c r="I115" s="30">
        <v>6.9213926836833428</v>
      </c>
      <c r="J115" s="30">
        <v>7.0113277828190146</v>
      </c>
      <c r="K115" s="30">
        <v>7.0584881866256497</v>
      </c>
      <c r="L115" s="30">
        <v>7.0240432069066694</v>
      </c>
      <c r="M115" s="30">
        <v>7.0736940157430954</v>
      </c>
      <c r="N115" s="30">
        <v>7.1676603226659967</v>
      </c>
      <c r="O115" s="30">
        <v>7.1533659112663148</v>
      </c>
      <c r="P115" s="30">
        <v>7.1920018512007342</v>
      </c>
      <c r="Q115" s="30">
        <v>7.2673365559001821</v>
      </c>
      <c r="R115" s="30">
        <v>7.2620423009619417</v>
      </c>
      <c r="S115" s="30">
        <v>7.282835446846339</v>
      </c>
      <c r="T115" s="30">
        <v>6.1757997256209229</v>
      </c>
      <c r="U115" s="30">
        <v>6.1461779301923718</v>
      </c>
      <c r="V115" s="30">
        <v>6.3223333867036926</v>
      </c>
    </row>
    <row r="116" spans="1:22" ht="17.399999999999999">
      <c r="A116" s="26" t="s">
        <v>341</v>
      </c>
      <c r="B116" s="27" t="s">
        <v>341</v>
      </c>
      <c r="C116" s="28" t="s">
        <v>527</v>
      </c>
      <c r="D116" s="29" t="s">
        <v>528</v>
      </c>
      <c r="E116" s="31">
        <v>0.52160294295673348</v>
      </c>
      <c r="F116" s="31">
        <v>0.5244500028809238</v>
      </c>
      <c r="G116" s="31">
        <v>0.55044482520855564</v>
      </c>
      <c r="H116" s="31">
        <v>0.51137245183033087</v>
      </c>
      <c r="I116" s="31">
        <v>0.51409866683885352</v>
      </c>
      <c r="J116" s="31">
        <v>0.54252720459073012</v>
      </c>
      <c r="K116" s="31">
        <v>0.54821239226355978</v>
      </c>
      <c r="L116" s="31">
        <v>0.54505301893915048</v>
      </c>
      <c r="M116" s="31">
        <v>0.56280635197198603</v>
      </c>
      <c r="N116" s="31">
        <v>0.56618665456698214</v>
      </c>
      <c r="O116" s="31">
        <v>0.56945605689503154</v>
      </c>
      <c r="P116" s="31">
        <v>0.58730030290669644</v>
      </c>
      <c r="Q116" s="31">
        <v>0.56817263166412879</v>
      </c>
      <c r="R116" s="31">
        <v>0.58087016549483717</v>
      </c>
      <c r="S116" s="31">
        <v>0.59535864399918759</v>
      </c>
      <c r="T116" s="31">
        <v>0.45586250231814657</v>
      </c>
      <c r="U116" s="31">
        <v>0.45680762109701289</v>
      </c>
      <c r="V116" s="31">
        <v>0.49021445985550943</v>
      </c>
    </row>
    <row r="117" spans="1:22" ht="17.399999999999999">
      <c r="A117" s="26" t="s">
        <v>341</v>
      </c>
      <c r="B117" s="27" t="s">
        <v>341</v>
      </c>
      <c r="C117" s="28" t="s">
        <v>529</v>
      </c>
      <c r="D117" s="29" t="s">
        <v>530</v>
      </c>
      <c r="E117" s="31">
        <v>0.67438439178457099</v>
      </c>
      <c r="F117" s="31">
        <v>0.67105041019721623</v>
      </c>
      <c r="G117" s="31">
        <v>0.69230497577932881</v>
      </c>
      <c r="H117" s="31">
        <v>0.66787590673737784</v>
      </c>
      <c r="I117" s="31">
        <v>0.66324600216408947</v>
      </c>
      <c r="J117" s="31">
        <v>0.68599108186331781</v>
      </c>
      <c r="K117" s="31">
        <v>0.69703270199985512</v>
      </c>
      <c r="L117" s="31">
        <v>0.68506277299122431</v>
      </c>
      <c r="M117" s="31">
        <v>0.69714365682374446</v>
      </c>
      <c r="N117" s="31">
        <v>0.70988157518390294</v>
      </c>
      <c r="O117" s="31">
        <v>0.71118166281748252</v>
      </c>
      <c r="P117" s="31">
        <v>0.72628461774522712</v>
      </c>
      <c r="Q117" s="31">
        <v>0.7126038893921719</v>
      </c>
      <c r="R117" s="31">
        <v>0.71793205295654583</v>
      </c>
      <c r="S117" s="31">
        <v>0.73227048393547656</v>
      </c>
      <c r="T117" s="31">
        <v>0.59442143186098606</v>
      </c>
      <c r="U117" s="31">
        <v>0.59268200224865053</v>
      </c>
      <c r="V117" s="31">
        <v>0.6248345487910868</v>
      </c>
    </row>
    <row r="118" spans="1:22" ht="17.399999999999999">
      <c r="A118" s="26" t="s">
        <v>341</v>
      </c>
      <c r="B118" s="27" t="s">
        <v>341</v>
      </c>
      <c r="C118" s="28" t="s">
        <v>531</v>
      </c>
      <c r="D118" s="29" t="s">
        <v>532</v>
      </c>
      <c r="E118" s="31">
        <v>0.72603988234041639</v>
      </c>
      <c r="F118" s="31">
        <v>0.71948956564471855</v>
      </c>
      <c r="G118" s="31">
        <v>0.7171919413093194</v>
      </c>
      <c r="H118" s="31">
        <v>0.72652065449531222</v>
      </c>
      <c r="I118" s="31">
        <v>0.72076599916475281</v>
      </c>
      <c r="J118" s="31">
        <v>0.718219627547378</v>
      </c>
      <c r="K118" s="31">
        <v>0.74553959845651196</v>
      </c>
      <c r="L118" s="31">
        <v>0.73924459656032737</v>
      </c>
      <c r="M118" s="31">
        <v>0.73253831935747771</v>
      </c>
      <c r="N118" s="31">
        <v>0.76366614661084375</v>
      </c>
      <c r="O118" s="31">
        <v>0.75639977587248997</v>
      </c>
      <c r="P118" s="31">
        <v>0.7509703980067246</v>
      </c>
      <c r="Q118" s="31">
        <v>0.79641664780336319</v>
      </c>
      <c r="R118" s="31">
        <v>0.79190717001947131</v>
      </c>
      <c r="S118" s="31">
        <v>0.78382998910094392</v>
      </c>
      <c r="T118" s="31">
        <v>0.50632290235955468</v>
      </c>
      <c r="U118" s="31">
        <v>0.4916232703835291</v>
      </c>
      <c r="V118" s="31">
        <v>0.51342623881320115</v>
      </c>
    </row>
    <row r="119" spans="1:22" ht="17.399999999999999">
      <c r="A119" s="26" t="s">
        <v>341</v>
      </c>
      <c r="B119" s="27" t="s">
        <v>533</v>
      </c>
      <c r="C119" s="28" t="s">
        <v>341</v>
      </c>
      <c r="D119" s="29" t="s">
        <v>341</v>
      </c>
      <c r="E119" s="30">
        <v>6.7505989016105108</v>
      </c>
      <c r="F119" s="30">
        <v>6.8068036600412327</v>
      </c>
      <c r="G119" s="30">
        <v>6.8791507449452967</v>
      </c>
      <c r="H119" s="30">
        <v>6.7394071144659744</v>
      </c>
      <c r="I119" s="30">
        <v>6.7979754752430654</v>
      </c>
      <c r="J119" s="30">
        <v>6.8741303833814413</v>
      </c>
      <c r="K119" s="30">
        <v>6.9629253743352963</v>
      </c>
      <c r="L119" s="30">
        <v>6.9940849056679797</v>
      </c>
      <c r="M119" s="30">
        <v>7.050647315304583</v>
      </c>
      <c r="N119" s="30">
        <v>7.0837707147749853</v>
      </c>
      <c r="O119" s="30">
        <v>7.1249554633808998</v>
      </c>
      <c r="P119" s="30">
        <v>7.1702265330685258</v>
      </c>
      <c r="Q119" s="30">
        <v>7.0290117012451407</v>
      </c>
      <c r="R119" s="30">
        <v>7.0873377745977155</v>
      </c>
      <c r="S119" s="30">
        <v>7.1296712474063648</v>
      </c>
      <c r="T119" s="30">
        <v>5.2798777988789558</v>
      </c>
      <c r="U119" s="30">
        <v>5.3902228530848983</v>
      </c>
      <c r="V119" s="30">
        <v>5.5478885036957877</v>
      </c>
    </row>
    <row r="120" spans="1:22" ht="27.6">
      <c r="A120" s="26" t="s">
        <v>341</v>
      </c>
      <c r="B120" s="27" t="s">
        <v>341</v>
      </c>
      <c r="C120" s="28" t="s">
        <v>395</v>
      </c>
      <c r="D120" s="29" t="s">
        <v>396</v>
      </c>
      <c r="E120" s="31">
        <v>0.7249857936326437</v>
      </c>
      <c r="F120" s="31">
        <v>0.73239725296506231</v>
      </c>
      <c r="G120" s="31">
        <v>0.74250911949420717</v>
      </c>
      <c r="H120" s="31">
        <v>0.72168168646105968</v>
      </c>
      <c r="I120" s="31">
        <v>0.72908885849033156</v>
      </c>
      <c r="J120" s="31">
        <v>0.73981265663428242</v>
      </c>
      <c r="K120" s="31">
        <v>0.75053495276598281</v>
      </c>
      <c r="L120" s="31">
        <v>0.7526581364095688</v>
      </c>
      <c r="M120" s="31">
        <v>0.75618199986485668</v>
      </c>
      <c r="N120" s="31">
        <v>0.7645365091257349</v>
      </c>
      <c r="O120" s="31">
        <v>0.77276670343350973</v>
      </c>
      <c r="P120" s="31">
        <v>0.78009500350327676</v>
      </c>
      <c r="Q120" s="31">
        <v>0.75135463137651837</v>
      </c>
      <c r="R120" s="31">
        <v>0.76132472636508053</v>
      </c>
      <c r="S120" s="31">
        <v>0.76983743337708299</v>
      </c>
      <c r="T120" s="31">
        <v>0.58620426182483154</v>
      </c>
      <c r="U120" s="31">
        <v>0.59301881629114916</v>
      </c>
      <c r="V120" s="31">
        <v>0.60936030183466683</v>
      </c>
    </row>
    <row r="121" spans="1:22" ht="27.6">
      <c r="A121" s="26" t="s">
        <v>341</v>
      </c>
      <c r="B121" s="27" t="s">
        <v>341</v>
      </c>
      <c r="C121" s="28" t="s">
        <v>397</v>
      </c>
      <c r="D121" s="29" t="s">
        <v>398</v>
      </c>
      <c r="E121" s="31">
        <v>0.70364101952449642</v>
      </c>
      <c r="F121" s="31">
        <v>0.71203336910092507</v>
      </c>
      <c r="G121" s="31">
        <v>0.71895907773127665</v>
      </c>
      <c r="H121" s="31">
        <v>0.70045620929347829</v>
      </c>
      <c r="I121" s="31">
        <v>0.70955904682453386</v>
      </c>
      <c r="J121" s="31">
        <v>0.71631211050469568</v>
      </c>
      <c r="K121" s="31">
        <v>0.73334286034261975</v>
      </c>
      <c r="L121" s="31">
        <v>0.74233258695476034</v>
      </c>
      <c r="M121" s="31">
        <v>0.74461157509383802</v>
      </c>
      <c r="N121" s="31">
        <v>0.76548099195257246</v>
      </c>
      <c r="O121" s="31">
        <v>0.76978432240094152</v>
      </c>
      <c r="P121" s="31">
        <v>0.77515937767256748</v>
      </c>
      <c r="Q121" s="31">
        <v>0.76056424879287199</v>
      </c>
      <c r="R121" s="31">
        <v>0.76998135066445172</v>
      </c>
      <c r="S121" s="31">
        <v>0.7731275746875832</v>
      </c>
      <c r="T121" s="31">
        <v>0.44834171880408885</v>
      </c>
      <c r="U121" s="31">
        <v>0.46442553062737341</v>
      </c>
      <c r="V121" s="31">
        <v>0.48677445268658998</v>
      </c>
    </row>
    <row r="122" spans="1:22" ht="17.399999999999999">
      <c r="A122" s="26" t="s">
        <v>341</v>
      </c>
      <c r="B122" s="27" t="s">
        <v>341</v>
      </c>
      <c r="C122" s="28" t="s">
        <v>401</v>
      </c>
      <c r="D122" s="29" t="s">
        <v>402</v>
      </c>
      <c r="E122" s="31">
        <v>0.53481679170797358</v>
      </c>
      <c r="F122" s="31">
        <v>0.54913105650419813</v>
      </c>
      <c r="G122" s="31">
        <v>0.56440954870030224</v>
      </c>
      <c r="H122" s="31">
        <v>0.53304672899554595</v>
      </c>
      <c r="I122" s="31">
        <v>0.54818015749128091</v>
      </c>
      <c r="J122" s="31">
        <v>0.56640732754814105</v>
      </c>
      <c r="K122" s="31">
        <v>0.58832965772997925</v>
      </c>
      <c r="L122" s="31">
        <v>0.59303585879551646</v>
      </c>
      <c r="M122" s="31">
        <v>0.60480894291699883</v>
      </c>
      <c r="N122" s="31">
        <v>0.59281309661856607</v>
      </c>
      <c r="O122" s="31">
        <v>0.60478605454985435</v>
      </c>
      <c r="P122" s="31">
        <v>0.6120314728636298</v>
      </c>
      <c r="Q122" s="31">
        <v>0.58242223267587456</v>
      </c>
      <c r="R122" s="31">
        <v>0.59418402632768696</v>
      </c>
      <c r="S122" s="31">
        <v>0.60066378301154866</v>
      </c>
      <c r="T122" s="31">
        <v>0.2694335978821612</v>
      </c>
      <c r="U122" s="31">
        <v>0.29028455561687311</v>
      </c>
      <c r="V122" s="31">
        <v>0.30155696310181251</v>
      </c>
    </row>
    <row r="123" spans="1:22" ht="17.399999999999999">
      <c r="A123" s="26" t="s">
        <v>341</v>
      </c>
      <c r="B123" s="27" t="s">
        <v>534</v>
      </c>
      <c r="C123" s="28" t="s">
        <v>341</v>
      </c>
      <c r="D123" s="29" t="s">
        <v>341</v>
      </c>
      <c r="E123" s="30">
        <v>6.8421542033834406</v>
      </c>
      <c r="F123" s="30">
        <v>6.6819160851399149</v>
      </c>
      <c r="G123" s="30">
        <v>6.8317941092881345</v>
      </c>
      <c r="H123" s="30">
        <v>6.8231899889090375</v>
      </c>
      <c r="I123" s="30">
        <v>6.6287618927102407</v>
      </c>
      <c r="J123" s="30">
        <v>6.7826705123964892</v>
      </c>
      <c r="K123" s="30">
        <v>7.7317280397249615</v>
      </c>
      <c r="L123" s="30">
        <v>7.6256164874483536</v>
      </c>
      <c r="M123" s="30">
        <v>7.7109055064777543</v>
      </c>
      <c r="N123" s="30">
        <v>6.9509201720489138</v>
      </c>
      <c r="O123" s="30">
        <v>6.8951579668559067</v>
      </c>
      <c r="P123" s="30">
        <v>7.0012219776150175</v>
      </c>
      <c r="Q123" s="30">
        <v>7.2442209572469496</v>
      </c>
      <c r="R123" s="30">
        <v>7.2353314319556805</v>
      </c>
      <c r="S123" s="30">
        <v>7.3385367748836652</v>
      </c>
      <c r="T123" s="30">
        <v>5.9777946157069621</v>
      </c>
      <c r="U123" s="30">
        <v>5.8260531206742865</v>
      </c>
      <c r="V123" s="30">
        <v>6.1655017781235442</v>
      </c>
    </row>
    <row r="124" spans="1:22" ht="17.399999999999999">
      <c r="A124" s="26" t="s">
        <v>341</v>
      </c>
      <c r="B124" s="27" t="s">
        <v>341</v>
      </c>
      <c r="C124" s="28" t="s">
        <v>345</v>
      </c>
      <c r="D124" s="29" t="s">
        <v>346</v>
      </c>
      <c r="E124" s="31">
        <v>0.75923233203818141</v>
      </c>
      <c r="F124" s="31">
        <v>0.74507384670371146</v>
      </c>
      <c r="G124" s="31">
        <v>0.75693022036783819</v>
      </c>
      <c r="H124" s="31">
        <v>0.75819366998851789</v>
      </c>
      <c r="I124" s="31">
        <v>0.7386311938239809</v>
      </c>
      <c r="J124" s="31">
        <v>0.7507932818705928</v>
      </c>
      <c r="K124" s="31">
        <v>0.86787479513392385</v>
      </c>
      <c r="L124" s="31">
        <v>0.85669574884591948</v>
      </c>
      <c r="M124" s="31">
        <v>0.86161312171934046</v>
      </c>
      <c r="N124" s="31">
        <v>0.78237143209359117</v>
      </c>
      <c r="O124" s="31">
        <v>0.78303951589471354</v>
      </c>
      <c r="P124" s="31">
        <v>0.7912374150136221</v>
      </c>
      <c r="Q124" s="31">
        <v>0.81048500311785909</v>
      </c>
      <c r="R124" s="31">
        <v>0.81211372776674107</v>
      </c>
      <c r="S124" s="31">
        <v>0.82046240336211951</v>
      </c>
      <c r="T124" s="31">
        <v>0.59247583658179725</v>
      </c>
      <c r="U124" s="31">
        <v>0.59467002654124013</v>
      </c>
      <c r="V124" s="31">
        <v>0.62400667622271855</v>
      </c>
    </row>
    <row r="125" spans="1:22" ht="17.399999999999999">
      <c r="A125" s="26" t="s">
        <v>341</v>
      </c>
      <c r="B125" s="27" t="s">
        <v>341</v>
      </c>
      <c r="C125" s="28" t="s">
        <v>349</v>
      </c>
      <c r="D125" s="29" t="s">
        <v>350</v>
      </c>
      <c r="E125" s="31">
        <v>0.59360433036281923</v>
      </c>
      <c r="F125" s="31">
        <v>0.57560973836863083</v>
      </c>
      <c r="G125" s="31">
        <v>0.61334763998974129</v>
      </c>
      <c r="H125" s="31">
        <v>0.5879855775972157</v>
      </c>
      <c r="I125" s="31">
        <v>0.56506992125937705</v>
      </c>
      <c r="J125" s="31">
        <v>0.60515392460944195</v>
      </c>
      <c r="K125" s="31">
        <v>0.68603112433856372</v>
      </c>
      <c r="L125" s="31">
        <v>0.67110641640321955</v>
      </c>
      <c r="M125" s="31">
        <v>0.7073632370666173</v>
      </c>
      <c r="N125" s="31">
        <v>0.63151946334165721</v>
      </c>
      <c r="O125" s="31">
        <v>0.62677072662041433</v>
      </c>
      <c r="P125" s="31">
        <v>0.65359653854266231</v>
      </c>
      <c r="Q125" s="31">
        <v>0.65736797800769964</v>
      </c>
      <c r="R125" s="31">
        <v>0.66561516671864673</v>
      </c>
      <c r="S125" s="31">
        <v>0.69170431590359904</v>
      </c>
      <c r="T125" s="31">
        <v>0.43779919174522836</v>
      </c>
      <c r="U125" s="31">
        <v>0.42707882449605816</v>
      </c>
      <c r="V125" s="31">
        <v>0.48235930094910345</v>
      </c>
    </row>
    <row r="126" spans="1:22" ht="28.2" thickBot="1">
      <c r="A126" s="32" t="s">
        <v>341</v>
      </c>
      <c r="B126" s="33" t="s">
        <v>341</v>
      </c>
      <c r="C126" s="34" t="s">
        <v>351</v>
      </c>
      <c r="D126" s="35" t="s">
        <v>352</v>
      </c>
      <c r="E126" s="36">
        <v>0.67921844125174802</v>
      </c>
      <c r="F126" s="36">
        <v>0.63278006992426372</v>
      </c>
      <c r="G126" s="36">
        <v>0.65315781905274051</v>
      </c>
      <c r="H126" s="36">
        <v>0.67788638637537801</v>
      </c>
      <c r="I126" s="36">
        <v>0.62466373923681617</v>
      </c>
      <c r="J126" s="36">
        <v>0.64522329930194589</v>
      </c>
      <c r="K126" s="36">
        <v>0.88671866881244976</v>
      </c>
      <c r="L126" s="36">
        <v>0.86471996046907729</v>
      </c>
      <c r="M126" s="36">
        <v>0.87432786992393963</v>
      </c>
      <c r="N126" s="36">
        <v>0.65658023374877783</v>
      </c>
      <c r="O126" s="36">
        <v>0.63243047499254834</v>
      </c>
      <c r="P126" s="36">
        <v>0.64803060442544602</v>
      </c>
      <c r="Q126" s="36">
        <v>0.75982201069025823</v>
      </c>
      <c r="R126" s="36">
        <v>0.74733567465862516</v>
      </c>
      <c r="S126" s="36">
        <v>0.76373436876844436</v>
      </c>
      <c r="T126" s="36">
        <v>0.63135200049838291</v>
      </c>
      <c r="U126" s="36">
        <v>0.56980119527386741</v>
      </c>
      <c r="V126" s="36">
        <v>0.61778837537691045</v>
      </c>
    </row>
    <row r="127" spans="1:22" ht="17.399999999999999">
      <c r="A127" s="21" t="s">
        <v>535</v>
      </c>
      <c r="B127" s="22" t="s">
        <v>341</v>
      </c>
      <c r="C127" s="23" t="s">
        <v>341</v>
      </c>
      <c r="D127" s="24" t="s">
        <v>341</v>
      </c>
      <c r="E127" s="25">
        <v>5.7839502274851808</v>
      </c>
      <c r="F127" s="25">
        <v>5.7546563187225486</v>
      </c>
      <c r="G127" s="25">
        <v>5.9689582739790552</v>
      </c>
      <c r="H127" s="25">
        <v>5.7387163378140604</v>
      </c>
      <c r="I127" s="25">
        <v>5.697609238603361</v>
      </c>
      <c r="J127" s="25">
        <v>5.9271978133106886</v>
      </c>
      <c r="K127" s="25">
        <v>5.9997766537090946</v>
      </c>
      <c r="L127" s="25">
        <v>5.915945142708396</v>
      </c>
      <c r="M127" s="25">
        <v>6.1219893664217162</v>
      </c>
      <c r="N127" s="25">
        <v>6.0526618874524827</v>
      </c>
      <c r="O127" s="25">
        <v>6.043158540672164</v>
      </c>
      <c r="P127" s="25">
        <v>6.1854245662057243</v>
      </c>
      <c r="Q127" s="25">
        <v>6.0110816305642079</v>
      </c>
      <c r="R127" s="25">
        <v>6.0464442816066919</v>
      </c>
      <c r="S127" s="25">
        <v>6.2073146046802847</v>
      </c>
      <c r="T127" s="25">
        <v>5.1485761440135489</v>
      </c>
      <c r="U127" s="25">
        <v>5.2187739239601232</v>
      </c>
      <c r="V127" s="25">
        <v>5.5288026411298157</v>
      </c>
    </row>
    <row r="128" spans="1:22" ht="17.399999999999999">
      <c r="A128" s="26" t="s">
        <v>341</v>
      </c>
      <c r="B128" s="27" t="s">
        <v>536</v>
      </c>
      <c r="C128" s="28" t="s">
        <v>341</v>
      </c>
      <c r="D128" s="29" t="s">
        <v>341</v>
      </c>
      <c r="E128" s="30">
        <v>5.9355918247592081</v>
      </c>
      <c r="F128" s="30">
        <v>5.8585888527908239</v>
      </c>
      <c r="G128" s="30">
        <v>6.0536815174794594</v>
      </c>
      <c r="H128" s="30">
        <v>5.8952985500674977</v>
      </c>
      <c r="I128" s="30">
        <v>5.8018425602589501</v>
      </c>
      <c r="J128" s="30">
        <v>6.0113354691437415</v>
      </c>
      <c r="K128" s="30">
        <v>5.9863364332626743</v>
      </c>
      <c r="L128" s="30">
        <v>5.8824466434794909</v>
      </c>
      <c r="M128" s="30">
        <v>6.0929920932696531</v>
      </c>
      <c r="N128" s="30">
        <v>6.1622418281499058</v>
      </c>
      <c r="O128" s="30">
        <v>6.1248709521293243</v>
      </c>
      <c r="P128" s="30">
        <v>6.2486982953114802</v>
      </c>
      <c r="Q128" s="30">
        <v>6.183801200349718</v>
      </c>
      <c r="R128" s="30">
        <v>6.2048841242594461</v>
      </c>
      <c r="S128" s="30">
        <v>6.3257472524931266</v>
      </c>
      <c r="T128" s="30">
        <v>5.4488580209785056</v>
      </c>
      <c r="U128" s="30">
        <v>5.4227048466942094</v>
      </c>
      <c r="V128" s="30">
        <v>5.7288869229194139</v>
      </c>
    </row>
    <row r="129" spans="1:22" ht="17.399999999999999">
      <c r="A129" s="26" t="s">
        <v>341</v>
      </c>
      <c r="B129" s="27" t="s">
        <v>341</v>
      </c>
      <c r="C129" s="28" t="s">
        <v>537</v>
      </c>
      <c r="D129" s="29" t="s">
        <v>538</v>
      </c>
      <c r="E129" s="31">
        <v>0.31522843957137958</v>
      </c>
      <c r="F129" s="31">
        <v>0.32502459534114031</v>
      </c>
      <c r="G129" s="31">
        <v>0.29162321091266774</v>
      </c>
      <c r="H129" s="31">
        <v>0.31964511966706216</v>
      </c>
      <c r="I129" s="31">
        <v>0.33142952224189426</v>
      </c>
      <c r="J129" s="31">
        <v>0.29527843608461607</v>
      </c>
      <c r="K129" s="31">
        <v>0.29494097643744127</v>
      </c>
      <c r="L129" s="31">
        <v>0.30738880345863473</v>
      </c>
      <c r="M129" s="31">
        <v>0.27175880400721764</v>
      </c>
      <c r="N129" s="31">
        <v>0.28083505780858459</v>
      </c>
      <c r="O129" s="31">
        <v>0.28641282931885587</v>
      </c>
      <c r="P129" s="31">
        <v>0.26523824134622226</v>
      </c>
      <c r="Q129" s="31">
        <v>0.27566021282548042</v>
      </c>
      <c r="R129" s="31">
        <v>0.26951460805186367</v>
      </c>
      <c r="S129" s="31">
        <v>0.24811349340418096</v>
      </c>
      <c r="T129" s="31">
        <v>0.42331067481226731</v>
      </c>
      <c r="U129" s="31">
        <v>0.42708189481357728</v>
      </c>
      <c r="V129" s="31">
        <v>0.37872149274544986</v>
      </c>
    </row>
    <row r="130" spans="1:22" ht="27.6">
      <c r="A130" s="26" t="s">
        <v>341</v>
      </c>
      <c r="B130" s="27" t="s">
        <v>341</v>
      </c>
      <c r="C130" s="28" t="s">
        <v>539</v>
      </c>
      <c r="D130" s="29" t="s">
        <v>540</v>
      </c>
      <c r="E130" s="31">
        <v>0.23238115709180177</v>
      </c>
      <c r="F130" s="31">
        <v>0.2390039319235949</v>
      </c>
      <c r="G130" s="31">
        <v>0.21561140180427985</v>
      </c>
      <c r="H130" s="31">
        <v>0.232329267015984</v>
      </c>
      <c r="I130" s="31">
        <v>0.24009313136594085</v>
      </c>
      <c r="J130" s="31">
        <v>0.21475026848857806</v>
      </c>
      <c r="K130" s="31">
        <v>0.25577854659920535</v>
      </c>
      <c r="L130" s="31">
        <v>0.2632135374890025</v>
      </c>
      <c r="M130" s="31">
        <v>0.23755326754442468</v>
      </c>
      <c r="N130" s="31">
        <v>0.21624208355049968</v>
      </c>
      <c r="O130" s="31">
        <v>0.22203964467903256</v>
      </c>
      <c r="P130" s="31">
        <v>0.20779643596385591</v>
      </c>
      <c r="Q130" s="31">
        <v>0.21210762509163378</v>
      </c>
      <c r="R130" s="31">
        <v>0.20906379833935149</v>
      </c>
      <c r="S130" s="31">
        <v>0.19619659375409618</v>
      </c>
      <c r="T130" s="31">
        <v>0.30177665480589017</v>
      </c>
      <c r="U130" s="31">
        <v>0.29984258261732305</v>
      </c>
      <c r="V130" s="31">
        <v>0.26315474501463987</v>
      </c>
    </row>
    <row r="131" spans="1:22" ht="17.399999999999999">
      <c r="A131" s="26" t="s">
        <v>341</v>
      </c>
      <c r="B131" s="27" t="s">
        <v>341</v>
      </c>
      <c r="C131" s="28" t="s">
        <v>541</v>
      </c>
      <c r="D131" s="29" t="s">
        <v>542</v>
      </c>
      <c r="E131" s="31">
        <v>0.16877899607376978</v>
      </c>
      <c r="F131" s="31">
        <v>0.17490552739137877</v>
      </c>
      <c r="G131" s="31">
        <v>0.15811551884509992</v>
      </c>
      <c r="H131" s="31">
        <v>0.17266365404659265</v>
      </c>
      <c r="I131" s="31">
        <v>0.17984394352562111</v>
      </c>
      <c r="J131" s="31">
        <v>0.16176107213083105</v>
      </c>
      <c r="K131" s="31">
        <v>0.17583884637208766</v>
      </c>
      <c r="L131" s="31">
        <v>0.1837831205085943</v>
      </c>
      <c r="M131" s="31">
        <v>0.16300629563840294</v>
      </c>
      <c r="N131" s="31">
        <v>0.14311442309705363</v>
      </c>
      <c r="O131" s="31">
        <v>0.14698410210525911</v>
      </c>
      <c r="P131" s="31">
        <v>0.13829977085903136</v>
      </c>
      <c r="Q131" s="31">
        <v>0.14159934890983675</v>
      </c>
      <c r="R131" s="31">
        <v>0.14327567407054026</v>
      </c>
      <c r="S131" s="31">
        <v>0.13251535686864979</v>
      </c>
      <c r="T131" s="31">
        <v>0.22762128440096682</v>
      </c>
      <c r="U131" s="31">
        <v>0.22772179924167824</v>
      </c>
      <c r="V131" s="31">
        <v>0.19574825966568016</v>
      </c>
    </row>
    <row r="132" spans="1:22" ht="17.399999999999999">
      <c r="A132" s="26" t="s">
        <v>341</v>
      </c>
      <c r="B132" s="27" t="s">
        <v>543</v>
      </c>
      <c r="C132" s="28" t="s">
        <v>341</v>
      </c>
      <c r="D132" s="29" t="s">
        <v>341</v>
      </c>
      <c r="E132" s="30">
        <v>5.1027460058177443</v>
      </c>
      <c r="F132" s="30">
        <v>5.0493035811757983</v>
      </c>
      <c r="G132" s="30">
        <v>5.3948697391022744</v>
      </c>
      <c r="H132" s="30">
        <v>5.0595436917151568</v>
      </c>
      <c r="I132" s="30">
        <v>4.9875877536838882</v>
      </c>
      <c r="J132" s="30">
        <v>5.3576159242563941</v>
      </c>
      <c r="K132" s="30">
        <v>5.537852840966373</v>
      </c>
      <c r="L132" s="30">
        <v>5.3779036610903264</v>
      </c>
      <c r="M132" s="30">
        <v>5.6982357950280536</v>
      </c>
      <c r="N132" s="30">
        <v>5.3493908289580379</v>
      </c>
      <c r="O132" s="30">
        <v>5.3239349190846044</v>
      </c>
      <c r="P132" s="30">
        <v>5.5634831786250336</v>
      </c>
      <c r="Q132" s="30">
        <v>5.2485225078341742</v>
      </c>
      <c r="R132" s="30">
        <v>5.2695313521042815</v>
      </c>
      <c r="S132" s="30">
        <v>5.5568892058290826</v>
      </c>
      <c r="T132" s="30">
        <v>4.4876399947533629</v>
      </c>
      <c r="U132" s="30">
        <v>4.6255050497672423</v>
      </c>
      <c r="V132" s="30">
        <v>5.0713111660883712</v>
      </c>
    </row>
    <row r="133" spans="1:22" ht="27.6">
      <c r="A133" s="26" t="s">
        <v>341</v>
      </c>
      <c r="B133" s="27" t="s">
        <v>341</v>
      </c>
      <c r="C133" s="28" t="s">
        <v>416</v>
      </c>
      <c r="D133" s="29" t="s">
        <v>417</v>
      </c>
      <c r="E133" s="31">
        <v>0.43652690372619402</v>
      </c>
      <c r="F133" s="31">
        <v>0.43606572118663062</v>
      </c>
      <c r="G133" s="31">
        <v>0.47491804912782326</v>
      </c>
      <c r="H133" s="31">
        <v>0.44028329330334254</v>
      </c>
      <c r="I133" s="31">
        <v>0.43822195603348651</v>
      </c>
      <c r="J133" s="31">
        <v>0.47891672380596884</v>
      </c>
      <c r="K133" s="31">
        <v>0.47028874459676168</v>
      </c>
      <c r="L133" s="31">
        <v>0.45801331773276333</v>
      </c>
      <c r="M133" s="31">
        <v>0.49779944402150711</v>
      </c>
      <c r="N133" s="31">
        <v>0.44938758661760841</v>
      </c>
      <c r="O133" s="31">
        <v>0.45357885826597044</v>
      </c>
      <c r="P133" s="31">
        <v>0.48222225905366989</v>
      </c>
      <c r="Q133" s="31">
        <v>0.41680687152115803</v>
      </c>
      <c r="R133" s="31">
        <v>0.42752806813228134</v>
      </c>
      <c r="S133" s="31">
        <v>0.46326100452874641</v>
      </c>
      <c r="T133" s="31">
        <v>0.32695529727375783</v>
      </c>
      <c r="U133" s="31">
        <v>0.33123333671882371</v>
      </c>
      <c r="V133" s="31">
        <v>0.38491879265010925</v>
      </c>
    </row>
    <row r="134" spans="1:22" ht="27.6">
      <c r="A134" s="26" t="s">
        <v>341</v>
      </c>
      <c r="B134" s="27" t="s">
        <v>341</v>
      </c>
      <c r="C134" s="28" t="s">
        <v>418</v>
      </c>
      <c r="D134" s="29" t="s">
        <v>419</v>
      </c>
      <c r="E134" s="31">
        <v>0.57785380968713362</v>
      </c>
      <c r="F134" s="31">
        <v>0.56398961854389795</v>
      </c>
      <c r="G134" s="31">
        <v>0.59453660373036099</v>
      </c>
      <c r="H134" s="31">
        <v>0.56053396382270826</v>
      </c>
      <c r="I134" s="31">
        <v>0.54311889071990571</v>
      </c>
      <c r="J134" s="31">
        <v>0.57893581380405368</v>
      </c>
      <c r="K134" s="31">
        <v>0.64807678492485254</v>
      </c>
      <c r="L134" s="31">
        <v>0.61712164440370432</v>
      </c>
      <c r="M134" s="31">
        <v>0.64545815765933057</v>
      </c>
      <c r="N134" s="31">
        <v>0.63684733411537087</v>
      </c>
      <c r="O134" s="31">
        <v>0.62855164746984915</v>
      </c>
      <c r="P134" s="31">
        <v>0.63992981741431687</v>
      </c>
      <c r="Q134" s="31">
        <v>0.65477856589893135</v>
      </c>
      <c r="R134" s="31">
        <v>0.65478532110069876</v>
      </c>
      <c r="S134" s="31">
        <v>0.66855593070310626</v>
      </c>
      <c r="T134" s="31">
        <v>0.52495835881232122</v>
      </c>
      <c r="U134" s="31">
        <v>0.54611914435021747</v>
      </c>
      <c r="V134" s="31">
        <v>0.58510424101149916</v>
      </c>
    </row>
    <row r="135" spans="1:22" ht="27.6">
      <c r="A135" s="26" t="s">
        <v>341</v>
      </c>
      <c r="B135" s="27" t="s">
        <v>341</v>
      </c>
      <c r="C135" s="28" t="s">
        <v>420</v>
      </c>
      <c r="D135" s="29" t="s">
        <v>421</v>
      </c>
      <c r="E135" s="31">
        <v>0.2734730961889642</v>
      </c>
      <c r="F135" s="31">
        <v>0.26717816852521487</v>
      </c>
      <c r="G135" s="31">
        <v>0.3287297275523014</v>
      </c>
      <c r="H135" s="31">
        <v>0.26707286833981969</v>
      </c>
      <c r="I135" s="31">
        <v>0.25908487978704553</v>
      </c>
      <c r="J135" s="31">
        <v>0.32260818626012855</v>
      </c>
      <c r="K135" s="31">
        <v>0.34441547697001662</v>
      </c>
      <c r="L135" s="31">
        <v>0.32579122882114708</v>
      </c>
      <c r="M135" s="31">
        <v>0.38868501227629798</v>
      </c>
      <c r="N135" s="31">
        <v>0.30509522762803903</v>
      </c>
      <c r="O135" s="31">
        <v>0.30163418742412179</v>
      </c>
      <c r="P135" s="31">
        <v>0.35273579980530495</v>
      </c>
      <c r="Q135" s="31">
        <v>0.28660013056634948</v>
      </c>
      <c r="R135" s="31">
        <v>0.28470668721543652</v>
      </c>
      <c r="S135" s="31">
        <v>0.34042353061579012</v>
      </c>
      <c r="T135" s="31">
        <v>0.20493388513477503</v>
      </c>
      <c r="U135" s="31">
        <v>0.21832466039437071</v>
      </c>
      <c r="V135" s="31">
        <v>0.29492150651895882</v>
      </c>
    </row>
    <row r="136" spans="1:22" ht="17.399999999999999">
      <c r="A136" s="26" t="s">
        <v>341</v>
      </c>
      <c r="B136" s="27" t="s">
        <v>544</v>
      </c>
      <c r="C136" s="28" t="s">
        <v>341</v>
      </c>
      <c r="D136" s="29" t="s">
        <v>341</v>
      </c>
      <c r="E136" s="30">
        <v>6.3157295570005614</v>
      </c>
      <c r="F136" s="30">
        <v>6.3572119225031791</v>
      </c>
      <c r="G136" s="30">
        <v>6.4588976090586856</v>
      </c>
      <c r="H136" s="30">
        <v>6.2636511014020888</v>
      </c>
      <c r="I136" s="30">
        <v>6.3044376371624615</v>
      </c>
      <c r="J136" s="30">
        <v>6.4132147273090192</v>
      </c>
      <c r="K136" s="30">
        <v>6.477546600413068</v>
      </c>
      <c r="L136" s="30">
        <v>6.4881475445686281</v>
      </c>
      <c r="M136" s="30">
        <v>6.5726924131123345</v>
      </c>
      <c r="N136" s="30">
        <v>6.6481453735206353</v>
      </c>
      <c r="O136" s="30">
        <v>6.6813149559632636</v>
      </c>
      <c r="P136" s="30">
        <v>6.7449902929871088</v>
      </c>
      <c r="Q136" s="30">
        <v>6.6029144654795227</v>
      </c>
      <c r="R136" s="30">
        <v>6.6667771576858916</v>
      </c>
      <c r="S136" s="30">
        <v>6.7391280553583686</v>
      </c>
      <c r="T136" s="30">
        <v>5.5117282431013246</v>
      </c>
      <c r="U136" s="30">
        <v>5.6119359591253017</v>
      </c>
      <c r="V136" s="30">
        <v>5.7867173139975998</v>
      </c>
    </row>
    <row r="137" spans="1:22" ht="17.399999999999999">
      <c r="A137" s="26" t="s">
        <v>341</v>
      </c>
      <c r="B137" s="27" t="s">
        <v>341</v>
      </c>
      <c r="C137" s="28" t="s">
        <v>391</v>
      </c>
      <c r="D137" s="29" t="s">
        <v>392</v>
      </c>
      <c r="E137" s="31">
        <v>0.85558688052808263</v>
      </c>
      <c r="F137" s="31">
        <v>0.85470021659642081</v>
      </c>
      <c r="G137" s="31">
        <v>0.85971455834231891</v>
      </c>
      <c r="H137" s="31">
        <v>0.86022193253764268</v>
      </c>
      <c r="I137" s="31">
        <v>0.85964144591708369</v>
      </c>
      <c r="J137" s="31">
        <v>0.86470867084182501</v>
      </c>
      <c r="K137" s="31">
        <v>0.86764329720363564</v>
      </c>
      <c r="L137" s="31">
        <v>0.86689917388209536</v>
      </c>
      <c r="M137" s="31">
        <v>0.8678375582477541</v>
      </c>
      <c r="N137" s="31">
        <v>0.84244586971237601</v>
      </c>
      <c r="O137" s="31">
        <v>0.83845903537207844</v>
      </c>
      <c r="P137" s="31">
        <v>0.84376762503693326</v>
      </c>
      <c r="Q137" s="31">
        <v>0.84607056034292449</v>
      </c>
      <c r="R137" s="31">
        <v>0.8516277228689082</v>
      </c>
      <c r="S137" s="31">
        <v>0.8566436861651251</v>
      </c>
      <c r="T137" s="31">
        <v>0.83693440058677981</v>
      </c>
      <c r="U137" s="31">
        <v>0.83879627526954192</v>
      </c>
      <c r="V137" s="31">
        <v>0.84403178562471348</v>
      </c>
    </row>
    <row r="138" spans="1:22" ht="27.6">
      <c r="A138" s="26" t="s">
        <v>341</v>
      </c>
      <c r="B138" s="27" t="s">
        <v>341</v>
      </c>
      <c r="C138" s="28" t="s">
        <v>399</v>
      </c>
      <c r="D138" s="29" t="s">
        <v>400</v>
      </c>
      <c r="E138" s="31">
        <v>0.48886187971264472</v>
      </c>
      <c r="F138" s="31">
        <v>0.50220603308386902</v>
      </c>
      <c r="G138" s="31">
        <v>0.51315134368282611</v>
      </c>
      <c r="H138" s="31">
        <v>0.48630921973738933</v>
      </c>
      <c r="I138" s="31">
        <v>0.50089785011303567</v>
      </c>
      <c r="J138" s="31">
        <v>0.51387025534644426</v>
      </c>
      <c r="K138" s="31">
        <v>0.53871996442907077</v>
      </c>
      <c r="L138" s="31">
        <v>0.54240079555605714</v>
      </c>
      <c r="M138" s="31">
        <v>0.55334662746921093</v>
      </c>
      <c r="N138" s="31">
        <v>0.54646890504106249</v>
      </c>
      <c r="O138" s="31">
        <v>0.55436702893875267</v>
      </c>
      <c r="P138" s="31">
        <v>0.55812165727442675</v>
      </c>
      <c r="Q138" s="31">
        <v>0.53686351234254159</v>
      </c>
      <c r="R138" s="31">
        <v>0.55116414432369654</v>
      </c>
      <c r="S138" s="31">
        <v>0.55248315856331232</v>
      </c>
      <c r="T138" s="31">
        <v>0.2377689387530538</v>
      </c>
      <c r="U138" s="31">
        <v>0.26058608408367517</v>
      </c>
      <c r="V138" s="31">
        <v>0.27690804574223005</v>
      </c>
    </row>
    <row r="139" spans="1:22" ht="17.399999999999999">
      <c r="A139" s="26" t="s">
        <v>341</v>
      </c>
      <c r="B139" s="27" t="s">
        <v>341</v>
      </c>
      <c r="C139" s="28" t="s">
        <v>422</v>
      </c>
      <c r="D139" s="29" t="s">
        <v>423</v>
      </c>
      <c r="E139" s="31">
        <v>0.23960976505842252</v>
      </c>
      <c r="F139" s="31">
        <v>0.23961644509213681</v>
      </c>
      <c r="G139" s="31">
        <v>0.26952734255823685</v>
      </c>
      <c r="H139" s="31">
        <v>0.23451663163451433</v>
      </c>
      <c r="I139" s="31">
        <v>0.2322457183509736</v>
      </c>
      <c r="J139" s="31">
        <v>0.2625997491061956</v>
      </c>
      <c r="K139" s="31">
        <v>0.26887487449871122</v>
      </c>
      <c r="L139" s="31">
        <v>0.260632005108767</v>
      </c>
      <c r="M139" s="31">
        <v>0.28414417128922037</v>
      </c>
      <c r="N139" s="31">
        <v>0.26751622645708761</v>
      </c>
      <c r="O139" s="31">
        <v>0.27436585705938571</v>
      </c>
      <c r="P139" s="31">
        <v>0.30197429287719368</v>
      </c>
      <c r="Q139" s="31">
        <v>0.23793363139429918</v>
      </c>
      <c r="R139" s="31">
        <v>0.24405505343350514</v>
      </c>
      <c r="S139" s="31">
        <v>0.27985691221407583</v>
      </c>
      <c r="T139" s="31">
        <v>0.19605078900597761</v>
      </c>
      <c r="U139" s="31">
        <v>0.20513851455115814</v>
      </c>
      <c r="V139" s="31">
        <v>0.23564500601224389</v>
      </c>
    </row>
    <row r="140" spans="1:22" ht="17.399999999999999">
      <c r="A140" s="26" t="s">
        <v>341</v>
      </c>
      <c r="B140" s="27" t="s">
        <v>341</v>
      </c>
      <c r="C140" s="28" t="s">
        <v>403</v>
      </c>
      <c r="D140" s="29" t="s">
        <v>404</v>
      </c>
      <c r="E140" s="31">
        <v>0.54504335885636379</v>
      </c>
      <c r="F140" s="31">
        <v>0.5473306077584208</v>
      </c>
      <c r="G140" s="31">
        <v>0.55494522640698052</v>
      </c>
      <c r="H140" s="31">
        <v>0.52761093699894213</v>
      </c>
      <c r="I140" s="31">
        <v>0.52936859916363899</v>
      </c>
      <c r="J140" s="31">
        <v>0.53838879927983629</v>
      </c>
      <c r="K140" s="31">
        <v>0.56441130069723444</v>
      </c>
      <c r="L140" s="31">
        <v>0.56306868167117785</v>
      </c>
      <c r="M140" s="31">
        <v>0.57252443239579731</v>
      </c>
      <c r="N140" s="31">
        <v>0.63436672763590674</v>
      </c>
      <c r="O140" s="31">
        <v>0.63840118024519843</v>
      </c>
      <c r="P140" s="31">
        <v>0.64165179354114377</v>
      </c>
      <c r="Q140" s="31">
        <v>0.6351152644229684</v>
      </c>
      <c r="R140" s="31">
        <v>0.6368570461843529</v>
      </c>
      <c r="S140" s="31">
        <v>0.64477321010525945</v>
      </c>
      <c r="T140" s="31">
        <v>0.38579827548768708</v>
      </c>
      <c r="U140" s="31">
        <v>0.3949649158591117</v>
      </c>
      <c r="V140" s="31">
        <v>0.39771650633659017</v>
      </c>
    </row>
    <row r="141" spans="1:22" ht="17.399999999999999">
      <c r="A141" s="26" t="s">
        <v>341</v>
      </c>
      <c r="B141" s="27" t="s">
        <v>341</v>
      </c>
      <c r="C141" s="28" t="s">
        <v>545</v>
      </c>
      <c r="D141" s="29" t="s">
        <v>546</v>
      </c>
      <c r="E141" s="31">
        <v>0.44651497730151607</v>
      </c>
      <c r="F141" s="31">
        <v>0.45943934421132432</v>
      </c>
      <c r="G141" s="31">
        <v>0.48207318070552274</v>
      </c>
      <c r="H141" s="31">
        <v>0.42375485152316272</v>
      </c>
      <c r="I141" s="31">
        <v>0.43651088786907333</v>
      </c>
      <c r="J141" s="31">
        <v>0.4597582208152533</v>
      </c>
      <c r="K141" s="31">
        <v>0.47551071275867834</v>
      </c>
      <c r="L141" s="31">
        <v>0.47696924094765569</v>
      </c>
      <c r="M141" s="31">
        <v>0.50866792416051654</v>
      </c>
      <c r="N141" s="31">
        <v>0.53435831682797719</v>
      </c>
      <c r="O141" s="31">
        <v>0.54783339628580507</v>
      </c>
      <c r="P141" s="31">
        <v>0.5615896647816726</v>
      </c>
      <c r="Q141" s="31">
        <v>0.53452141992015234</v>
      </c>
      <c r="R141" s="31">
        <v>0.55606389908370224</v>
      </c>
      <c r="S141" s="31">
        <v>0.56730193759473357</v>
      </c>
      <c r="T141" s="31">
        <v>0.37207748542731006</v>
      </c>
      <c r="U141" s="31">
        <v>0.38783548342464291</v>
      </c>
      <c r="V141" s="31">
        <v>0.44007772432829878</v>
      </c>
    </row>
    <row r="142" spans="1:22" ht="17.399999999999999">
      <c r="A142" s="26" t="s">
        <v>341</v>
      </c>
      <c r="B142" s="37" t="s">
        <v>341</v>
      </c>
      <c r="C142" s="28" t="s">
        <v>505</v>
      </c>
      <c r="D142" s="29" t="s">
        <v>506</v>
      </c>
      <c r="E142" s="31">
        <v>0.70477956911024253</v>
      </c>
      <c r="F142" s="31">
        <v>0.71140680147954838</v>
      </c>
      <c r="G142" s="31">
        <v>0.7196407500839701</v>
      </c>
      <c r="H142" s="31">
        <v>0.69075243204035497</v>
      </c>
      <c r="I142" s="31">
        <v>0.697812189309298</v>
      </c>
      <c r="J142" s="31">
        <v>0.70709546192032979</v>
      </c>
      <c r="K142" s="31">
        <v>0.71989396358077973</v>
      </c>
      <c r="L142" s="31">
        <v>0.72211349998303265</v>
      </c>
      <c r="M142" s="31">
        <v>0.73132187902403512</v>
      </c>
      <c r="N142" s="31">
        <v>0.76232058293542881</v>
      </c>
      <c r="O142" s="31">
        <v>0.76875906875517153</v>
      </c>
      <c r="P142" s="31">
        <v>0.77149867376901149</v>
      </c>
      <c r="Q142" s="31">
        <v>0.7754412315184861</v>
      </c>
      <c r="R142" s="31">
        <v>0.7803528459980521</v>
      </c>
      <c r="S142" s="31">
        <v>0.78183314975073359</v>
      </c>
      <c r="T142" s="31">
        <v>0.63384203132583239</v>
      </c>
      <c r="U142" s="31">
        <v>0.64050987926280278</v>
      </c>
      <c r="V142" s="31">
        <v>0.65870965603136833</v>
      </c>
    </row>
    <row r="143" spans="1:22" ht="18" thickBot="1">
      <c r="A143" s="32" t="s">
        <v>341</v>
      </c>
      <c r="B143" s="38" t="s">
        <v>341</v>
      </c>
      <c r="C143" s="34" t="s">
        <v>518</v>
      </c>
      <c r="D143" s="35" t="s">
        <v>519</v>
      </c>
      <c r="E143" s="36">
        <v>0.70550444450264738</v>
      </c>
      <c r="F143" s="36">
        <v>0.71876802719583655</v>
      </c>
      <c r="G143" s="36">
        <v>0.73654531859516625</v>
      </c>
      <c r="H143" s="36">
        <v>0.68981891767116144</v>
      </c>
      <c r="I143" s="36">
        <v>0.70490576406714678</v>
      </c>
      <c r="J143" s="36">
        <v>0.72338181004611246</v>
      </c>
      <c r="K143" s="36">
        <v>0.73680516614485447</v>
      </c>
      <c r="L143" s="36">
        <v>0.73962556325380502</v>
      </c>
      <c r="M143" s="36">
        <v>0.75485869610245004</v>
      </c>
      <c r="N143" s="36">
        <v>0.78420309575936709</v>
      </c>
      <c r="O143" s="36">
        <v>0.78936236989942077</v>
      </c>
      <c r="P143" s="36">
        <v>0.80192741189730565</v>
      </c>
      <c r="Q143" s="36">
        <v>0.76704083515022048</v>
      </c>
      <c r="R143" s="36">
        <v>0.77727673836553768</v>
      </c>
      <c r="S143" s="36">
        <v>0.788451103878958</v>
      </c>
      <c r="T143" s="36">
        <v>0.57602431443038937</v>
      </c>
      <c r="U143" s="36">
        <v>0.60362289287299109</v>
      </c>
      <c r="V143" s="36">
        <v>0.6376708001171737</v>
      </c>
    </row>
  </sheetData>
  <mergeCells count="6">
    <mergeCell ref="T4:V4"/>
    <mergeCell ref="E4:G4"/>
    <mergeCell ref="H4:J4"/>
    <mergeCell ref="K4:M4"/>
    <mergeCell ref="N4:P4"/>
    <mergeCell ref="Q4:S4"/>
  </mergeCells>
  <conditionalFormatting sqref="E7:E143">
    <cfRule type="expression" dxfId="35" priority="35">
      <formula>BQ7=-1</formula>
    </cfRule>
    <cfRule type="expression" dxfId="34" priority="36">
      <formula>BQ7=1</formula>
    </cfRule>
  </conditionalFormatting>
  <conditionalFormatting sqref="F7:F143">
    <cfRule type="expression" dxfId="33" priority="33">
      <formula>BQ7=-1</formula>
    </cfRule>
    <cfRule type="expression" dxfId="32" priority="34">
      <formula>BQ7=1</formula>
    </cfRule>
  </conditionalFormatting>
  <conditionalFormatting sqref="G7:G143">
    <cfRule type="expression" dxfId="31" priority="31">
      <formula>BQ7=-1</formula>
    </cfRule>
    <cfRule type="expression" dxfId="30" priority="32">
      <formula>BQ7=1</formula>
    </cfRule>
  </conditionalFormatting>
  <conditionalFormatting sqref="H7:H143">
    <cfRule type="expression" dxfId="29" priority="29">
      <formula>BT7=-1</formula>
    </cfRule>
    <cfRule type="expression" dxfId="28" priority="30">
      <formula>BT7=1</formula>
    </cfRule>
  </conditionalFormatting>
  <conditionalFormatting sqref="I7:I143">
    <cfRule type="expression" dxfId="27" priority="27">
      <formula>BT7=-1</formula>
    </cfRule>
    <cfRule type="expression" dxfId="26" priority="28">
      <formula>BT7=1</formula>
    </cfRule>
  </conditionalFormatting>
  <conditionalFormatting sqref="J7:J143">
    <cfRule type="expression" dxfId="25" priority="25">
      <formula>BT7=-1</formula>
    </cfRule>
    <cfRule type="expression" dxfId="24" priority="26">
      <formula>BT7=1</formula>
    </cfRule>
  </conditionalFormatting>
  <conditionalFormatting sqref="K7:K143">
    <cfRule type="expression" dxfId="23" priority="23">
      <formula>BW7=-1</formula>
    </cfRule>
    <cfRule type="expression" dxfId="22" priority="24">
      <formula>BW7=1</formula>
    </cfRule>
  </conditionalFormatting>
  <conditionalFormatting sqref="L7:L143">
    <cfRule type="expression" dxfId="21" priority="21">
      <formula>BW7=-1</formula>
    </cfRule>
    <cfRule type="expression" dxfId="20" priority="22">
      <formula>BW7=1</formula>
    </cfRule>
  </conditionalFormatting>
  <conditionalFormatting sqref="M7:M143">
    <cfRule type="expression" dxfId="19" priority="19">
      <formula>BW7=-1</formula>
    </cfRule>
    <cfRule type="expression" dxfId="18" priority="20">
      <formula>BW7=1</formula>
    </cfRule>
  </conditionalFormatting>
  <conditionalFormatting sqref="N7:N143">
    <cfRule type="expression" dxfId="17" priority="17">
      <formula>BZ7=-1</formula>
    </cfRule>
    <cfRule type="expression" dxfId="16" priority="18">
      <formula>BZ7=1</formula>
    </cfRule>
  </conditionalFormatting>
  <conditionalFormatting sqref="O7:O143">
    <cfRule type="expression" dxfId="15" priority="15">
      <formula>BZ7=-1</formula>
    </cfRule>
    <cfRule type="expression" dxfId="14" priority="16">
      <formula>BZ7=1</formula>
    </cfRule>
  </conditionalFormatting>
  <conditionalFormatting sqref="P7:P143">
    <cfRule type="expression" dxfId="13" priority="13">
      <formula>BZ7=-1</formula>
    </cfRule>
    <cfRule type="expression" dxfId="12" priority="14">
      <formula>BZ7=1</formula>
    </cfRule>
  </conditionalFormatting>
  <conditionalFormatting sqref="Q7:Q143">
    <cfRule type="expression" dxfId="11" priority="11">
      <formula>CC7=-1</formula>
    </cfRule>
    <cfRule type="expression" dxfId="10" priority="12">
      <formula>CC7=1</formula>
    </cfRule>
  </conditionalFormatting>
  <conditionalFormatting sqref="R7:R143">
    <cfRule type="expression" dxfId="9" priority="9">
      <formula>CC7=-1</formula>
    </cfRule>
    <cfRule type="expression" dxfId="8" priority="10">
      <formula>CC7=1</formula>
    </cfRule>
  </conditionalFormatting>
  <conditionalFormatting sqref="S7:S143">
    <cfRule type="expression" dxfId="7" priority="7">
      <formula>CC7=-1</formula>
    </cfRule>
    <cfRule type="expression" dxfId="6" priority="8">
      <formula>CC7=1</formula>
    </cfRule>
  </conditionalFormatting>
  <conditionalFormatting sqref="T7:T143">
    <cfRule type="expression" dxfId="5" priority="5">
      <formula>CF7=-1</formula>
    </cfRule>
    <cfRule type="expression" dxfId="4" priority="6">
      <formula>CF7=1</formula>
    </cfRule>
  </conditionalFormatting>
  <conditionalFormatting sqref="U7:U143">
    <cfRule type="expression" dxfId="3" priority="3">
      <formula>CF7=-1</formula>
    </cfRule>
    <cfRule type="expression" dxfId="2" priority="4">
      <formula>CF7=1</formula>
    </cfRule>
  </conditionalFormatting>
  <conditionalFormatting sqref="V7:V143">
    <cfRule type="expression" dxfId="1" priority="1">
      <formula>CF7=-1</formula>
    </cfRule>
    <cfRule type="expression" dxfId="0" priority="2">
      <formula>CF7=1</formula>
    </cfRule>
  </conditionalFormatting>
  <hyperlinks>
    <hyperlink ref="A1" location="Contents!A1" display="Contents - List of metrics" xr:uid="{4C097E1E-57D6-4EAD-AD30-0BBEE2814474}"/>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AAC65-7479-4613-B446-D202E3E20070}">
  <dimension ref="A1:L13"/>
  <sheetViews>
    <sheetView workbookViewId="0"/>
  </sheetViews>
  <sheetFormatPr defaultRowHeight="14.4"/>
  <cols>
    <col min="1" max="1" width="23.21875" customWidth="1"/>
    <col min="2" max="2" width="12.44140625" customWidth="1"/>
  </cols>
  <sheetData>
    <row r="1" spans="1:12">
      <c r="A1" s="12" t="s">
        <v>149</v>
      </c>
    </row>
    <row r="2" spans="1:12" ht="18">
      <c r="A2" s="18" t="s">
        <v>547</v>
      </c>
    </row>
    <row r="3" spans="1:12">
      <c r="C3" s="275">
        <v>2019</v>
      </c>
      <c r="D3" s="275">
        <v>2020</v>
      </c>
      <c r="E3" s="275">
        <v>2021</v>
      </c>
      <c r="F3" s="275">
        <v>2022</v>
      </c>
      <c r="G3" s="275">
        <v>2023</v>
      </c>
    </row>
    <row r="4" spans="1:12">
      <c r="A4" t="s">
        <v>312</v>
      </c>
      <c r="B4" t="s">
        <v>313</v>
      </c>
      <c r="C4" s="272">
        <v>0.36731816802998046</v>
      </c>
      <c r="D4" s="272">
        <v>0.35111104150101369</v>
      </c>
      <c r="E4" s="272">
        <v>0.31379413968603909</v>
      </c>
      <c r="F4" s="272">
        <v>0.24769424125640405</v>
      </c>
      <c r="G4" s="272">
        <v>0.31219057933701788</v>
      </c>
    </row>
    <row r="5" spans="1:12">
      <c r="A5" t="s">
        <v>314</v>
      </c>
      <c r="B5" t="s">
        <v>313</v>
      </c>
      <c r="C5" s="272">
        <v>0.36325530193000261</v>
      </c>
      <c r="D5" s="272">
        <v>0.34238819513906399</v>
      </c>
      <c r="E5" s="272">
        <v>0.30272039422232216</v>
      </c>
      <c r="F5" s="272">
        <v>0.2389801535184149</v>
      </c>
      <c r="G5" s="272">
        <v>0.30187680053531218</v>
      </c>
    </row>
    <row r="6" spans="1:12">
      <c r="A6" t="s">
        <v>315</v>
      </c>
      <c r="B6" t="s">
        <v>313</v>
      </c>
      <c r="C6" s="272">
        <v>0.37004651826486434</v>
      </c>
      <c r="D6" s="272">
        <v>0.36961911131599751</v>
      </c>
      <c r="E6" s="272">
        <v>0.3357302374361622</v>
      </c>
      <c r="F6" s="272">
        <v>0.25151518808808604</v>
      </c>
      <c r="G6" s="272">
        <v>0.3157704308055268</v>
      </c>
    </row>
    <row r="7" spans="1:12">
      <c r="A7" t="s">
        <v>316</v>
      </c>
      <c r="B7" t="s">
        <v>313</v>
      </c>
      <c r="C7" s="272">
        <v>0.39554937182579086</v>
      </c>
      <c r="D7" s="272">
        <v>0.39407678088876635</v>
      </c>
      <c r="E7" s="272">
        <v>0.35977682500914493</v>
      </c>
      <c r="F7" s="272">
        <v>0.28818601265761534</v>
      </c>
      <c r="G7" s="272">
        <v>0.35559387829466821</v>
      </c>
    </row>
    <row r="8" spans="1:12">
      <c r="A8" t="s">
        <v>317</v>
      </c>
      <c r="B8" t="s">
        <v>313</v>
      </c>
      <c r="C8" s="272">
        <v>0.40694538666143226</v>
      </c>
      <c r="D8" s="272">
        <v>0.39424056969785704</v>
      </c>
      <c r="E8" s="272">
        <v>0.35835231722133298</v>
      </c>
      <c r="F8" s="272">
        <v>0.2841657659901341</v>
      </c>
      <c r="G8" s="272">
        <v>0.34972299031798842</v>
      </c>
    </row>
    <row r="9" spans="1:12">
      <c r="A9" t="s">
        <v>318</v>
      </c>
      <c r="B9" t="s">
        <v>313</v>
      </c>
      <c r="C9" s="272">
        <v>0.29008192105805292</v>
      </c>
      <c r="D9" s="272">
        <v>0.28080207096822624</v>
      </c>
      <c r="E9" s="272">
        <v>0.25793716412242901</v>
      </c>
      <c r="F9" s="272">
        <v>0.193467358487979</v>
      </c>
      <c r="G9" s="272">
        <v>0.27078401939562408</v>
      </c>
    </row>
    <row r="10" spans="1:12">
      <c r="C10" s="246"/>
      <c r="D10" s="246"/>
      <c r="E10" s="246"/>
      <c r="F10" s="246"/>
      <c r="G10" s="246"/>
    </row>
    <row r="11" spans="1:12">
      <c r="C11" s="246"/>
      <c r="D11" s="246"/>
      <c r="E11" s="246"/>
      <c r="F11" s="246"/>
      <c r="G11" s="246"/>
    </row>
    <row r="12" spans="1:12">
      <c r="A12" s="90" t="s">
        <v>328</v>
      </c>
      <c r="B12" s="91" t="s">
        <v>329</v>
      </c>
      <c r="C12" s="246"/>
      <c r="D12" s="246"/>
      <c r="E12" s="272">
        <v>0.26374628260195726</v>
      </c>
      <c r="F12" s="272">
        <v>0.16659248495270851</v>
      </c>
      <c r="G12" s="272">
        <v>0.23814721702345862</v>
      </c>
      <c r="J12">
        <v>22583</v>
      </c>
      <c r="K12">
        <v>29075</v>
      </c>
      <c r="L12">
        <v>39005</v>
      </c>
    </row>
    <row r="13" spans="1:12">
      <c r="A13" s="90" t="s">
        <v>330</v>
      </c>
      <c r="B13" s="91" t="s">
        <v>329</v>
      </c>
      <c r="C13" s="246"/>
      <c r="D13" s="246"/>
      <c r="E13" s="272">
        <v>0.31776391389659597</v>
      </c>
      <c r="F13" s="272">
        <v>0.25310458769126953</v>
      </c>
      <c r="G13" s="272">
        <v>0.31803057435877075</v>
      </c>
      <c r="J13">
        <v>465301</v>
      </c>
      <c r="K13">
        <v>503870</v>
      </c>
      <c r="L13">
        <v>554131</v>
      </c>
    </row>
  </sheetData>
  <hyperlinks>
    <hyperlink ref="A1" location="Contents!A1" display="Contents - List of metrics" xr:uid="{2618D09C-41BB-48F1-9E7C-65DE5629AEE6}"/>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F3D5-E61D-48F9-8B48-CF162E09246F}">
  <dimension ref="A1:F8"/>
  <sheetViews>
    <sheetView workbookViewId="0"/>
  </sheetViews>
  <sheetFormatPr defaultRowHeight="14.4"/>
  <cols>
    <col min="1" max="1" width="60.44140625" customWidth="1"/>
    <col min="2" max="2" width="12.33203125" customWidth="1"/>
  </cols>
  <sheetData>
    <row r="1" spans="1:6">
      <c r="A1" s="12" t="s">
        <v>149</v>
      </c>
    </row>
    <row r="2" spans="1:6" ht="18">
      <c r="A2" s="18" t="s">
        <v>547</v>
      </c>
    </row>
    <row r="3" spans="1:6">
      <c r="A3" s="1"/>
      <c r="B3" s="267">
        <v>2019</v>
      </c>
      <c r="C3" s="267">
        <v>2020</v>
      </c>
      <c r="D3" s="267">
        <v>2021</v>
      </c>
      <c r="E3" s="267">
        <v>2022</v>
      </c>
      <c r="F3" s="267">
        <v>2023</v>
      </c>
    </row>
    <row r="4" spans="1:6">
      <c r="A4" t="s">
        <v>548</v>
      </c>
      <c r="B4" s="272">
        <v>0.41048398836660899</v>
      </c>
      <c r="C4" s="272">
        <v>0.39713638759084402</v>
      </c>
      <c r="D4" s="272">
        <v>0.35313843183305699</v>
      </c>
      <c r="E4" s="272">
        <v>0.270704529689759</v>
      </c>
      <c r="F4" s="272">
        <v>0.32959375971149701</v>
      </c>
    </row>
    <row r="5" spans="1:6">
      <c r="A5" t="s">
        <v>549</v>
      </c>
      <c r="B5" s="272">
        <v>0.29926696916305101</v>
      </c>
      <c r="C5" s="272">
        <v>0.30963283709068301</v>
      </c>
      <c r="D5" s="272">
        <v>0.27835658997091101</v>
      </c>
      <c r="E5" s="272">
        <v>0.25381290281369701</v>
      </c>
      <c r="F5" s="272">
        <v>0.289117702858459</v>
      </c>
    </row>
    <row r="6" spans="1:6">
      <c r="A6" t="s">
        <v>550</v>
      </c>
      <c r="B6" s="272">
        <v>0.36353000807866298</v>
      </c>
      <c r="C6" s="272">
        <v>0.32521661572691002</v>
      </c>
      <c r="D6" s="272">
        <v>0.27974251358080998</v>
      </c>
      <c r="E6" s="272">
        <v>0.18594322526298701</v>
      </c>
      <c r="F6" s="272">
        <v>0.276742594624871</v>
      </c>
    </row>
    <row r="7" spans="1:6">
      <c r="A7" t="s">
        <v>551</v>
      </c>
      <c r="B7" s="272">
        <v>0.266014243373004</v>
      </c>
      <c r="C7" s="272">
        <v>0.25199953582162499</v>
      </c>
      <c r="D7" s="272">
        <v>0.22588307030574498</v>
      </c>
      <c r="E7" s="272">
        <v>0.15820777080499401</v>
      </c>
      <c r="F7" s="272">
        <v>0.23624996257971001</v>
      </c>
    </row>
    <row r="8" spans="1:6">
      <c r="A8" t="s">
        <v>552</v>
      </c>
      <c r="B8" s="272">
        <v>0.245073203252375</v>
      </c>
      <c r="C8" s="272">
        <v>0.219536665414199</v>
      </c>
      <c r="D8" s="272">
        <v>0.169237852963768</v>
      </c>
      <c r="E8" s="272">
        <v>0.13321225351317101</v>
      </c>
      <c r="F8" s="272">
        <v>0.19930235663910703</v>
      </c>
    </row>
  </sheetData>
  <hyperlinks>
    <hyperlink ref="A1" location="Contents!A1" display="Contents - List of metrics" xr:uid="{98F88CBB-FDC3-4228-9A67-F3541B75BBA4}"/>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D87A0-6B06-4A48-8742-730862FC3289}">
  <dimension ref="A1:G9"/>
  <sheetViews>
    <sheetView workbookViewId="0"/>
  </sheetViews>
  <sheetFormatPr defaultRowHeight="14.4"/>
  <cols>
    <col min="1" max="1" width="20.6640625" bestFit="1" customWidth="1"/>
    <col min="2" max="2" width="11.44140625" customWidth="1"/>
    <col min="3" max="7" width="8.88671875" style="246"/>
  </cols>
  <sheetData>
    <row r="1" spans="1:7">
      <c r="A1" s="12" t="s">
        <v>149</v>
      </c>
    </row>
    <row r="2" spans="1:7" ht="18">
      <c r="A2" s="18" t="s">
        <v>553</v>
      </c>
    </row>
    <row r="3" spans="1:7">
      <c r="A3" s="1"/>
      <c r="B3" s="1"/>
      <c r="C3" s="267">
        <v>2019</v>
      </c>
      <c r="D3" s="267">
        <v>2020</v>
      </c>
      <c r="E3" s="267">
        <v>2021</v>
      </c>
      <c r="F3" s="267">
        <v>2022</v>
      </c>
      <c r="G3" s="267">
        <v>2023</v>
      </c>
    </row>
    <row r="4" spans="1:7">
      <c r="A4" t="s">
        <v>312</v>
      </c>
      <c r="B4" t="s">
        <v>313</v>
      </c>
      <c r="C4" s="276">
        <v>0.57912746956255823</v>
      </c>
      <c r="D4" s="276">
        <v>0.5719398964313781</v>
      </c>
      <c r="E4" s="276">
        <v>0.52104441611118357</v>
      </c>
      <c r="F4" s="276">
        <v>0.52850211520836099</v>
      </c>
      <c r="G4" s="276">
        <v>0.55144903203877094</v>
      </c>
    </row>
    <row r="5" spans="1:7">
      <c r="A5" t="s">
        <v>314</v>
      </c>
      <c r="B5" t="s">
        <v>313</v>
      </c>
      <c r="C5" s="272">
        <v>0.57500400628977344</v>
      </c>
      <c r="D5" s="272">
        <v>0.56182858127454338</v>
      </c>
      <c r="E5" s="272">
        <v>0.50568471453696195</v>
      </c>
      <c r="F5" s="272">
        <v>0.51314656588201635</v>
      </c>
      <c r="G5" s="272">
        <v>0.53875380127893324</v>
      </c>
    </row>
    <row r="6" spans="1:7">
      <c r="A6" t="s">
        <v>554</v>
      </c>
      <c r="B6" t="s">
        <v>313</v>
      </c>
      <c r="C6" s="272">
        <v>0.60659293992260033</v>
      </c>
      <c r="D6" s="272">
        <v>0.61003880274059596</v>
      </c>
      <c r="E6" s="272">
        <v>0.55932831849761944</v>
      </c>
      <c r="F6" s="272">
        <v>0.5506673383413796</v>
      </c>
      <c r="G6" s="272">
        <v>0.57266793650846581</v>
      </c>
    </row>
    <row r="7" spans="1:7">
      <c r="A7" t="s">
        <v>555</v>
      </c>
      <c r="B7" t="s">
        <v>313</v>
      </c>
      <c r="C7" s="272">
        <v>0.63057865716388783</v>
      </c>
      <c r="D7" s="272">
        <v>0.64450616044287068</v>
      </c>
      <c r="E7" s="272">
        <v>0.61133643740168053</v>
      </c>
      <c r="F7" s="272">
        <v>0.61875045342832535</v>
      </c>
      <c r="G7" s="272">
        <v>0.63301428742705912</v>
      </c>
    </row>
    <row r="8" spans="1:7">
      <c r="A8" t="s">
        <v>317</v>
      </c>
      <c r="B8" t="s">
        <v>313</v>
      </c>
      <c r="C8" s="272">
        <v>0.63215051970131109</v>
      </c>
      <c r="D8" s="272">
        <v>0.63403473239336361</v>
      </c>
      <c r="E8" s="272">
        <v>0.59947960743386219</v>
      </c>
      <c r="F8" s="272">
        <v>0.60514610896979104</v>
      </c>
      <c r="G8" s="272">
        <v>0.61624545866551861</v>
      </c>
    </row>
    <row r="9" spans="1:7">
      <c r="A9" t="s">
        <v>556</v>
      </c>
      <c r="B9" t="s">
        <v>313</v>
      </c>
      <c r="C9" s="272">
        <v>0.39645336841160433</v>
      </c>
      <c r="D9" s="272">
        <v>0.39541752754228743</v>
      </c>
      <c r="E9" s="272">
        <v>0.32347294180826619</v>
      </c>
      <c r="F9" s="272">
        <v>0.34431591995444988</v>
      </c>
      <c r="G9" s="272">
        <v>0.36998043199316821</v>
      </c>
    </row>
  </sheetData>
  <hyperlinks>
    <hyperlink ref="A1" location="Contents!A1" display="Contents - List of metrics" xr:uid="{98D7D191-894C-4BD4-A148-E5DCD1ECD6AE}"/>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13EC7-B40A-4928-BA75-67328267AF2E}">
  <dimension ref="A1:G5"/>
  <sheetViews>
    <sheetView workbookViewId="0"/>
  </sheetViews>
  <sheetFormatPr defaultRowHeight="14.4"/>
  <cols>
    <col min="1" max="1" width="22.77734375" customWidth="1"/>
    <col min="2" max="2" width="16.5546875" customWidth="1"/>
    <col min="3" max="7" width="8.88671875" style="246"/>
  </cols>
  <sheetData>
    <row r="1" spans="1:7">
      <c r="A1" s="12" t="s">
        <v>149</v>
      </c>
    </row>
    <row r="2" spans="1:7" ht="18">
      <c r="A2" s="18" t="s">
        <v>557</v>
      </c>
    </row>
    <row r="3" spans="1:7">
      <c r="C3" s="275">
        <v>2019</v>
      </c>
      <c r="D3" s="275">
        <v>2020</v>
      </c>
      <c r="E3" s="275">
        <v>2021</v>
      </c>
      <c r="F3" s="275">
        <v>2022</v>
      </c>
      <c r="G3" s="275">
        <v>2023</v>
      </c>
    </row>
    <row r="4" spans="1:7">
      <c r="A4" s="90" t="s">
        <v>328</v>
      </c>
      <c r="B4" t="s">
        <v>313</v>
      </c>
      <c r="E4" s="272">
        <v>0.62832047348820719</v>
      </c>
      <c r="F4" s="272">
        <v>0.6613050691720006</v>
      </c>
      <c r="G4" s="272">
        <v>0.68252845094973214</v>
      </c>
    </row>
    <row r="5" spans="1:7">
      <c r="A5" s="90" t="s">
        <v>330</v>
      </c>
      <c r="B5" t="s">
        <v>313</v>
      </c>
      <c r="E5" s="272">
        <v>0.51176550953097266</v>
      </c>
      <c r="F5" s="272">
        <v>0.53500306514778173</v>
      </c>
      <c r="G5" s="272">
        <v>0.54892413923053207</v>
      </c>
    </row>
  </sheetData>
  <hyperlinks>
    <hyperlink ref="A1" location="Contents!A1" display="Contents - List of metrics" xr:uid="{F5AEE6E2-B023-4E78-872D-F704241A1C88}"/>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69EC9-695A-4450-89B3-170E507C504A}">
  <dimension ref="A1:G5"/>
  <sheetViews>
    <sheetView workbookViewId="0"/>
  </sheetViews>
  <sheetFormatPr defaultRowHeight="14.4"/>
  <cols>
    <col min="1" max="1" width="24.33203125" customWidth="1"/>
    <col min="2" max="2" width="15.6640625" customWidth="1"/>
    <col min="3" max="7" width="8.88671875" style="246"/>
  </cols>
  <sheetData>
    <row r="1" spans="1:7">
      <c r="A1" s="12" t="s">
        <v>149</v>
      </c>
    </row>
    <row r="2" spans="1:7" ht="18">
      <c r="A2" s="18" t="s">
        <v>547</v>
      </c>
    </row>
    <row r="3" spans="1:7">
      <c r="C3" s="267">
        <v>2019</v>
      </c>
      <c r="D3" s="267">
        <v>2020</v>
      </c>
      <c r="E3" s="267">
        <v>2021</v>
      </c>
      <c r="F3" s="267">
        <v>2022</v>
      </c>
      <c r="G3" s="267">
        <v>2023</v>
      </c>
    </row>
    <row r="4" spans="1:7">
      <c r="A4" s="90" t="s">
        <v>328</v>
      </c>
      <c r="B4" s="91" t="s">
        <v>329</v>
      </c>
      <c r="C4" s="230"/>
      <c r="D4" s="230"/>
      <c r="E4" s="274">
        <v>0.26374628260195726</v>
      </c>
      <c r="F4" s="274">
        <v>0.16659248495270851</v>
      </c>
      <c r="G4" s="274">
        <v>0.23814721702345862</v>
      </c>
    </row>
    <row r="5" spans="1:7">
      <c r="A5" s="90" t="s">
        <v>330</v>
      </c>
      <c r="B5" s="91" t="s">
        <v>329</v>
      </c>
      <c r="C5" s="230"/>
      <c r="D5" s="230"/>
      <c r="E5" s="274">
        <v>0.31776391389659597</v>
      </c>
      <c r="F5" s="274">
        <v>0.25310458769126953</v>
      </c>
      <c r="G5" s="274">
        <v>0.31803057435877075</v>
      </c>
    </row>
  </sheetData>
  <hyperlinks>
    <hyperlink ref="A1" location="Contents!A1" display="Contents - List of metrics" xr:uid="{074D9A9E-CBB8-4F2C-8216-4EDA15040ECF}"/>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A6779-3389-4E1B-9A15-62C02DB134AD}">
  <dimension ref="A1:I21"/>
  <sheetViews>
    <sheetView workbookViewId="0"/>
  </sheetViews>
  <sheetFormatPr defaultRowHeight="14.4"/>
  <cols>
    <col min="1" max="1" width="8.5546875" style="89" bestFit="1" customWidth="1"/>
    <col min="2" max="3" width="14.6640625" customWidth="1"/>
    <col min="4" max="4" width="10.6640625" customWidth="1"/>
    <col min="5" max="5" width="11.44140625" customWidth="1"/>
  </cols>
  <sheetData>
    <row r="1" spans="1:9">
      <c r="A1" s="232" t="s">
        <v>149</v>
      </c>
    </row>
    <row r="2" spans="1:9">
      <c r="A2" s="277" t="s">
        <v>558</v>
      </c>
      <c r="B2" s="1"/>
      <c r="C2" s="1"/>
      <c r="D2" s="1"/>
      <c r="E2" s="1"/>
      <c r="F2" s="1"/>
      <c r="G2" s="1"/>
      <c r="H2" s="1"/>
      <c r="I2" s="1"/>
    </row>
    <row r="3" spans="1:9" ht="43.2">
      <c r="A3" s="278" t="s">
        <v>150</v>
      </c>
      <c r="B3" s="282" t="s">
        <v>559</v>
      </c>
      <c r="C3" s="282" t="s">
        <v>560</v>
      </c>
    </row>
    <row r="4" spans="1:9">
      <c r="A4" s="279">
        <v>44652</v>
      </c>
      <c r="B4" s="281">
        <v>118335</v>
      </c>
    </row>
    <row r="5" spans="1:9">
      <c r="A5" s="279">
        <v>44743</v>
      </c>
      <c r="B5" s="281">
        <v>127021</v>
      </c>
      <c r="C5" s="17">
        <v>7.3401783073477833E-2</v>
      </c>
    </row>
    <row r="6" spans="1:9">
      <c r="A6" s="279">
        <v>44927</v>
      </c>
      <c r="B6" s="281">
        <v>119005</v>
      </c>
      <c r="C6" s="17">
        <v>-6.3107675108840272E-2</v>
      </c>
    </row>
    <row r="7" spans="1:9">
      <c r="A7" s="279">
        <v>45017</v>
      </c>
      <c r="B7" s="281">
        <v>110738</v>
      </c>
      <c r="C7" s="17">
        <v>-6.9467669425654383E-2</v>
      </c>
    </row>
    <row r="8" spans="1:9">
      <c r="A8" s="279">
        <v>45108</v>
      </c>
      <c r="B8" s="281">
        <v>125606</v>
      </c>
      <c r="C8" s="17">
        <v>0.13426285466596832</v>
      </c>
    </row>
    <row r="9" spans="1:9">
      <c r="A9" s="279">
        <v>45292</v>
      </c>
      <c r="B9" s="281">
        <v>114335</v>
      </c>
      <c r="C9" s="17">
        <v>-8.9732974539432825E-2</v>
      </c>
    </row>
    <row r="10" spans="1:9">
      <c r="A10" s="279">
        <v>45383</v>
      </c>
      <c r="B10" s="281">
        <v>117592</v>
      </c>
      <c r="C10" s="17">
        <v>2.8486465211877379E-2</v>
      </c>
    </row>
    <row r="11" spans="1:9">
      <c r="A11" s="279">
        <v>45474</v>
      </c>
      <c r="B11" s="281">
        <v>128638</v>
      </c>
      <c r="C11" s="17">
        <v>9.3934961562011018E-2</v>
      </c>
    </row>
    <row r="12" spans="1:9">
      <c r="B12" s="8"/>
    </row>
    <row r="14" spans="1:9">
      <c r="C14" s="9"/>
    </row>
    <row r="15" spans="1:9">
      <c r="C15" s="9"/>
    </row>
    <row r="16" spans="1:9">
      <c r="C16" s="9"/>
    </row>
    <row r="17" spans="1:3">
      <c r="C17" s="9"/>
    </row>
    <row r="18" spans="1:3">
      <c r="C18" s="9"/>
    </row>
    <row r="19" spans="1:3">
      <c r="C19" s="9"/>
    </row>
    <row r="20" spans="1:3">
      <c r="C20" s="9"/>
    </row>
    <row r="21" spans="1:3">
      <c r="A21" s="280"/>
      <c r="B21" s="9"/>
      <c r="C21" s="9"/>
    </row>
  </sheetData>
  <hyperlinks>
    <hyperlink ref="A1" location="Contents!A1" display="Contents - List of metrics" xr:uid="{FE5441EE-C568-4E17-99CF-FB24541E0279}"/>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ED598-239A-4294-B1AB-0F9F980CCA33}">
  <dimension ref="A1:S38"/>
  <sheetViews>
    <sheetView workbookViewId="0"/>
  </sheetViews>
  <sheetFormatPr defaultRowHeight="14.4"/>
  <cols>
    <col min="1" max="1" width="12.5546875" style="89" customWidth="1"/>
    <col min="2" max="2" width="23.6640625" customWidth="1"/>
    <col min="3" max="3" width="17.44140625" customWidth="1"/>
    <col min="7" max="7" width="15" customWidth="1"/>
    <col min="8" max="8" width="15.5546875" customWidth="1"/>
  </cols>
  <sheetData>
    <row r="1" spans="1:3">
      <c r="A1" s="232" t="s">
        <v>149</v>
      </c>
    </row>
    <row r="2" spans="1:3">
      <c r="A2" s="119" t="s">
        <v>561</v>
      </c>
    </row>
    <row r="3" spans="1:3">
      <c r="A3" s="283" t="s">
        <v>150</v>
      </c>
      <c r="B3" s="73" t="s">
        <v>562</v>
      </c>
    </row>
    <row r="4" spans="1:3">
      <c r="A4" s="143" t="s">
        <v>563</v>
      </c>
      <c r="B4" s="74">
        <v>6.6411100999999997</v>
      </c>
    </row>
    <row r="5" spans="1:3">
      <c r="A5" s="143" t="s">
        <v>564</v>
      </c>
      <c r="B5" s="74">
        <v>6.6151309239999998</v>
      </c>
    </row>
    <row r="6" spans="1:3">
      <c r="A6" s="143" t="s">
        <v>565</v>
      </c>
      <c r="B6" s="74">
        <v>6.589566585</v>
      </c>
    </row>
    <row r="7" spans="1:3">
      <c r="A7" s="143" t="s">
        <v>566</v>
      </c>
      <c r="B7" s="74">
        <v>6.6321387979999997</v>
      </c>
    </row>
    <row r="8" spans="1:3">
      <c r="A8" s="143" t="s">
        <v>567</v>
      </c>
      <c r="B8" s="74">
        <v>6.6652759010000002</v>
      </c>
    </row>
    <row r="9" spans="1:3">
      <c r="A9" s="143" t="s">
        <v>568</v>
      </c>
      <c r="B9" s="74">
        <v>6.6339775650000004</v>
      </c>
    </row>
    <row r="10" spans="1:3">
      <c r="A10" s="143" t="s">
        <v>569</v>
      </c>
      <c r="B10" s="74">
        <v>6.56</v>
      </c>
    </row>
    <row r="11" spans="1:3">
      <c r="A11" s="143" t="s">
        <v>570</v>
      </c>
      <c r="B11" s="74">
        <v>6.64</v>
      </c>
    </row>
    <row r="14" spans="1:3">
      <c r="A14" s="284" t="s">
        <v>150</v>
      </c>
      <c r="B14" s="62" t="s">
        <v>571</v>
      </c>
    </row>
    <row r="15" spans="1:3">
      <c r="A15" s="285">
        <v>43435</v>
      </c>
      <c r="B15" s="48">
        <v>7.0098640954750104</v>
      </c>
      <c r="C15" s="63"/>
    </row>
    <row r="16" spans="1:3">
      <c r="A16" s="285">
        <v>43800</v>
      </c>
      <c r="B16" s="48">
        <v>7.0428751042865603</v>
      </c>
    </row>
    <row r="17" spans="1:19">
      <c r="A17" s="285">
        <v>44166</v>
      </c>
      <c r="B17" s="48">
        <v>7.0444041139955198</v>
      </c>
    </row>
    <row r="18" spans="1:19">
      <c r="A18" s="285">
        <v>44531</v>
      </c>
      <c r="B18" s="48">
        <v>6.8430447915245898</v>
      </c>
    </row>
    <row r="19" spans="1:19">
      <c r="A19" s="285">
        <v>44896</v>
      </c>
      <c r="B19" s="48">
        <v>6.79181458680387</v>
      </c>
    </row>
    <row r="20" spans="1:19">
      <c r="A20" s="285">
        <v>45261</v>
      </c>
      <c r="B20" s="48">
        <v>6.8915556168315701</v>
      </c>
      <c r="F20" s="54"/>
      <c r="G20" s="54"/>
      <c r="H20" s="54"/>
      <c r="I20" s="54"/>
      <c r="J20" s="54"/>
      <c r="K20" s="54"/>
      <c r="L20" s="54"/>
      <c r="M20" s="54"/>
      <c r="N20" s="54"/>
      <c r="O20" s="54"/>
      <c r="P20" s="54"/>
      <c r="Q20" s="54"/>
      <c r="R20" s="54"/>
      <c r="S20" s="54"/>
    </row>
    <row r="21" spans="1:19">
      <c r="F21" s="9"/>
      <c r="G21" s="9"/>
      <c r="H21" s="9"/>
      <c r="I21" s="9"/>
      <c r="J21" s="9"/>
      <c r="K21" s="9"/>
      <c r="L21" s="9"/>
      <c r="M21" s="9"/>
      <c r="N21" s="9"/>
      <c r="O21" s="9"/>
      <c r="P21" s="9"/>
      <c r="Q21" s="9"/>
      <c r="R21" s="9"/>
      <c r="S21" s="9"/>
    </row>
    <row r="22" spans="1:19">
      <c r="A22" s="286" t="s">
        <v>150</v>
      </c>
      <c r="B22" s="60" t="s">
        <v>562</v>
      </c>
      <c r="C22" s="61" t="s">
        <v>571</v>
      </c>
      <c r="F22" s="9"/>
      <c r="K22" s="9"/>
      <c r="L22" s="9"/>
      <c r="M22" s="9"/>
      <c r="N22" s="9"/>
      <c r="O22" s="9"/>
      <c r="P22" s="9"/>
      <c r="Q22" s="9"/>
      <c r="R22" s="9"/>
      <c r="S22" s="9"/>
    </row>
    <row r="23" spans="1:19">
      <c r="A23" s="287" t="s">
        <v>572</v>
      </c>
      <c r="B23" s="70"/>
      <c r="C23" s="71">
        <v>7.0098640954750104</v>
      </c>
      <c r="D23" s="9"/>
      <c r="F23" s="9"/>
      <c r="K23" s="9"/>
      <c r="L23" s="9"/>
      <c r="M23" s="9"/>
      <c r="N23" s="9"/>
      <c r="O23" s="9"/>
      <c r="P23" s="9"/>
      <c r="Q23" s="9"/>
      <c r="R23" s="9"/>
      <c r="S23" s="9"/>
    </row>
    <row r="24" spans="1:19">
      <c r="A24" s="287" t="s">
        <v>573</v>
      </c>
      <c r="B24" s="70"/>
      <c r="C24" s="71">
        <v>7.0428751042865603</v>
      </c>
      <c r="D24" s="9"/>
      <c r="F24" s="9"/>
      <c r="K24" s="9"/>
      <c r="L24" s="9"/>
      <c r="M24" s="9"/>
      <c r="N24" s="9"/>
      <c r="O24" s="9"/>
      <c r="P24" s="9"/>
      <c r="Q24" s="9"/>
      <c r="R24" s="9"/>
      <c r="S24" s="9"/>
    </row>
    <row r="25" spans="1:19">
      <c r="A25" s="287" t="s">
        <v>574</v>
      </c>
      <c r="B25" s="70"/>
      <c r="C25" s="71">
        <v>7.0444041139955198</v>
      </c>
      <c r="D25" s="9"/>
      <c r="F25" s="9"/>
      <c r="K25" s="9"/>
      <c r="L25" s="9"/>
      <c r="M25" s="9"/>
      <c r="N25" s="9"/>
      <c r="O25" s="9"/>
      <c r="P25" s="9"/>
      <c r="Q25" s="9"/>
      <c r="R25" s="9"/>
      <c r="S25" s="9"/>
    </row>
    <row r="26" spans="1:19">
      <c r="A26" s="287" t="s">
        <v>575</v>
      </c>
      <c r="B26" s="70"/>
      <c r="C26" s="71">
        <v>6.8430447915245898</v>
      </c>
      <c r="D26" s="9"/>
      <c r="F26" s="9"/>
      <c r="K26" s="9"/>
      <c r="L26" s="9"/>
      <c r="M26" s="9"/>
      <c r="N26" s="9"/>
      <c r="O26" s="9"/>
      <c r="P26" s="9"/>
      <c r="Q26" s="9"/>
      <c r="R26" s="9"/>
      <c r="S26" s="9"/>
    </row>
    <row r="27" spans="1:19">
      <c r="A27" s="288" t="s">
        <v>563</v>
      </c>
      <c r="B27" s="52">
        <v>6.64</v>
      </c>
      <c r="C27" s="53">
        <v>6.8430447915245898</v>
      </c>
      <c r="D27" s="9"/>
      <c r="F27" s="9"/>
      <c r="K27" s="9"/>
      <c r="L27" s="9"/>
      <c r="M27" s="9"/>
      <c r="N27" s="9"/>
      <c r="O27" s="9"/>
      <c r="P27" s="9"/>
      <c r="Q27" s="9"/>
      <c r="R27" s="9"/>
      <c r="S27" s="9"/>
    </row>
    <row r="28" spans="1:19">
      <c r="A28" s="288" t="s">
        <v>564</v>
      </c>
      <c r="B28" s="52">
        <v>6.62</v>
      </c>
      <c r="C28" s="53">
        <v>6.8430447915245898</v>
      </c>
      <c r="D28" s="9"/>
      <c r="F28" s="9"/>
      <c r="K28" s="9"/>
      <c r="L28" s="9"/>
      <c r="M28" s="9"/>
      <c r="N28" s="9"/>
      <c r="O28" s="9"/>
      <c r="P28" s="9"/>
      <c r="Q28" s="9"/>
      <c r="R28" s="9"/>
      <c r="S28" s="9"/>
    </row>
    <row r="29" spans="1:19">
      <c r="A29" s="287" t="s">
        <v>279</v>
      </c>
      <c r="B29" s="72">
        <v>6.62</v>
      </c>
      <c r="C29" s="71">
        <v>6.79181458680387</v>
      </c>
      <c r="D29" s="9"/>
      <c r="F29" s="9"/>
      <c r="K29" s="9"/>
      <c r="L29" s="9"/>
      <c r="M29" s="9"/>
      <c r="N29" s="9"/>
      <c r="O29" s="9"/>
      <c r="P29" s="9"/>
      <c r="Q29" s="9"/>
      <c r="R29" s="9"/>
      <c r="S29" s="9"/>
    </row>
    <row r="30" spans="1:19">
      <c r="A30" s="288" t="s">
        <v>565</v>
      </c>
      <c r="B30" s="52">
        <v>6.59</v>
      </c>
      <c r="C30" s="53">
        <v>6.79181458680387</v>
      </c>
      <c r="D30" s="9"/>
      <c r="F30" s="9"/>
      <c r="K30" s="9"/>
      <c r="L30" s="9"/>
      <c r="M30" s="9"/>
      <c r="N30" s="9"/>
      <c r="O30" s="9"/>
      <c r="P30" s="9"/>
      <c r="Q30" s="9"/>
      <c r="R30" s="9"/>
      <c r="S30" s="9"/>
    </row>
    <row r="31" spans="1:19">
      <c r="A31" s="288" t="s">
        <v>566</v>
      </c>
      <c r="B31" s="52">
        <v>6.63</v>
      </c>
      <c r="C31" s="53">
        <v>6.79181458680387</v>
      </c>
      <c r="D31" s="9"/>
      <c r="F31" s="9"/>
      <c r="K31" s="9"/>
      <c r="L31" s="9"/>
      <c r="M31" s="9"/>
      <c r="N31" s="9"/>
      <c r="O31" s="9"/>
      <c r="P31" s="9"/>
      <c r="Q31" s="9"/>
      <c r="R31" s="9"/>
      <c r="S31" s="9"/>
    </row>
    <row r="32" spans="1:19">
      <c r="A32" s="288" t="s">
        <v>567</v>
      </c>
      <c r="B32" s="52">
        <v>6.67</v>
      </c>
      <c r="C32" s="53">
        <v>6.79181458680387</v>
      </c>
      <c r="D32" s="9"/>
      <c r="F32" s="9"/>
      <c r="K32" s="9"/>
      <c r="L32" s="9"/>
      <c r="M32" s="9"/>
      <c r="N32" s="9"/>
      <c r="O32" s="9"/>
      <c r="P32" s="9"/>
      <c r="Q32" s="9"/>
      <c r="R32" s="9"/>
      <c r="S32" s="9"/>
    </row>
    <row r="33" spans="1:19">
      <c r="A33" s="287" t="s">
        <v>280</v>
      </c>
      <c r="B33" s="72">
        <v>6.67</v>
      </c>
      <c r="C33" s="71">
        <v>6.8915556168315701</v>
      </c>
      <c r="D33" s="9"/>
      <c r="F33" s="9"/>
      <c r="K33" s="9"/>
      <c r="L33" s="9"/>
      <c r="M33" s="9"/>
      <c r="N33" s="9"/>
      <c r="O33" s="9"/>
      <c r="P33" s="9"/>
      <c r="Q33" s="9"/>
      <c r="R33" s="9"/>
      <c r="S33" s="9"/>
    </row>
    <row r="34" spans="1:19">
      <c r="A34" s="288" t="s">
        <v>568</v>
      </c>
      <c r="B34" s="52">
        <v>6.63</v>
      </c>
      <c r="D34" s="9"/>
      <c r="F34" s="9"/>
      <c r="K34" s="9"/>
      <c r="L34" s="9"/>
      <c r="M34" s="9"/>
      <c r="N34" s="9"/>
      <c r="O34" s="9"/>
      <c r="P34" s="9"/>
      <c r="Q34" s="9"/>
      <c r="R34" s="9"/>
      <c r="S34" s="9"/>
    </row>
    <row r="35" spans="1:19">
      <c r="A35" s="288" t="s">
        <v>569</v>
      </c>
      <c r="B35" s="52">
        <v>6.56</v>
      </c>
      <c r="C35" s="9"/>
      <c r="D35" s="9"/>
      <c r="F35" s="9"/>
      <c r="K35" s="9"/>
      <c r="L35" s="9"/>
      <c r="M35" s="9"/>
      <c r="N35" s="9"/>
      <c r="O35" s="9"/>
      <c r="P35" s="9"/>
      <c r="Q35" s="9"/>
      <c r="R35" s="9"/>
      <c r="S35" s="9"/>
    </row>
    <row r="36" spans="1:19">
      <c r="A36" s="288" t="s">
        <v>570</v>
      </c>
      <c r="B36" s="52">
        <v>6.64</v>
      </c>
      <c r="C36" s="9"/>
      <c r="D36" s="9"/>
      <c r="F36" s="9"/>
      <c r="K36" s="9"/>
      <c r="L36" s="9"/>
      <c r="M36" s="9"/>
      <c r="N36" s="9"/>
      <c r="O36" s="9"/>
      <c r="P36" s="9"/>
      <c r="Q36" s="9"/>
      <c r="R36" s="9"/>
      <c r="S36" s="9"/>
    </row>
    <row r="37" spans="1:19">
      <c r="C37" s="9"/>
      <c r="D37" s="9"/>
      <c r="F37" s="9"/>
      <c r="G37" s="9"/>
      <c r="H37" s="9"/>
      <c r="I37" s="9"/>
      <c r="J37" s="9"/>
      <c r="K37" s="9"/>
      <c r="L37" s="9"/>
      <c r="M37" s="9"/>
      <c r="N37" s="9"/>
      <c r="O37" s="9"/>
      <c r="P37" s="9"/>
      <c r="Q37" s="9"/>
      <c r="R37" s="9"/>
      <c r="S37" s="9"/>
    </row>
    <row r="38" spans="1:19">
      <c r="F38" s="9"/>
      <c r="G38" s="9"/>
      <c r="H38" s="9"/>
      <c r="I38" s="9"/>
      <c r="J38" s="9"/>
      <c r="K38" s="9"/>
      <c r="L38" s="9"/>
      <c r="M38" s="9"/>
      <c r="N38" s="9"/>
      <c r="O38" s="9"/>
      <c r="P38" s="9"/>
      <c r="Q38" s="9"/>
      <c r="R38" s="9"/>
      <c r="S38" s="9"/>
    </row>
  </sheetData>
  <hyperlinks>
    <hyperlink ref="A1" location="Contents!A1" display="Contents - List of metrics" xr:uid="{7D5A9DAC-3895-4635-9CCF-10494FC0B310}"/>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E83FC-1CF8-4E9D-8EE7-358EBBC4D5CF}">
  <dimension ref="A1:E23"/>
  <sheetViews>
    <sheetView workbookViewId="0"/>
  </sheetViews>
  <sheetFormatPr defaultRowHeight="14.4"/>
  <cols>
    <col min="1" max="1" width="11.6640625" style="89" customWidth="1"/>
    <col min="2" max="2" width="22.21875" customWidth="1"/>
    <col min="3" max="5" width="13.88671875" customWidth="1"/>
  </cols>
  <sheetData>
    <row r="1" spans="1:5">
      <c r="A1" s="232" t="s">
        <v>149</v>
      </c>
    </row>
    <row r="2" spans="1:5" ht="43.2" customHeight="1">
      <c r="A2" s="345" t="s">
        <v>576</v>
      </c>
      <c r="B2" s="345"/>
      <c r="C2" s="345"/>
      <c r="D2" s="345"/>
      <c r="E2" s="345"/>
    </row>
    <row r="3" spans="1:5">
      <c r="A3" s="289" t="s">
        <v>150</v>
      </c>
      <c r="B3" s="291" t="s">
        <v>577</v>
      </c>
      <c r="C3" s="291" t="s">
        <v>52</v>
      </c>
      <c r="D3" s="291" t="s">
        <v>533</v>
      </c>
      <c r="E3" s="291" t="s">
        <v>534</v>
      </c>
    </row>
    <row r="4" spans="1:5">
      <c r="A4" s="279">
        <v>44562</v>
      </c>
      <c r="B4" s="292">
        <v>6.677535239</v>
      </c>
      <c r="C4" s="292">
        <v>6.7451622569999996</v>
      </c>
      <c r="D4" s="292">
        <v>6.4509184429999999</v>
      </c>
      <c r="E4" s="292">
        <v>6.8365250160000004</v>
      </c>
    </row>
    <row r="5" spans="1:5">
      <c r="A5" s="279">
        <v>44652</v>
      </c>
      <c r="B5" s="292">
        <v>6.6411100999999997</v>
      </c>
      <c r="C5" s="292">
        <v>6.8000765269999999</v>
      </c>
      <c r="D5" s="292">
        <v>6.441020043</v>
      </c>
      <c r="E5" s="292">
        <v>6.682233729</v>
      </c>
    </row>
    <row r="6" spans="1:5">
      <c r="A6" s="279">
        <v>44743</v>
      </c>
      <c r="B6" s="292">
        <v>6.6151309239999998</v>
      </c>
      <c r="C6" s="292">
        <v>6.7365733880000001</v>
      </c>
      <c r="D6" s="292">
        <v>6.4622195590000002</v>
      </c>
      <c r="E6" s="292">
        <v>6.646599825</v>
      </c>
    </row>
    <row r="7" spans="1:5">
      <c r="A7" s="279">
        <v>44927</v>
      </c>
      <c r="B7" s="292">
        <v>6.589566585</v>
      </c>
      <c r="C7" s="292">
        <v>6.7312871679999997</v>
      </c>
      <c r="D7" s="292">
        <v>6.4488878380000001</v>
      </c>
      <c r="E7" s="292">
        <v>6.5885247490000003</v>
      </c>
    </row>
    <row r="8" spans="1:5">
      <c r="A8" s="279">
        <v>45017</v>
      </c>
      <c r="B8" s="292">
        <v>6.6321387979999997</v>
      </c>
      <c r="C8" s="292">
        <v>6.7978108129999999</v>
      </c>
      <c r="D8" s="292">
        <v>6.4564855999999997</v>
      </c>
      <c r="E8" s="292">
        <v>6.6421199809999996</v>
      </c>
    </row>
    <row r="9" spans="1:5">
      <c r="A9" s="279">
        <v>45108</v>
      </c>
      <c r="B9" s="292">
        <v>6.6652759010000002</v>
      </c>
      <c r="C9" s="292">
        <v>6.8321761829999996</v>
      </c>
      <c r="D9" s="292">
        <v>6.4898099120000001</v>
      </c>
      <c r="E9" s="292">
        <v>6.673841608</v>
      </c>
    </row>
    <row r="10" spans="1:5">
      <c r="A10" s="279">
        <v>45292</v>
      </c>
      <c r="B10" s="292">
        <v>6.6339775650000004</v>
      </c>
      <c r="C10" s="292">
        <v>6.7746233040000003</v>
      </c>
      <c r="D10" s="292">
        <v>6.4823077480000002</v>
      </c>
      <c r="E10" s="292">
        <v>6.6450016420000004</v>
      </c>
    </row>
    <row r="11" spans="1:5">
      <c r="A11" s="279">
        <v>45383</v>
      </c>
      <c r="B11" s="292">
        <v>6.56</v>
      </c>
      <c r="C11" s="292">
        <v>6.74</v>
      </c>
      <c r="D11" s="292">
        <v>6.4</v>
      </c>
      <c r="E11" s="292">
        <v>6.54</v>
      </c>
    </row>
    <row r="12" spans="1:5">
      <c r="A12" s="279">
        <v>45474</v>
      </c>
      <c r="B12" s="292">
        <v>6.64</v>
      </c>
      <c r="C12" s="292">
        <v>6.77</v>
      </c>
      <c r="D12" s="292">
        <v>6.52</v>
      </c>
      <c r="E12" s="292">
        <v>6.65</v>
      </c>
    </row>
    <row r="13" spans="1:5">
      <c r="B13" s="246"/>
      <c r="C13" s="246"/>
      <c r="D13" s="246"/>
      <c r="E13" s="246"/>
    </row>
    <row r="14" spans="1:5">
      <c r="B14" s="246"/>
      <c r="C14" s="246"/>
      <c r="D14" s="246"/>
      <c r="E14" s="246"/>
    </row>
    <row r="15" spans="1:5">
      <c r="B15" s="246"/>
      <c r="C15" s="246"/>
      <c r="D15" s="246"/>
      <c r="E15" s="246"/>
    </row>
    <row r="16" spans="1:5">
      <c r="B16" s="246"/>
      <c r="C16" s="246"/>
      <c r="D16" s="246"/>
      <c r="E16" s="246"/>
    </row>
    <row r="17" spans="1:5">
      <c r="A17" s="119" t="s">
        <v>150</v>
      </c>
      <c r="B17" s="275" t="s">
        <v>578</v>
      </c>
      <c r="C17" s="275" t="s">
        <v>52</v>
      </c>
      <c r="D17" s="275" t="s">
        <v>533</v>
      </c>
      <c r="E17" s="275" t="s">
        <v>534</v>
      </c>
    </row>
    <row r="18" spans="1:5">
      <c r="A18" s="290">
        <v>43435</v>
      </c>
      <c r="B18" s="293">
        <v>7.0098640954750104</v>
      </c>
      <c r="C18" s="293">
        <v>7.2932252833123696</v>
      </c>
      <c r="D18" s="293">
        <v>6.8023245353149404</v>
      </c>
      <c r="E18" s="293">
        <v>6.94162945810079</v>
      </c>
    </row>
    <row r="19" spans="1:5">
      <c r="A19" s="290">
        <v>43800</v>
      </c>
      <c r="B19" s="293">
        <v>7.0428751042865603</v>
      </c>
      <c r="C19" s="293">
        <v>7.3060298280289802</v>
      </c>
      <c r="D19" s="293">
        <v>6.8136976890509899</v>
      </c>
      <c r="E19" s="293">
        <v>7.0163686120941797</v>
      </c>
    </row>
    <row r="20" spans="1:5">
      <c r="A20" s="290">
        <v>44166</v>
      </c>
      <c r="B20" s="293">
        <v>7.0444041139955198</v>
      </c>
      <c r="C20" s="293">
        <v>7.2265284384195496</v>
      </c>
      <c r="D20" s="293">
        <v>6.7563743605334601</v>
      </c>
      <c r="E20" s="293">
        <v>7.1562510276670102</v>
      </c>
    </row>
    <row r="21" spans="1:5">
      <c r="A21" s="290">
        <v>44531</v>
      </c>
      <c r="B21" s="293">
        <v>6.8430447915245898</v>
      </c>
      <c r="C21" s="293">
        <v>6.9621569583415903</v>
      </c>
      <c r="D21" s="293">
        <v>6.7409886413391096</v>
      </c>
      <c r="E21" s="293">
        <v>6.8295512152373803</v>
      </c>
    </row>
    <row r="22" spans="1:5">
      <c r="A22" s="290">
        <v>44896</v>
      </c>
      <c r="B22" s="293">
        <v>6.79181458680387</v>
      </c>
      <c r="C22" s="293">
        <v>6.9389297518628599</v>
      </c>
      <c r="D22" s="293">
        <v>6.77817518732172</v>
      </c>
      <c r="E22" s="293">
        <v>6.6590799431139702</v>
      </c>
    </row>
    <row r="23" spans="1:5">
      <c r="A23" s="290">
        <v>45261</v>
      </c>
      <c r="B23" s="293">
        <v>6.8915556168315701</v>
      </c>
      <c r="C23" s="293">
        <v>7.0197199140713904</v>
      </c>
      <c r="D23" s="293">
        <v>6.8498166197355896</v>
      </c>
      <c r="E23" s="293">
        <v>6.8056345053484</v>
      </c>
    </row>
  </sheetData>
  <mergeCells count="1">
    <mergeCell ref="A2:E2"/>
  </mergeCells>
  <hyperlinks>
    <hyperlink ref="A1" location="Contents!A1" display="Contents - List of metrics" xr:uid="{944ED41E-8650-4DA2-87C5-9B4959DCA416}"/>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45E2D-7A1C-49F5-AAE6-01B8EC12D00B}">
  <dimension ref="A1:B17"/>
  <sheetViews>
    <sheetView workbookViewId="0"/>
  </sheetViews>
  <sheetFormatPr defaultRowHeight="14.4"/>
  <cols>
    <col min="1" max="1" width="91.33203125" customWidth="1"/>
    <col min="2" max="2" width="14.44140625" customWidth="1"/>
  </cols>
  <sheetData>
    <row r="1" spans="1:2">
      <c r="A1" s="12" t="s">
        <v>149</v>
      </c>
    </row>
    <row r="3" spans="1:2" ht="15.6">
      <c r="A3" s="215" t="s">
        <v>579</v>
      </c>
    </row>
    <row r="4" spans="1:2">
      <c r="A4" s="346" t="s">
        <v>580</v>
      </c>
      <c r="B4" s="347"/>
    </row>
    <row r="5" spans="1:2">
      <c r="A5" s="210" t="s">
        <v>41</v>
      </c>
      <c r="B5" s="205" t="s">
        <v>581</v>
      </c>
    </row>
    <row r="6" spans="1:2">
      <c r="A6" s="211" t="s">
        <v>582</v>
      </c>
      <c r="B6" s="206">
        <v>0.71199999999999997</v>
      </c>
    </row>
    <row r="7" spans="1:2">
      <c r="A7" s="211" t="s">
        <v>583</v>
      </c>
      <c r="B7" s="206">
        <v>0.50600000000000001</v>
      </c>
    </row>
    <row r="8" spans="1:2">
      <c r="A8" s="211" t="s">
        <v>584</v>
      </c>
      <c r="B8" s="207" t="s">
        <v>341</v>
      </c>
    </row>
    <row r="9" spans="1:2">
      <c r="A9" s="212"/>
      <c r="B9" s="208"/>
    </row>
    <row r="10" spans="1:2">
      <c r="A10" s="346" t="s">
        <v>585</v>
      </c>
      <c r="B10" s="347"/>
    </row>
    <row r="11" spans="1:2">
      <c r="A11" s="213" t="s">
        <v>41</v>
      </c>
      <c r="B11" s="205" t="s">
        <v>581</v>
      </c>
    </row>
    <row r="12" spans="1:2">
      <c r="A12" s="214" t="s">
        <v>582</v>
      </c>
      <c r="B12" s="209">
        <v>0.65200000000000002</v>
      </c>
    </row>
    <row r="13" spans="1:2">
      <c r="A13" s="214" t="s">
        <v>584</v>
      </c>
      <c r="B13" s="209">
        <v>0.60699999999999998</v>
      </c>
    </row>
    <row r="14" spans="1:2">
      <c r="A14" s="214" t="s">
        <v>583</v>
      </c>
      <c r="B14" s="209">
        <v>0.42799999999999999</v>
      </c>
    </row>
    <row r="17" spans="1:1">
      <c r="A17" t="s">
        <v>586</v>
      </c>
    </row>
  </sheetData>
  <mergeCells count="2">
    <mergeCell ref="A4:B4"/>
    <mergeCell ref="A10:B10"/>
  </mergeCells>
  <hyperlinks>
    <hyperlink ref="A1" location="Contents!A1" display="Contents - List of metrics" xr:uid="{D78797B6-A7ED-45D2-A9CB-05451740856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1BE8D-E581-4CE3-877F-725336D6F6F8}">
  <dimension ref="A1:M15"/>
  <sheetViews>
    <sheetView showGridLines="0" workbookViewId="0"/>
  </sheetViews>
  <sheetFormatPr defaultRowHeight="14.4"/>
  <cols>
    <col min="1" max="1" width="8.88671875" customWidth="1"/>
    <col min="3" max="3" width="8.88671875" customWidth="1"/>
  </cols>
  <sheetData>
    <row r="1" spans="1:13">
      <c r="A1" s="12" t="s">
        <v>149</v>
      </c>
    </row>
    <row r="2" spans="1:13" ht="15.6">
      <c r="A2" s="231" t="s">
        <v>754</v>
      </c>
    </row>
    <row r="15" spans="1:13">
      <c r="M15" t="s">
        <v>756</v>
      </c>
    </row>
  </sheetData>
  <hyperlinks>
    <hyperlink ref="A1" location="Contents!A1" display="Contents - List of metrics" xr:uid="{55D82845-E824-4AE6-80DB-4EB14CF215B3}"/>
  </hyperlink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BFFF3-6D92-4444-819F-1D3D749A1DA5}">
  <dimension ref="A1:P34"/>
  <sheetViews>
    <sheetView workbookViewId="0"/>
  </sheetViews>
  <sheetFormatPr defaultRowHeight="14.4"/>
  <cols>
    <col min="1" max="1" width="17.44140625" customWidth="1"/>
    <col min="2" max="6" width="12.33203125" customWidth="1"/>
  </cols>
  <sheetData>
    <row r="1" spans="1:16">
      <c r="A1" s="12" t="s">
        <v>149</v>
      </c>
    </row>
    <row r="2" spans="1:16">
      <c r="A2" s="216" t="s">
        <v>587</v>
      </c>
      <c r="B2" s="63"/>
      <c r="C2" s="63"/>
      <c r="D2" s="63"/>
      <c r="E2" s="63"/>
      <c r="F2" s="63"/>
      <c r="G2" s="63"/>
      <c r="H2" s="63"/>
      <c r="I2" s="63"/>
      <c r="J2" s="63"/>
      <c r="K2" s="63"/>
      <c r="L2" s="63"/>
      <c r="M2" s="63"/>
      <c r="N2" s="63"/>
      <c r="O2" s="63"/>
      <c r="P2" s="63"/>
    </row>
    <row r="3" spans="1:16">
      <c r="A3" s="63"/>
      <c r="B3" s="63"/>
      <c r="C3" s="63"/>
      <c r="D3" s="63"/>
      <c r="E3" s="63"/>
      <c r="F3" s="63"/>
      <c r="G3" s="63"/>
      <c r="H3" s="63"/>
      <c r="I3" s="63"/>
      <c r="J3" s="63"/>
      <c r="K3" s="63"/>
      <c r="L3" s="63"/>
      <c r="M3" s="63"/>
      <c r="N3" s="63"/>
      <c r="O3" s="63"/>
      <c r="P3" s="63"/>
    </row>
    <row r="4" spans="1:16">
      <c r="A4" s="217" t="s">
        <v>588</v>
      </c>
      <c r="B4" s="218" t="s">
        <v>589</v>
      </c>
      <c r="C4" s="218" t="s">
        <v>590</v>
      </c>
      <c r="D4" s="218" t="s">
        <v>591</v>
      </c>
      <c r="E4" s="218" t="s">
        <v>592</v>
      </c>
      <c r="F4" s="219" t="s">
        <v>234</v>
      </c>
      <c r="G4" s="63"/>
      <c r="H4" s="63"/>
      <c r="I4" s="63"/>
      <c r="J4" s="63"/>
      <c r="K4" s="63"/>
      <c r="L4" s="63"/>
      <c r="M4" s="63"/>
      <c r="N4" s="63"/>
      <c r="O4" s="63"/>
      <c r="P4" s="63"/>
    </row>
    <row r="5" spans="1:16">
      <c r="A5" s="220" t="s">
        <v>566</v>
      </c>
      <c r="B5" s="221">
        <v>76</v>
      </c>
      <c r="C5" s="221">
        <v>73</v>
      </c>
      <c r="D5" s="221" t="s">
        <v>593</v>
      </c>
      <c r="E5" s="221" t="s">
        <v>593</v>
      </c>
      <c r="F5" s="222">
        <v>149</v>
      </c>
      <c r="G5" s="63"/>
      <c r="H5" s="63"/>
      <c r="I5" s="63"/>
      <c r="J5" s="63"/>
      <c r="K5" s="63"/>
      <c r="L5" s="63"/>
      <c r="M5" s="63"/>
      <c r="N5" s="63"/>
      <c r="O5" s="63"/>
      <c r="P5" s="63"/>
    </row>
    <row r="6" spans="1:16">
      <c r="A6" s="220" t="s">
        <v>567</v>
      </c>
      <c r="B6" s="221">
        <v>100</v>
      </c>
      <c r="C6" s="221">
        <v>87</v>
      </c>
      <c r="D6" s="221" t="s">
        <v>593</v>
      </c>
      <c r="E6" s="221" t="s">
        <v>593</v>
      </c>
      <c r="F6" s="222">
        <v>187</v>
      </c>
      <c r="G6" s="63"/>
      <c r="H6" s="63"/>
      <c r="I6" s="63"/>
      <c r="J6" s="63"/>
      <c r="K6" s="63"/>
      <c r="L6" s="63"/>
      <c r="M6" s="63"/>
      <c r="N6" s="63"/>
      <c r="O6" s="63"/>
      <c r="P6" s="63"/>
    </row>
    <row r="7" spans="1:16">
      <c r="A7" s="223" t="s">
        <v>594</v>
      </c>
      <c r="B7" s="224">
        <v>82</v>
      </c>
      <c r="C7" s="224">
        <v>67</v>
      </c>
      <c r="D7" s="224" t="s">
        <v>593</v>
      </c>
      <c r="E7" s="224" t="s">
        <v>593</v>
      </c>
      <c r="F7" s="224">
        <v>149</v>
      </c>
      <c r="G7" s="63"/>
      <c r="H7" s="63"/>
      <c r="I7" s="63"/>
      <c r="J7" s="63"/>
      <c r="K7" s="63"/>
      <c r="L7" s="63"/>
      <c r="M7" s="63"/>
      <c r="N7" s="63"/>
      <c r="O7" s="63"/>
      <c r="P7" s="63"/>
    </row>
    <row r="8" spans="1:16">
      <c r="A8" s="223" t="s">
        <v>568</v>
      </c>
      <c r="B8" s="224">
        <v>85</v>
      </c>
      <c r="C8" s="224">
        <v>45</v>
      </c>
      <c r="D8" s="224">
        <v>28</v>
      </c>
      <c r="E8" s="224" t="s">
        <v>593</v>
      </c>
      <c r="F8" s="224">
        <v>158</v>
      </c>
      <c r="G8" s="63"/>
      <c r="H8" s="63"/>
      <c r="I8" s="63"/>
      <c r="J8" s="63"/>
      <c r="K8" s="63"/>
      <c r="L8" s="63"/>
      <c r="M8" s="63"/>
      <c r="N8" s="63"/>
      <c r="O8" s="63"/>
      <c r="P8" s="63"/>
    </row>
    <row r="9" spans="1:16">
      <c r="A9" s="223" t="s">
        <v>569</v>
      </c>
      <c r="B9" s="224">
        <v>106</v>
      </c>
      <c r="C9" s="224">
        <v>50</v>
      </c>
      <c r="D9" s="224">
        <v>37</v>
      </c>
      <c r="E9" s="224" t="s">
        <v>593</v>
      </c>
      <c r="F9" s="224">
        <v>193</v>
      </c>
      <c r="G9" s="63"/>
      <c r="H9" s="63"/>
      <c r="I9" s="63"/>
      <c r="J9" s="63"/>
      <c r="K9" s="63"/>
      <c r="L9" s="63"/>
      <c r="M9" s="63"/>
      <c r="N9" s="63"/>
      <c r="O9" s="63"/>
      <c r="P9" s="63"/>
    </row>
    <row r="10" spans="1:16">
      <c r="A10" s="223" t="s">
        <v>234</v>
      </c>
      <c r="B10" s="224">
        <v>562</v>
      </c>
      <c r="C10" s="224">
        <v>140</v>
      </c>
      <c r="D10" s="224">
        <v>116</v>
      </c>
      <c r="E10" s="224">
        <v>227</v>
      </c>
      <c r="F10" s="224">
        <v>1045</v>
      </c>
      <c r="G10" s="63"/>
      <c r="H10" s="63"/>
      <c r="I10" s="63"/>
      <c r="J10" s="63"/>
      <c r="K10" s="63"/>
      <c r="L10" s="63"/>
      <c r="M10" s="63"/>
      <c r="N10" s="63"/>
      <c r="O10" s="63"/>
      <c r="P10" s="63"/>
    </row>
    <row r="11" spans="1:16">
      <c r="A11" s="63"/>
      <c r="B11" s="225"/>
      <c r="C11" s="225"/>
      <c r="D11" s="225"/>
      <c r="E11" s="225"/>
      <c r="F11" s="225"/>
      <c r="G11" s="63"/>
      <c r="H11" s="63"/>
      <c r="I11" s="63"/>
      <c r="J11" s="63"/>
      <c r="K11" s="63"/>
      <c r="L11" s="63"/>
      <c r="M11" s="63"/>
      <c r="N11" s="63"/>
      <c r="O11" s="63"/>
      <c r="P11" s="63"/>
    </row>
    <row r="12" spans="1:16">
      <c r="A12" s="1" t="s">
        <v>595</v>
      </c>
      <c r="B12" s="225"/>
      <c r="C12" s="225"/>
      <c r="D12" s="225"/>
      <c r="E12" s="225"/>
      <c r="F12" s="225"/>
      <c r="G12" s="63"/>
      <c r="H12" s="63"/>
      <c r="I12" s="63"/>
      <c r="J12" s="63"/>
      <c r="K12" s="63"/>
      <c r="L12" s="63"/>
      <c r="M12" s="63"/>
      <c r="N12" s="63"/>
      <c r="O12" s="63"/>
      <c r="P12" s="63"/>
    </row>
    <row r="13" spans="1:16">
      <c r="A13" s="63"/>
      <c r="B13" s="225"/>
      <c r="C13" s="225"/>
      <c r="D13" s="225"/>
      <c r="E13" s="225"/>
      <c r="F13" s="225"/>
      <c r="G13" s="63"/>
      <c r="H13" s="63"/>
      <c r="I13" s="63"/>
      <c r="J13" s="63"/>
      <c r="K13" s="63"/>
      <c r="L13" s="63"/>
      <c r="M13" s="63"/>
      <c r="N13" s="63"/>
      <c r="O13" s="63"/>
      <c r="P13" s="63"/>
    </row>
    <row r="14" spans="1:16">
      <c r="A14" s="226" t="s">
        <v>588</v>
      </c>
      <c r="B14" s="227" t="s">
        <v>596</v>
      </c>
      <c r="C14" s="227" t="s">
        <v>597</v>
      </c>
      <c r="D14" s="227" t="s">
        <v>590</v>
      </c>
      <c r="E14" s="227" t="s">
        <v>591</v>
      </c>
      <c r="F14" s="227" t="s">
        <v>234</v>
      </c>
      <c r="G14" s="216"/>
      <c r="H14" s="216"/>
      <c r="I14" s="216"/>
      <c r="J14" s="216"/>
      <c r="K14" s="216"/>
      <c r="L14" s="216"/>
      <c r="M14" s="216"/>
      <c r="N14" s="216"/>
      <c r="O14" s="216"/>
      <c r="P14" s="216"/>
    </row>
    <row r="15" spans="1:16">
      <c r="A15" s="228" t="s">
        <v>568</v>
      </c>
      <c r="B15" s="229">
        <v>44</v>
      </c>
      <c r="C15" s="229">
        <v>61</v>
      </c>
      <c r="D15" s="229">
        <v>40</v>
      </c>
      <c r="E15" s="229">
        <v>13</v>
      </c>
      <c r="F15" s="229">
        <v>158</v>
      </c>
      <c r="G15" s="63"/>
      <c r="H15" s="63"/>
      <c r="I15" s="63"/>
      <c r="J15" s="63"/>
      <c r="K15" s="63"/>
      <c r="L15" s="63"/>
      <c r="M15" s="63"/>
      <c r="N15" s="63"/>
      <c r="O15" s="63"/>
      <c r="P15" s="63"/>
    </row>
    <row r="16" spans="1:16">
      <c r="A16" s="228" t="s">
        <v>569</v>
      </c>
      <c r="B16" s="229">
        <v>60</v>
      </c>
      <c r="C16" s="229">
        <v>87</v>
      </c>
      <c r="D16" s="229">
        <v>30</v>
      </c>
      <c r="E16" s="229">
        <v>16</v>
      </c>
      <c r="F16" s="229">
        <v>193</v>
      </c>
      <c r="G16" s="63"/>
      <c r="H16" s="63"/>
      <c r="I16" s="63"/>
      <c r="J16" s="63"/>
      <c r="K16" s="63"/>
      <c r="L16" s="63"/>
      <c r="M16" s="63"/>
      <c r="N16" s="63"/>
      <c r="O16" s="63"/>
      <c r="P16" s="63"/>
    </row>
    <row r="17" spans="1:16">
      <c r="A17" s="228" t="s">
        <v>570</v>
      </c>
      <c r="B17" s="229">
        <v>67</v>
      </c>
      <c r="C17" s="229">
        <v>88</v>
      </c>
      <c r="D17" s="229">
        <v>34</v>
      </c>
      <c r="E17" s="229">
        <v>20</v>
      </c>
      <c r="F17" s="229">
        <v>209</v>
      </c>
      <c r="G17" s="63"/>
      <c r="H17" s="63"/>
      <c r="I17" s="63"/>
      <c r="J17" s="63"/>
      <c r="K17" s="63"/>
      <c r="L17" s="63"/>
      <c r="M17" s="63"/>
      <c r="N17" s="63"/>
      <c r="O17" s="63"/>
      <c r="P17" s="63"/>
    </row>
    <row r="18" spans="1:16">
      <c r="A18" s="228" t="s">
        <v>234</v>
      </c>
      <c r="B18" s="229">
        <v>171</v>
      </c>
      <c r="C18" s="229">
        <v>236</v>
      </c>
      <c r="D18" s="229">
        <v>104</v>
      </c>
      <c r="E18" s="229">
        <v>49</v>
      </c>
      <c r="F18" s="229">
        <v>560</v>
      </c>
      <c r="G18" s="63"/>
      <c r="H18" s="63"/>
      <c r="I18" s="63"/>
      <c r="J18" s="63"/>
      <c r="K18" s="63"/>
      <c r="L18" s="63"/>
      <c r="M18" s="63"/>
      <c r="N18" s="63"/>
      <c r="O18" s="63"/>
      <c r="P18" s="63"/>
    </row>
    <row r="19" spans="1:16">
      <c r="A19" s="63"/>
      <c r="B19" s="63"/>
      <c r="C19" s="63"/>
      <c r="D19" s="63"/>
      <c r="E19" s="63"/>
      <c r="F19" s="63"/>
      <c r="G19" s="63"/>
      <c r="H19" s="63"/>
      <c r="I19" s="63"/>
      <c r="J19" s="63"/>
      <c r="K19" s="63"/>
      <c r="L19" s="63"/>
      <c r="M19" s="63"/>
      <c r="N19" s="63"/>
      <c r="O19" s="63"/>
      <c r="P19" s="63"/>
    </row>
    <row r="20" spans="1:16">
      <c r="A20" s="216" t="s">
        <v>598</v>
      </c>
      <c r="B20" s="63"/>
      <c r="C20" s="63"/>
      <c r="D20" s="63"/>
      <c r="E20" s="63"/>
      <c r="F20" s="63"/>
      <c r="G20" s="63"/>
      <c r="H20" s="63"/>
      <c r="I20" s="63"/>
      <c r="J20" s="63"/>
      <c r="K20" s="63"/>
      <c r="L20" s="63"/>
      <c r="M20" s="63"/>
      <c r="N20" s="63"/>
      <c r="O20" s="63"/>
      <c r="P20" s="63"/>
    </row>
    <row r="21" spans="1:16">
      <c r="A21" s="63"/>
      <c r="B21" s="63"/>
      <c r="C21" s="63"/>
      <c r="D21" s="63"/>
      <c r="E21" s="63"/>
      <c r="F21" s="63"/>
      <c r="G21" s="63"/>
      <c r="H21" s="63"/>
      <c r="I21" s="63"/>
      <c r="J21" s="63"/>
      <c r="K21" s="63"/>
      <c r="L21" s="63"/>
      <c r="M21" s="63"/>
      <c r="N21" s="63"/>
      <c r="O21" s="63"/>
      <c r="P21" s="63"/>
    </row>
    <row r="22" spans="1:16">
      <c r="A22" s="226" t="s">
        <v>588</v>
      </c>
      <c r="B22" s="227" t="s">
        <v>589</v>
      </c>
      <c r="C22" s="227" t="s">
        <v>590</v>
      </c>
      <c r="D22" s="227" t="s">
        <v>591</v>
      </c>
      <c r="E22" s="227" t="s">
        <v>234</v>
      </c>
      <c r="F22" s="216"/>
      <c r="G22" s="216"/>
      <c r="H22" s="216"/>
      <c r="I22" s="216"/>
      <c r="J22" s="216"/>
      <c r="K22" s="216"/>
      <c r="L22" s="216"/>
      <c r="M22" s="216"/>
      <c r="N22" s="216"/>
      <c r="O22" s="216"/>
      <c r="P22" s="216"/>
    </row>
    <row r="23" spans="1:16">
      <c r="A23" s="228" t="s">
        <v>569</v>
      </c>
      <c r="B23" s="229">
        <v>122</v>
      </c>
      <c r="C23" s="229">
        <v>56</v>
      </c>
      <c r="D23" s="229">
        <v>15</v>
      </c>
      <c r="E23" s="229">
        <v>193</v>
      </c>
      <c r="F23" s="63"/>
      <c r="G23" s="63"/>
      <c r="H23" s="63"/>
      <c r="I23" s="63"/>
      <c r="J23" s="63"/>
      <c r="K23" s="63"/>
      <c r="L23" s="63"/>
      <c r="M23" s="63"/>
      <c r="N23" s="63"/>
      <c r="O23" s="63"/>
      <c r="P23" s="63"/>
    </row>
    <row r="24" spans="1:16">
      <c r="A24" s="228" t="s">
        <v>570</v>
      </c>
      <c r="B24" s="229">
        <v>132</v>
      </c>
      <c r="C24" s="229">
        <v>54</v>
      </c>
      <c r="D24" s="229">
        <v>23</v>
      </c>
      <c r="E24" s="229">
        <v>209</v>
      </c>
      <c r="F24" s="63"/>
      <c r="G24" s="63"/>
      <c r="H24" s="63"/>
      <c r="I24" s="63"/>
      <c r="J24" s="63"/>
      <c r="K24" s="63"/>
      <c r="L24" s="63"/>
      <c r="M24" s="63"/>
      <c r="N24" s="63"/>
      <c r="O24" s="63"/>
      <c r="P24" s="63"/>
    </row>
    <row r="25" spans="1:16">
      <c r="A25" s="228" t="s">
        <v>234</v>
      </c>
      <c r="B25" s="229">
        <v>254</v>
      </c>
      <c r="C25" s="229">
        <v>110</v>
      </c>
      <c r="D25" s="229">
        <v>38</v>
      </c>
      <c r="E25" s="229">
        <v>402</v>
      </c>
      <c r="F25" s="63"/>
      <c r="G25" s="63"/>
      <c r="H25" s="63"/>
      <c r="I25" s="63"/>
      <c r="J25" s="63"/>
      <c r="K25" s="63"/>
      <c r="L25" s="63"/>
      <c r="M25" s="63"/>
      <c r="N25" s="63"/>
      <c r="O25" s="63"/>
      <c r="P25" s="63"/>
    </row>
    <row r="26" spans="1:16">
      <c r="A26" s="63"/>
      <c r="B26" s="63"/>
      <c r="C26" s="63"/>
      <c r="D26" s="63"/>
      <c r="E26" s="63"/>
      <c r="F26" s="63"/>
      <c r="G26" s="63"/>
      <c r="H26" s="63"/>
      <c r="I26" s="63"/>
      <c r="J26" s="63"/>
      <c r="K26" s="63"/>
      <c r="L26" s="63"/>
      <c r="M26" s="63"/>
      <c r="N26" s="63"/>
      <c r="O26" s="63"/>
      <c r="P26" s="63"/>
    </row>
    <row r="27" spans="1:16">
      <c r="A27" s="63"/>
      <c r="B27" s="63"/>
      <c r="C27" s="63"/>
      <c r="D27" s="63"/>
      <c r="E27" s="63"/>
      <c r="F27" s="63"/>
      <c r="G27" s="63"/>
      <c r="H27" s="63"/>
      <c r="I27" s="63"/>
      <c r="J27" s="63"/>
      <c r="K27" s="63"/>
      <c r="L27" s="63"/>
      <c r="M27" s="63"/>
      <c r="N27" s="63"/>
      <c r="O27" s="63"/>
      <c r="P27" s="63"/>
    </row>
    <row r="28" spans="1:16">
      <c r="A28" s="63"/>
      <c r="B28" s="63"/>
      <c r="C28" s="63"/>
      <c r="D28" s="63"/>
      <c r="E28" s="63"/>
      <c r="F28" s="63"/>
      <c r="G28" s="63"/>
      <c r="H28" s="63"/>
      <c r="I28" s="63"/>
      <c r="J28" s="63"/>
      <c r="K28" s="63"/>
      <c r="L28" s="63"/>
      <c r="M28" s="63"/>
      <c r="N28" s="63"/>
      <c r="O28" s="63"/>
      <c r="P28" s="63"/>
    </row>
    <row r="29" spans="1:16">
      <c r="A29" s="63" t="s">
        <v>599</v>
      </c>
      <c r="B29" s="63"/>
      <c r="C29" s="63"/>
      <c r="D29" s="63"/>
      <c r="E29" s="63"/>
      <c r="F29" s="63"/>
      <c r="G29" s="63"/>
      <c r="H29" s="63"/>
      <c r="I29" s="63"/>
      <c r="J29" s="63"/>
      <c r="K29" s="63"/>
      <c r="L29" s="63"/>
      <c r="M29" s="63"/>
      <c r="N29" s="63"/>
      <c r="O29" s="63"/>
      <c r="P29" s="63"/>
    </row>
    <row r="30" spans="1:16">
      <c r="A30" s="63"/>
      <c r="B30" s="63"/>
      <c r="C30" s="63"/>
      <c r="D30" s="63"/>
      <c r="E30" s="63"/>
      <c r="F30" s="63"/>
      <c r="G30" s="63"/>
      <c r="H30" s="63"/>
      <c r="I30" s="63"/>
      <c r="J30" s="63"/>
      <c r="K30" s="63"/>
      <c r="L30" s="63"/>
      <c r="M30" s="63"/>
      <c r="N30" s="63"/>
      <c r="O30" s="63"/>
      <c r="P30" s="63"/>
    </row>
    <row r="31" spans="1:16">
      <c r="A31" s="63"/>
      <c r="B31" s="63"/>
      <c r="C31" s="63"/>
      <c r="D31" s="63"/>
      <c r="E31" s="63"/>
      <c r="F31" s="63"/>
      <c r="G31" s="63"/>
      <c r="H31" s="63"/>
      <c r="I31" s="63"/>
      <c r="J31" s="63"/>
      <c r="K31" s="63"/>
      <c r="L31" s="63"/>
      <c r="M31" s="63"/>
      <c r="N31" s="63"/>
      <c r="O31" s="63"/>
      <c r="P31" s="63"/>
    </row>
    <row r="32" spans="1:16">
      <c r="A32" s="63"/>
      <c r="B32" s="63"/>
      <c r="C32" s="63"/>
      <c r="D32" s="63"/>
      <c r="E32" s="63"/>
      <c r="F32" s="63"/>
      <c r="G32" s="63"/>
      <c r="H32" s="63"/>
      <c r="I32" s="63"/>
      <c r="J32" s="63"/>
      <c r="K32" s="63"/>
      <c r="L32" s="63"/>
      <c r="M32" s="63"/>
      <c r="N32" s="63"/>
      <c r="O32" s="63"/>
      <c r="P32" s="63"/>
    </row>
    <row r="33" spans="1:16">
      <c r="A33" s="63"/>
      <c r="B33" s="63"/>
      <c r="C33" s="63"/>
      <c r="D33" s="63"/>
      <c r="E33" s="63"/>
      <c r="F33" s="63"/>
      <c r="G33" s="63"/>
      <c r="H33" s="63"/>
      <c r="I33" s="63"/>
      <c r="J33" s="63"/>
      <c r="K33" s="63"/>
      <c r="L33" s="63"/>
      <c r="M33" s="63"/>
      <c r="N33" s="63"/>
      <c r="O33" s="63"/>
      <c r="P33" s="63"/>
    </row>
    <row r="34" spans="1:16">
      <c r="A34" s="63"/>
      <c r="B34" s="63"/>
      <c r="C34" s="63"/>
      <c r="D34" s="63"/>
      <c r="E34" s="63"/>
      <c r="F34" s="63"/>
      <c r="G34" s="63"/>
      <c r="H34" s="63"/>
      <c r="I34" s="63"/>
      <c r="J34" s="63"/>
      <c r="K34" s="63"/>
      <c r="L34" s="63"/>
      <c r="M34" s="63"/>
      <c r="N34" s="63"/>
      <c r="O34" s="63"/>
      <c r="P34" s="63"/>
    </row>
  </sheetData>
  <hyperlinks>
    <hyperlink ref="A1" location="Contents!A1" display="Contents - List of metrics" xr:uid="{77CEE4E4-404D-43B4-98C6-0F7621E937F5}"/>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EC85-B3A3-41B3-A260-1851D5562A6A}">
  <dimension ref="A1:T67"/>
  <sheetViews>
    <sheetView workbookViewId="0"/>
  </sheetViews>
  <sheetFormatPr defaultRowHeight="14.4"/>
  <cols>
    <col min="1" max="1" width="10.33203125" style="89" customWidth="1"/>
    <col min="2" max="3" width="17" style="246" customWidth="1"/>
  </cols>
  <sheetData>
    <row r="1" spans="1:20">
      <c r="A1" s="232" t="s">
        <v>149</v>
      </c>
    </row>
    <row r="2" spans="1:20">
      <c r="A2" s="119" t="s">
        <v>75</v>
      </c>
      <c r="B2" s="275"/>
    </row>
    <row r="3" spans="1:20">
      <c r="A3" s="348" t="s">
        <v>161</v>
      </c>
      <c r="B3" s="348"/>
    </row>
    <row r="4" spans="1:20">
      <c r="A4" s="89" t="s">
        <v>600</v>
      </c>
      <c r="B4" s="246" t="s">
        <v>601</v>
      </c>
      <c r="C4" s="246" t="s">
        <v>602</v>
      </c>
    </row>
    <row r="5" spans="1:20">
      <c r="A5" s="117">
        <v>43556</v>
      </c>
      <c r="B5" s="294">
        <v>6.9031223458756216E-2</v>
      </c>
      <c r="C5" s="294">
        <v>9.0313431057579871E-2</v>
      </c>
    </row>
    <row r="6" spans="1:20">
      <c r="A6" s="117">
        <v>43586</v>
      </c>
      <c r="B6" s="294">
        <v>6.9157510967953098E-2</v>
      </c>
      <c r="C6" s="294">
        <v>8.9304648049442603E-2</v>
      </c>
      <c r="T6" s="1" t="s">
        <v>603</v>
      </c>
    </row>
    <row r="7" spans="1:20">
      <c r="A7" s="117">
        <v>43617</v>
      </c>
      <c r="B7" s="294">
        <v>6.9152870728404037E-2</v>
      </c>
      <c r="C7" s="294">
        <v>8.8221039133416654E-2</v>
      </c>
    </row>
    <row r="8" spans="1:20">
      <c r="A8" s="117">
        <v>43647</v>
      </c>
      <c r="B8" s="294">
        <v>6.9263458197106956E-2</v>
      </c>
      <c r="C8" s="294">
        <v>8.8165697437598958E-2</v>
      </c>
    </row>
    <row r="9" spans="1:20">
      <c r="A9" s="117">
        <v>43678</v>
      </c>
      <c r="B9" s="294">
        <v>6.9499459338394715E-2</v>
      </c>
      <c r="C9" s="294">
        <v>8.7846467930642352E-2</v>
      </c>
    </row>
    <row r="10" spans="1:20">
      <c r="A10" s="117">
        <v>43709</v>
      </c>
      <c r="B10" s="294">
        <v>6.8238452258627499E-2</v>
      </c>
      <c r="C10" s="294">
        <v>8.7184664804399695E-2</v>
      </c>
    </row>
    <row r="11" spans="1:20">
      <c r="A11" s="117">
        <v>43739</v>
      </c>
      <c r="B11" s="294">
        <v>6.6721642422950186E-2</v>
      </c>
      <c r="C11" s="294">
        <v>8.5961357364794447E-2</v>
      </c>
    </row>
    <row r="12" spans="1:20">
      <c r="A12" s="117">
        <v>43770</v>
      </c>
      <c r="B12" s="294">
        <v>6.6800258635509646E-2</v>
      </c>
      <c r="C12" s="294">
        <v>8.6284168797046243E-2</v>
      </c>
    </row>
    <row r="13" spans="1:20">
      <c r="A13" s="117">
        <v>43800</v>
      </c>
      <c r="B13" s="294">
        <v>6.7854213606895877E-2</v>
      </c>
      <c r="C13" s="294">
        <v>8.6689569841824202E-2</v>
      </c>
    </row>
    <row r="14" spans="1:20">
      <c r="A14" s="117">
        <v>43831</v>
      </c>
      <c r="B14" s="294">
        <v>6.6375002555848286E-2</v>
      </c>
      <c r="C14" s="294">
        <v>8.6902784019728951E-2</v>
      </c>
    </row>
    <row r="15" spans="1:20">
      <c r="A15" s="117">
        <v>43862</v>
      </c>
      <c r="B15" s="294">
        <v>6.6455051466107251E-2</v>
      </c>
      <c r="C15" s="294">
        <v>8.6851012517173712E-2</v>
      </c>
    </row>
    <row r="16" spans="1:20">
      <c r="A16" s="117">
        <v>43891</v>
      </c>
      <c r="B16" s="294">
        <v>6.5710387834525402E-2</v>
      </c>
      <c r="C16" s="294">
        <v>8.6647113579384358E-2</v>
      </c>
    </row>
    <row r="17" spans="1:3">
      <c r="A17" s="117">
        <v>43922</v>
      </c>
      <c r="B17" s="294">
        <v>6.3596866182383083E-2</v>
      </c>
      <c r="C17" s="294">
        <v>8.3584084186525937E-2</v>
      </c>
    </row>
    <row r="18" spans="1:3">
      <c r="A18" s="117">
        <v>43952</v>
      </c>
      <c r="B18" s="294">
        <v>6.2045302808722128E-2</v>
      </c>
      <c r="C18" s="294">
        <v>8.2021075616923636E-2</v>
      </c>
    </row>
    <row r="19" spans="1:3">
      <c r="A19" s="117">
        <v>43983</v>
      </c>
      <c r="B19" s="294">
        <v>6.0338064335968979E-2</v>
      </c>
      <c r="C19" s="294">
        <v>8.0784179116375185E-2</v>
      </c>
    </row>
    <row r="20" spans="1:3">
      <c r="A20" s="117">
        <v>44013</v>
      </c>
      <c r="B20" s="294">
        <v>5.8159628384560708E-2</v>
      </c>
      <c r="C20" s="294">
        <v>7.7831886375232986E-2</v>
      </c>
    </row>
    <row r="21" spans="1:3">
      <c r="A21" s="117">
        <v>44044</v>
      </c>
      <c r="B21" s="294">
        <v>5.8194225845183287E-2</v>
      </c>
      <c r="C21" s="294">
        <v>7.7785677710696666E-2</v>
      </c>
    </row>
    <row r="22" spans="1:3">
      <c r="A22" s="117">
        <v>44075</v>
      </c>
      <c r="B22" s="294">
        <v>5.6448537834893855E-2</v>
      </c>
      <c r="C22" s="294">
        <v>7.5865324777031631E-2</v>
      </c>
    </row>
    <row r="23" spans="1:3">
      <c r="A23" s="117">
        <v>44105</v>
      </c>
      <c r="B23" s="294">
        <v>5.6231443293739101E-2</v>
      </c>
      <c r="C23" s="294">
        <v>7.6231009200715641E-2</v>
      </c>
    </row>
    <row r="24" spans="1:3">
      <c r="A24" s="117">
        <v>44136</v>
      </c>
      <c r="B24" s="294">
        <v>5.5511086135869636E-2</v>
      </c>
      <c r="C24" s="294">
        <v>7.5630841422132139E-2</v>
      </c>
    </row>
    <row r="25" spans="1:3">
      <c r="A25" s="117">
        <v>44166</v>
      </c>
      <c r="B25" s="294">
        <v>5.6180962988112211E-2</v>
      </c>
      <c r="C25" s="294">
        <v>7.5624696359475857E-2</v>
      </c>
    </row>
    <row r="26" spans="1:3">
      <c r="A26" s="117">
        <v>44197</v>
      </c>
      <c r="B26" s="294">
        <v>5.5653033585584821E-2</v>
      </c>
      <c r="C26" s="294">
        <v>7.5085605368758301E-2</v>
      </c>
    </row>
    <row r="27" spans="1:3">
      <c r="A27" s="117">
        <v>44228</v>
      </c>
      <c r="B27" s="294">
        <v>5.4529918922871824E-2</v>
      </c>
      <c r="C27" s="294">
        <v>7.4300136442747813E-2</v>
      </c>
    </row>
    <row r="28" spans="1:3">
      <c r="A28" s="117">
        <v>44256</v>
      </c>
      <c r="B28" s="294">
        <v>5.3938031302532552E-2</v>
      </c>
      <c r="C28" s="294">
        <v>7.360515602739115E-2</v>
      </c>
    </row>
    <row r="29" spans="1:3">
      <c r="A29" s="117">
        <v>44287</v>
      </c>
      <c r="B29" s="294">
        <v>5.5181556773889175E-2</v>
      </c>
      <c r="C29" s="294">
        <v>8.0679628080562907E-2</v>
      </c>
    </row>
    <row r="30" spans="1:3">
      <c r="A30" s="117">
        <v>44317</v>
      </c>
      <c r="B30" s="294">
        <v>5.7114134290292849E-2</v>
      </c>
      <c r="C30" s="294">
        <v>9.8324203630884538E-2</v>
      </c>
    </row>
    <row r="31" spans="1:3">
      <c r="A31" s="117">
        <v>44348</v>
      </c>
      <c r="B31" s="294">
        <v>5.8643640113348605E-2</v>
      </c>
      <c r="C31" s="294">
        <v>0.11330561323898744</v>
      </c>
    </row>
    <row r="32" spans="1:3">
      <c r="A32" s="117">
        <v>44378</v>
      </c>
      <c r="B32" s="294">
        <v>6.0979199501540175E-2</v>
      </c>
      <c r="C32" s="294">
        <v>0.11507773491188161</v>
      </c>
    </row>
    <row r="33" spans="1:3">
      <c r="A33" s="117">
        <v>44409</v>
      </c>
      <c r="B33" s="294">
        <v>6.1899706999145723E-2</v>
      </c>
      <c r="C33" s="294">
        <v>9.2818468497213868E-2</v>
      </c>
    </row>
    <row r="34" spans="1:3">
      <c r="A34" s="117">
        <v>44440</v>
      </c>
      <c r="B34" s="294">
        <v>6.2578443736992034E-2</v>
      </c>
      <c r="C34" s="294">
        <v>8.5503399831614646E-2</v>
      </c>
    </row>
    <row r="35" spans="1:3">
      <c r="A35" s="117">
        <v>44470</v>
      </c>
      <c r="B35" s="294">
        <v>6.4083226319273975E-2</v>
      </c>
      <c r="C35" s="294">
        <v>8.8043385153020168E-2</v>
      </c>
    </row>
    <row r="36" spans="1:3">
      <c r="A36" s="117">
        <v>44501</v>
      </c>
      <c r="B36" s="294">
        <v>6.5228936697442022E-2</v>
      </c>
      <c r="C36" s="294">
        <v>9.0908678646867497E-2</v>
      </c>
    </row>
    <row r="37" spans="1:3">
      <c r="A37" s="117">
        <v>44531</v>
      </c>
      <c r="B37" s="294">
        <v>6.7764328723764616E-2</v>
      </c>
      <c r="C37" s="294">
        <v>9.4774294184729574E-2</v>
      </c>
    </row>
    <row r="38" spans="1:3">
      <c r="A38" s="117">
        <v>44562</v>
      </c>
      <c r="B38" s="294">
        <v>6.799070228238295E-2</v>
      </c>
      <c r="C38" s="294">
        <v>9.8240988739424495E-2</v>
      </c>
    </row>
    <row r="39" spans="1:3">
      <c r="A39" s="117">
        <v>44593</v>
      </c>
      <c r="B39" s="294">
        <v>6.8809217540129336E-2</v>
      </c>
      <c r="C39" s="294">
        <v>0.10402455219860866</v>
      </c>
    </row>
    <row r="40" spans="1:3">
      <c r="A40" s="117">
        <v>44621</v>
      </c>
      <c r="B40" s="294">
        <v>7.0352981798805378E-2</v>
      </c>
      <c r="C40" s="294">
        <v>0.10928227343361435</v>
      </c>
    </row>
    <row r="41" spans="1:3">
      <c r="A41" s="117">
        <v>44652</v>
      </c>
      <c r="B41" s="294">
        <v>7.7375876911867716E-2</v>
      </c>
      <c r="C41" s="294">
        <v>0.11450977095769743</v>
      </c>
    </row>
    <row r="42" spans="1:3">
      <c r="A42" s="117">
        <v>44682</v>
      </c>
      <c r="B42" s="294">
        <v>7.4367128243363112E-2</v>
      </c>
      <c r="C42" s="294">
        <v>0.11243671720071619</v>
      </c>
    </row>
    <row r="43" spans="1:3">
      <c r="A43" s="117">
        <v>44713</v>
      </c>
      <c r="B43" s="294">
        <v>7.4579213251193988E-2</v>
      </c>
      <c r="C43" s="294">
        <v>0.11303830648436428</v>
      </c>
    </row>
    <row r="44" spans="1:3">
      <c r="A44" s="117">
        <v>44743</v>
      </c>
      <c r="B44" s="294">
        <v>7.5431417767350697E-2</v>
      </c>
      <c r="C44" s="294">
        <v>0.11393304007997009</v>
      </c>
    </row>
    <row r="45" spans="1:3">
      <c r="A45" s="117">
        <v>44774</v>
      </c>
      <c r="B45" s="294">
        <v>7.5481548221137326E-2</v>
      </c>
      <c r="C45" s="294">
        <v>0.11243752407464142</v>
      </c>
    </row>
    <row r="46" spans="1:3">
      <c r="A46" s="117">
        <v>44805</v>
      </c>
      <c r="B46" s="294">
        <v>7.4789645577293479E-2</v>
      </c>
      <c r="C46" s="294">
        <v>0.10993472053021242</v>
      </c>
    </row>
    <row r="47" spans="1:3">
      <c r="A47" s="117">
        <v>44835</v>
      </c>
      <c r="B47" s="294">
        <v>7.4561731378371243E-2</v>
      </c>
      <c r="C47" s="294">
        <v>0.1091863775598069</v>
      </c>
    </row>
    <row r="48" spans="1:3">
      <c r="A48" s="117">
        <v>44866</v>
      </c>
      <c r="B48" s="294">
        <v>7.3287549377291164E-2</v>
      </c>
      <c r="C48" s="294">
        <v>0.10881382154355425</v>
      </c>
    </row>
    <row r="49" spans="1:3">
      <c r="A49" s="117">
        <v>44896</v>
      </c>
      <c r="B49" s="294">
        <v>7.4432756017000778E-2</v>
      </c>
      <c r="C49" s="294">
        <v>0.10867707630179035</v>
      </c>
    </row>
    <row r="50" spans="1:3">
      <c r="A50" s="117">
        <v>44927</v>
      </c>
      <c r="B50" s="294">
        <v>7.2297638228634178E-2</v>
      </c>
      <c r="C50" s="294">
        <v>0.10740222934591066</v>
      </c>
    </row>
    <row r="51" spans="1:3">
      <c r="A51" s="117">
        <v>44958</v>
      </c>
      <c r="B51" s="294">
        <v>7.1125772850395064E-2</v>
      </c>
      <c r="C51" s="294">
        <v>0.10685976641476656</v>
      </c>
    </row>
    <row r="52" spans="1:3">
      <c r="A52" s="117">
        <v>44986</v>
      </c>
      <c r="B52" s="294">
        <v>7.0762573452033475E-2</v>
      </c>
      <c r="C52" s="294">
        <v>0.10648477562924565</v>
      </c>
    </row>
    <row r="53" spans="1:3">
      <c r="A53" s="117">
        <v>45017</v>
      </c>
      <c r="B53" s="294">
        <v>7.158725816448111E-2</v>
      </c>
      <c r="C53" s="294">
        <v>0.10694358878743772</v>
      </c>
    </row>
    <row r="54" spans="1:3">
      <c r="A54" s="117">
        <v>45047</v>
      </c>
      <c r="B54" s="294">
        <v>6.7358969038457825E-2</v>
      </c>
      <c r="C54" s="294">
        <v>0.10178629076865438</v>
      </c>
    </row>
    <row r="55" spans="1:3">
      <c r="A55" s="117">
        <v>45078</v>
      </c>
      <c r="B55" s="294">
        <v>6.6159820378782264E-2</v>
      </c>
      <c r="C55" s="294">
        <v>9.9577846052084446E-2</v>
      </c>
    </row>
    <row r="56" spans="1:3">
      <c r="A56" s="117">
        <v>45108</v>
      </c>
      <c r="B56" s="294">
        <v>6.5151680205209644E-2</v>
      </c>
      <c r="C56" s="294">
        <v>9.7590768392468427E-2</v>
      </c>
    </row>
    <row r="57" spans="1:3">
      <c r="A57" s="117">
        <v>45139</v>
      </c>
      <c r="B57" s="294">
        <v>6.3218209219580462E-2</v>
      </c>
      <c r="C57" s="294">
        <v>9.4808974647376351E-2</v>
      </c>
    </row>
    <row r="58" spans="1:3">
      <c r="A58" s="117">
        <v>45170</v>
      </c>
      <c r="B58" s="294">
        <v>6.2213090421046717E-2</v>
      </c>
      <c r="C58" s="294">
        <v>9.2378890215013346E-2</v>
      </c>
    </row>
    <row r="59" spans="1:3">
      <c r="A59" s="117">
        <v>45200</v>
      </c>
      <c r="B59" s="294">
        <v>6.0505274031505983E-2</v>
      </c>
      <c r="C59" s="294">
        <v>9.0800586742565817E-2</v>
      </c>
    </row>
    <row r="60" spans="1:3">
      <c r="A60" s="117">
        <v>45231</v>
      </c>
      <c r="B60" s="294">
        <v>5.9251087789002718E-2</v>
      </c>
      <c r="C60" s="294">
        <v>9.0175906156269248E-2</v>
      </c>
    </row>
    <row r="61" spans="1:3">
      <c r="A61" s="117">
        <v>45261</v>
      </c>
      <c r="B61" s="294">
        <v>5.9509564467507887E-2</v>
      </c>
      <c r="C61" s="294">
        <v>9.0041287656838873E-2</v>
      </c>
    </row>
    <row r="62" spans="1:3">
      <c r="A62" s="117">
        <v>45292</v>
      </c>
      <c r="B62" s="294">
        <v>5.8273822603484141E-2</v>
      </c>
      <c r="C62" s="294">
        <v>8.9099818857449636E-2</v>
      </c>
    </row>
    <row r="63" spans="1:3">
      <c r="A63" s="117">
        <v>45323</v>
      </c>
      <c r="B63" s="294">
        <v>5.7459175368003504E-2</v>
      </c>
      <c r="C63" s="294">
        <v>8.8532688913110474E-2</v>
      </c>
    </row>
    <row r="64" spans="1:3">
      <c r="A64" s="117">
        <v>45352</v>
      </c>
      <c r="B64" s="294">
        <v>5.6946379077331521E-2</v>
      </c>
      <c r="C64" s="294">
        <v>8.8591453161239564E-2</v>
      </c>
    </row>
    <row r="65" spans="1:3">
      <c r="A65" s="117">
        <v>45383</v>
      </c>
      <c r="B65" s="294">
        <v>5.6268729893092735E-2</v>
      </c>
      <c r="C65" s="294">
        <v>8.8433824716087295E-2</v>
      </c>
    </row>
    <row r="66" spans="1:3">
      <c r="A66" s="117">
        <v>45413</v>
      </c>
      <c r="B66" s="294">
        <v>5.5161116823587965E-2</v>
      </c>
      <c r="C66" s="294">
        <v>8.8566844915228357E-2</v>
      </c>
    </row>
    <row r="67" spans="1:3">
      <c r="A67" s="117">
        <v>45444</v>
      </c>
      <c r="B67" s="294">
        <v>5.4895667316025673E-2</v>
      </c>
      <c r="C67" s="294">
        <v>8.9001683444708476E-2</v>
      </c>
    </row>
  </sheetData>
  <mergeCells count="1">
    <mergeCell ref="A3:B3"/>
  </mergeCells>
  <hyperlinks>
    <hyperlink ref="A1" location="Contents!A1" display="Contents - List of metrics" xr:uid="{800E30A6-D405-408B-A053-C0D2D10968DE}"/>
  </hyperlink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8D4C8-2E5C-44CD-85AF-AE46E54219AC}">
  <dimension ref="A1:G11"/>
  <sheetViews>
    <sheetView workbookViewId="0"/>
  </sheetViews>
  <sheetFormatPr defaultRowHeight="14.4"/>
  <cols>
    <col min="1" max="1" width="70.5546875" bestFit="1" customWidth="1"/>
    <col min="2" max="2" width="17.6640625" customWidth="1"/>
  </cols>
  <sheetData>
    <row r="1" spans="1:7">
      <c r="A1" s="12" t="s">
        <v>149</v>
      </c>
    </row>
    <row r="2" spans="1:7" ht="18">
      <c r="A2" s="18" t="s">
        <v>604</v>
      </c>
    </row>
    <row r="3" spans="1:7">
      <c r="C3" s="267">
        <v>2019</v>
      </c>
      <c r="D3" s="267">
        <v>2020</v>
      </c>
      <c r="E3" s="267">
        <v>2021</v>
      </c>
      <c r="F3" s="267">
        <v>2022</v>
      </c>
      <c r="G3" s="267">
        <v>2023</v>
      </c>
    </row>
    <row r="4" spans="1:7">
      <c r="A4" t="s">
        <v>461</v>
      </c>
      <c r="B4" s="349" t="s">
        <v>601</v>
      </c>
      <c r="C4" s="272">
        <v>0.43954629540956303</v>
      </c>
      <c r="D4" s="272">
        <v>0.49012298749735095</v>
      </c>
      <c r="E4" s="272">
        <v>0.52874445250979496</v>
      </c>
      <c r="F4" s="272">
        <v>0.50344461462206702</v>
      </c>
      <c r="G4" s="272">
        <v>0.45786774415609799</v>
      </c>
    </row>
    <row r="5" spans="1:7">
      <c r="A5" t="s">
        <v>434</v>
      </c>
      <c r="B5" s="349"/>
      <c r="C5" s="246"/>
      <c r="D5" s="246"/>
      <c r="E5" s="272">
        <v>0.40521237170274599</v>
      </c>
      <c r="F5" s="272">
        <v>0.396636628863695</v>
      </c>
      <c r="G5" s="272">
        <v>0.34406594639948901</v>
      </c>
    </row>
    <row r="6" spans="1:7">
      <c r="A6" t="s">
        <v>461</v>
      </c>
      <c r="B6" s="349" t="s">
        <v>605</v>
      </c>
      <c r="C6" s="272">
        <v>0.40012481052492399</v>
      </c>
      <c r="D6" s="272">
        <v>0.45957451729597004</v>
      </c>
      <c r="E6" s="272">
        <v>0.49516073449929199</v>
      </c>
      <c r="F6" s="272">
        <v>0.47390662560318098</v>
      </c>
      <c r="G6" s="272">
        <v>0.42208950903582493</v>
      </c>
    </row>
    <row r="7" spans="1:7">
      <c r="A7" t="s">
        <v>434</v>
      </c>
      <c r="B7" s="349"/>
      <c r="C7" s="246"/>
      <c r="D7" s="246"/>
      <c r="E7" s="272">
        <v>0.37981833118831998</v>
      </c>
      <c r="F7" s="272">
        <v>0.374277447669707</v>
      </c>
      <c r="G7" s="272">
        <v>0.30857049288114902</v>
      </c>
    </row>
    <row r="8" spans="1:7">
      <c r="C8" s="272"/>
      <c r="D8" s="272"/>
      <c r="E8" s="272"/>
      <c r="F8" s="272"/>
      <c r="G8" s="272"/>
    </row>
    <row r="9" spans="1:7">
      <c r="C9" s="272"/>
      <c r="D9" s="272"/>
      <c r="E9" s="272"/>
      <c r="F9" s="272"/>
      <c r="G9" s="272"/>
    </row>
    <row r="10" spans="1:7">
      <c r="A10" s="350" t="s">
        <v>606</v>
      </c>
      <c r="B10" t="s">
        <v>601</v>
      </c>
      <c r="C10" s="246"/>
      <c r="D10" s="246"/>
      <c r="E10" s="293">
        <v>4.4031949332614699</v>
      </c>
      <c r="F10" s="293">
        <v>4.4224503408520697</v>
      </c>
      <c r="G10" s="293">
        <v>4.6888318009452998</v>
      </c>
    </row>
    <row r="11" spans="1:7">
      <c r="A11" s="350"/>
      <c r="B11" t="s">
        <v>605</v>
      </c>
      <c r="C11" s="246"/>
      <c r="D11" s="246"/>
      <c r="E11" s="293">
        <v>4.6483270269794703</v>
      </c>
      <c r="F11" s="293">
        <v>4.6626112746410904</v>
      </c>
      <c r="G11" s="293">
        <v>5.0092207710134202</v>
      </c>
    </row>
  </sheetData>
  <mergeCells count="3">
    <mergeCell ref="B4:B5"/>
    <mergeCell ref="B6:B7"/>
    <mergeCell ref="A10:A11"/>
  </mergeCells>
  <hyperlinks>
    <hyperlink ref="A1" location="Contents!A1" display="Contents - List of metrics" xr:uid="{0D812CCA-6636-495B-9E38-51CBC8009D08}"/>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371E7-133D-41B4-910D-35198A730614}">
  <dimension ref="A1:BY71"/>
  <sheetViews>
    <sheetView workbookViewId="0"/>
  </sheetViews>
  <sheetFormatPr defaultRowHeight="14.4"/>
  <cols>
    <col min="1" max="1" width="18.6640625" style="89" bestFit="1" customWidth="1"/>
    <col min="2" max="7" width="15.33203125" customWidth="1"/>
    <col min="12" max="77" width="10.5546875" bestFit="1" customWidth="1"/>
  </cols>
  <sheetData>
    <row r="1" spans="1:77">
      <c r="A1" s="232" t="s">
        <v>149</v>
      </c>
      <c r="B1" s="181" t="s">
        <v>788</v>
      </c>
    </row>
    <row r="2" spans="1:77">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row>
    <row r="3" spans="1:77" ht="72">
      <c r="A3" s="234" t="s">
        <v>150</v>
      </c>
      <c r="B3" s="295" t="s">
        <v>607</v>
      </c>
      <c r="C3" s="295" t="s">
        <v>608</v>
      </c>
      <c r="D3" s="295" t="s">
        <v>609</v>
      </c>
      <c r="E3" s="295" t="s">
        <v>607</v>
      </c>
      <c r="F3" s="295" t="s">
        <v>608</v>
      </c>
      <c r="G3" s="295" t="s">
        <v>609</v>
      </c>
      <c r="H3" s="100" t="s">
        <v>610</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row>
    <row r="4" spans="1:77">
      <c r="A4" s="117">
        <v>43496</v>
      </c>
      <c r="B4" s="17">
        <v>0.11211701494818729</v>
      </c>
      <c r="C4" s="17">
        <v>0.11713966331749451</v>
      </c>
      <c r="D4" s="17">
        <v>3.6747273353363849E-2</v>
      </c>
      <c r="E4" s="49">
        <v>39933.706319999968</v>
      </c>
      <c r="F4" s="49">
        <v>39116.822279999971</v>
      </c>
      <c r="G4" s="49">
        <v>816.88403999999991</v>
      </c>
      <c r="H4" s="93"/>
    </row>
    <row r="5" spans="1:77">
      <c r="A5" s="117">
        <v>43524</v>
      </c>
      <c r="B5" s="17">
        <v>0.11051272474775366</v>
      </c>
      <c r="C5" s="17">
        <v>0.1155857391947171</v>
      </c>
      <c r="D5" s="17">
        <v>3.5533972656200848E-2</v>
      </c>
      <c r="E5" s="49">
        <v>39420.139309999984</v>
      </c>
      <c r="F5" s="49">
        <v>38622.681659999987</v>
      </c>
      <c r="G5" s="49">
        <v>797.45764999999994</v>
      </c>
      <c r="H5" s="93"/>
    </row>
    <row r="6" spans="1:77">
      <c r="A6" s="117">
        <v>43555</v>
      </c>
      <c r="B6" s="17">
        <v>0.11097909438411192</v>
      </c>
      <c r="C6" s="17">
        <v>0.11594571082109513</v>
      </c>
      <c r="D6" s="17">
        <v>3.7951302510768024E-2</v>
      </c>
      <c r="E6" s="49">
        <v>39542.587489139667</v>
      </c>
      <c r="F6" s="49">
        <v>38690.086089139666</v>
      </c>
      <c r="G6" s="49">
        <v>852.50139999999908</v>
      </c>
      <c r="H6" s="93"/>
    </row>
    <row r="7" spans="1:77">
      <c r="A7" s="117">
        <v>43585</v>
      </c>
      <c r="B7" s="17">
        <v>0.11856854973424406</v>
      </c>
      <c r="C7" s="17">
        <v>0.12371021225248503</v>
      </c>
      <c r="D7" s="17">
        <v>4.2664693318797547E-2</v>
      </c>
      <c r="E7" s="49">
        <v>42596.652630000011</v>
      </c>
      <c r="F7" s="49">
        <v>41624.243220000011</v>
      </c>
      <c r="G7" s="49">
        <v>972.40940999999918</v>
      </c>
      <c r="H7" s="93"/>
    </row>
    <row r="8" spans="1:77">
      <c r="A8" s="117">
        <v>43616</v>
      </c>
      <c r="B8" s="17">
        <v>0.11972826679516341</v>
      </c>
      <c r="C8" s="17">
        <v>0.12488360469135795</v>
      </c>
      <c r="D8" s="17">
        <v>4.4098618455848615E-2</v>
      </c>
      <c r="E8" s="49">
        <v>42989.166840000013</v>
      </c>
      <c r="F8" s="49">
        <v>41978.719240000013</v>
      </c>
      <c r="G8" s="49">
        <v>1010.4476000000026</v>
      </c>
      <c r="H8" s="93"/>
    </row>
    <row r="9" spans="1:77">
      <c r="A9" s="117">
        <v>43646</v>
      </c>
      <c r="B9" s="17">
        <v>0.12285306982652418</v>
      </c>
      <c r="C9" s="17">
        <v>0.12767926810893446</v>
      </c>
      <c r="D9" s="17">
        <v>5.2837768169429783E-2</v>
      </c>
      <c r="E9" s="49">
        <v>44198.022680000016</v>
      </c>
      <c r="F9" s="49">
        <v>42974.141160000014</v>
      </c>
      <c r="G9" s="49">
        <v>1223.8815200000038</v>
      </c>
      <c r="H9" s="93"/>
    </row>
    <row r="10" spans="1:77">
      <c r="A10" s="117">
        <v>43677</v>
      </c>
      <c r="B10" s="17">
        <v>0.12406748045295982</v>
      </c>
      <c r="C10" s="17">
        <v>0.1288221810195774</v>
      </c>
      <c r="D10" s="17">
        <v>5.4692716903010183E-2</v>
      </c>
      <c r="E10" s="49">
        <v>44624.799789999975</v>
      </c>
      <c r="F10" s="49">
        <v>43363.052399999971</v>
      </c>
      <c r="G10" s="49">
        <v>1261.7473900000039</v>
      </c>
      <c r="H10" s="93"/>
    </row>
    <row r="11" spans="1:77">
      <c r="A11" s="117">
        <v>43708</v>
      </c>
      <c r="B11" s="17">
        <v>0.12670342847940078</v>
      </c>
      <c r="C11" s="17">
        <v>0.13136514801074678</v>
      </c>
      <c r="D11" s="17">
        <v>5.8605870173232467E-2</v>
      </c>
      <c r="E11" s="49">
        <v>45624.680709999986</v>
      </c>
      <c r="F11" s="49">
        <v>44272.575919999981</v>
      </c>
      <c r="G11" s="49">
        <v>1352.1047900000026</v>
      </c>
      <c r="H11" s="93"/>
    </row>
    <row r="12" spans="1:77">
      <c r="A12" s="117">
        <v>43738</v>
      </c>
      <c r="B12" s="17">
        <v>0.12081686485671181</v>
      </c>
      <c r="C12" s="17">
        <v>0.1250627803805828</v>
      </c>
      <c r="D12" s="17">
        <v>5.8595840123241864E-2</v>
      </c>
      <c r="E12" s="49">
        <v>43452.133060000022</v>
      </c>
      <c r="F12" s="49">
        <v>42105.913220000017</v>
      </c>
      <c r="G12" s="49">
        <v>1346.2198400000034</v>
      </c>
      <c r="H12" s="93"/>
    </row>
    <row r="13" spans="1:77">
      <c r="A13" s="117">
        <v>43769</v>
      </c>
      <c r="B13" s="17">
        <v>0.1100937213027036</v>
      </c>
      <c r="C13" s="17">
        <v>0.1150345006755125</v>
      </c>
      <c r="D13" s="17">
        <v>3.8219290953675593E-2</v>
      </c>
      <c r="E13" s="49">
        <v>39809.134369999985</v>
      </c>
      <c r="F13" s="49">
        <v>38931.870559999981</v>
      </c>
      <c r="G13" s="49">
        <v>877.26381000000356</v>
      </c>
      <c r="H13" s="93"/>
    </row>
    <row r="14" spans="1:77">
      <c r="A14" s="117">
        <v>43799</v>
      </c>
      <c r="B14" s="17">
        <v>0.10506241419201591</v>
      </c>
      <c r="C14" s="17">
        <v>0.11008579754153232</v>
      </c>
      <c r="D14" s="17">
        <v>3.1581589330416278E-2</v>
      </c>
      <c r="E14" s="49">
        <v>38005.919659999992</v>
      </c>
      <c r="F14" s="49">
        <v>37278.731119999989</v>
      </c>
      <c r="G14" s="49">
        <v>727.18854000000351</v>
      </c>
      <c r="H14" s="93"/>
    </row>
    <row r="15" spans="1:77">
      <c r="A15" s="117">
        <v>43830</v>
      </c>
      <c r="B15" s="17">
        <v>0.10695481424137133</v>
      </c>
      <c r="C15" s="17">
        <v>0.11175268328328662</v>
      </c>
      <c r="D15" s="17">
        <v>3.6483278826423368E-2</v>
      </c>
      <c r="E15" s="49">
        <v>38746.888319999969</v>
      </c>
      <c r="F15" s="49">
        <v>37909.336869999963</v>
      </c>
      <c r="G15" s="49">
        <v>837.55145000000323</v>
      </c>
      <c r="H15" s="93"/>
    </row>
    <row r="16" spans="1:77">
      <c r="A16" s="117">
        <v>43861</v>
      </c>
      <c r="B16" s="17">
        <v>0.10500245567988317</v>
      </c>
      <c r="C16" s="17">
        <v>0.10989086913302373</v>
      </c>
      <c r="D16" s="17">
        <v>3.2595974652620638E-2</v>
      </c>
      <c r="E16" s="49">
        <v>38038.811119999991</v>
      </c>
      <c r="F16" s="49">
        <v>37296.036739999989</v>
      </c>
      <c r="G16" s="49">
        <v>742.77438000000382</v>
      </c>
      <c r="H16" s="93"/>
    </row>
    <row r="17" spans="1:8">
      <c r="A17" s="117">
        <v>43889</v>
      </c>
      <c r="B17" s="17">
        <v>0.1019965264453614</v>
      </c>
      <c r="C17" s="17">
        <v>0.10675382091007912</v>
      </c>
      <c r="D17" s="17">
        <v>3.2533177024138368E-2</v>
      </c>
      <c r="E17" s="49">
        <v>37045.018410000011</v>
      </c>
      <c r="F17" s="49">
        <v>36307.628680000009</v>
      </c>
      <c r="G17" s="49">
        <v>737.38973000000362</v>
      </c>
      <c r="H17" s="93"/>
    </row>
    <row r="18" spans="1:8">
      <c r="A18" s="117">
        <v>43921</v>
      </c>
      <c r="B18" s="17">
        <v>9.9367837688576752E-2</v>
      </c>
      <c r="C18" s="17">
        <v>0.1040372361971543</v>
      </c>
      <c r="D18" s="17">
        <v>3.1503454778242311E-2</v>
      </c>
      <c r="E18" s="49">
        <v>36130.240482065456</v>
      </c>
      <c r="F18" s="49">
        <v>35412.026799167819</v>
      </c>
      <c r="G18" s="49">
        <v>718.21368289763859</v>
      </c>
      <c r="H18" s="93"/>
    </row>
    <row r="19" spans="1:8">
      <c r="A19" s="117">
        <v>43951</v>
      </c>
      <c r="B19" s="17">
        <v>0.10140701701846098</v>
      </c>
      <c r="C19" s="17">
        <v>0.10605020367844326</v>
      </c>
      <c r="D19" s="17">
        <v>3.3932979708980598E-2</v>
      </c>
      <c r="E19" s="49">
        <v>37190.019403112165</v>
      </c>
      <c r="F19" s="49">
        <v>36392.600293112162</v>
      </c>
      <c r="G19" s="49">
        <v>797.41911000000039</v>
      </c>
      <c r="H19" s="93"/>
    </row>
    <row r="20" spans="1:8">
      <c r="A20" s="117">
        <v>43982</v>
      </c>
      <c r="B20" s="17">
        <v>0.10071113280734821</v>
      </c>
      <c r="C20" s="17">
        <v>0.10531694079805906</v>
      </c>
      <c r="D20" s="17">
        <v>3.3678717639474082E-2</v>
      </c>
      <c r="E20" s="49">
        <v>37011.20243217385</v>
      </c>
      <c r="F20" s="49">
        <v>36218.926572173848</v>
      </c>
      <c r="G20" s="49">
        <v>792.27586000000042</v>
      </c>
      <c r="H20" s="93"/>
    </row>
    <row r="21" spans="1:8">
      <c r="A21" s="117">
        <v>44012</v>
      </c>
      <c r="B21" s="17">
        <v>0.10259500323908678</v>
      </c>
      <c r="C21" s="17">
        <v>0.10735925656014127</v>
      </c>
      <c r="D21" s="17">
        <v>3.4232174791744729E-2</v>
      </c>
      <c r="E21" s="49">
        <v>37790.203576401815</v>
      </c>
      <c r="F21" s="49">
        <v>36981.876136401814</v>
      </c>
      <c r="G21" s="49">
        <v>808.32744000000014</v>
      </c>
      <c r="H21" s="93"/>
    </row>
    <row r="22" spans="1:8">
      <c r="A22" s="117">
        <v>44043</v>
      </c>
      <c r="B22" s="17">
        <v>0.10488590271553468</v>
      </c>
      <c r="C22" s="17">
        <v>0.10953747173973866</v>
      </c>
      <c r="D22" s="17">
        <v>3.7400462634739826E-2</v>
      </c>
      <c r="E22" s="49">
        <v>38693.794247101687</v>
      </c>
      <c r="F22" s="49">
        <v>37809.563497101684</v>
      </c>
      <c r="G22" s="49">
        <v>884.23074999999994</v>
      </c>
      <c r="H22" s="93"/>
    </row>
    <row r="23" spans="1:8">
      <c r="A23" s="117">
        <v>44074</v>
      </c>
      <c r="B23" s="17">
        <v>0.10478267337871169</v>
      </c>
      <c r="C23" s="17">
        <v>0.10927014439370469</v>
      </c>
      <c r="D23" s="17">
        <v>3.9839798597617493E-2</v>
      </c>
      <c r="E23" s="49">
        <v>38584.07199302852</v>
      </c>
      <c r="F23" s="49">
        <v>37643.515403028519</v>
      </c>
      <c r="G23" s="49">
        <v>940.55658999999991</v>
      </c>
      <c r="H23" s="93"/>
    </row>
    <row r="24" spans="1:8">
      <c r="A24" s="117">
        <v>44104</v>
      </c>
      <c r="B24" s="17">
        <v>0.10080107737002923</v>
      </c>
      <c r="C24" s="17">
        <v>0.10523534558710351</v>
      </c>
      <c r="D24" s="17">
        <v>3.6641919920215968E-2</v>
      </c>
      <c r="E24" s="49">
        <v>37159.8592489355</v>
      </c>
      <c r="F24" s="49">
        <v>36294.662008935498</v>
      </c>
      <c r="G24" s="49">
        <v>865.19723999999985</v>
      </c>
      <c r="H24" s="93"/>
    </row>
    <row r="25" spans="1:8">
      <c r="A25" s="117">
        <v>44135</v>
      </c>
      <c r="B25" s="17">
        <v>9.6304560205816583E-2</v>
      </c>
      <c r="C25" s="17">
        <v>0.10139455903064019</v>
      </c>
      <c r="D25" s="17">
        <v>2.2092326860130761E-2</v>
      </c>
      <c r="E25" s="49">
        <v>35673.551547768082</v>
      </c>
      <c r="F25" s="49">
        <v>35149.925657768079</v>
      </c>
      <c r="G25" s="49">
        <v>523.62588999999991</v>
      </c>
      <c r="H25" s="93"/>
    </row>
    <row r="26" spans="1:8">
      <c r="A26" s="117">
        <v>44165</v>
      </c>
      <c r="B26" s="17">
        <v>9.4308367076133146E-2</v>
      </c>
      <c r="C26" s="17">
        <v>9.9487428283325949E-2</v>
      </c>
      <c r="D26" s="17">
        <v>1.8849640212833817E-2</v>
      </c>
      <c r="E26" s="49">
        <v>35053.058258248595</v>
      </c>
      <c r="F26" s="49">
        <v>34604.842488248592</v>
      </c>
      <c r="G26" s="49">
        <v>448.21577000000013</v>
      </c>
      <c r="H26" s="93"/>
    </row>
    <row r="27" spans="1:8">
      <c r="A27" s="117">
        <v>44196</v>
      </c>
      <c r="B27" s="17">
        <v>9.732836578908062E-2</v>
      </c>
      <c r="C27" s="17">
        <v>0.10235519813788006</v>
      </c>
      <c r="D27" s="17">
        <v>2.4427186632791621E-2</v>
      </c>
      <c r="E27" s="49">
        <v>36294.179053132546</v>
      </c>
      <c r="F27" s="49">
        <v>35711.755293132548</v>
      </c>
      <c r="G27" s="49">
        <v>582.42376000000002</v>
      </c>
      <c r="H27" s="93"/>
    </row>
    <row r="28" spans="1:8">
      <c r="A28" s="117">
        <v>44227</v>
      </c>
      <c r="B28" s="17">
        <v>9.7364110820397948E-2</v>
      </c>
      <c r="C28" s="17">
        <v>0.10220198041521446</v>
      </c>
      <c r="D28" s="17">
        <v>2.6938118933426024E-2</v>
      </c>
      <c r="E28" s="49">
        <v>36373.980946114112</v>
      </c>
      <c r="F28" s="49">
        <v>35731.667616114115</v>
      </c>
      <c r="G28" s="49">
        <v>642.31333000000006</v>
      </c>
      <c r="H28" s="93"/>
    </row>
    <row r="29" spans="1:8">
      <c r="A29" s="117">
        <v>44255</v>
      </c>
      <c r="B29" s="17">
        <v>9.4488609169984403E-2</v>
      </c>
      <c r="C29" s="17">
        <v>9.9215416334019466E-2</v>
      </c>
      <c r="D29" s="17">
        <v>2.6352018550677467E-2</v>
      </c>
      <c r="E29" s="49">
        <v>35426.714066661218</v>
      </c>
      <c r="F29" s="49">
        <v>34797.408172083604</v>
      </c>
      <c r="G29" s="49">
        <v>629.30589457761357</v>
      </c>
      <c r="H29" s="93"/>
    </row>
    <row r="30" spans="1:8">
      <c r="A30" s="117">
        <v>44286</v>
      </c>
      <c r="B30" s="17">
        <v>9.247332462712117E-2</v>
      </c>
      <c r="C30" s="17">
        <v>9.7268010257798798E-2</v>
      </c>
      <c r="D30" s="17">
        <v>2.3827658753292593E-2</v>
      </c>
      <c r="E30" s="49">
        <v>34705.108778058246</v>
      </c>
      <c r="F30" s="49">
        <v>34129.720101464365</v>
      </c>
      <c r="G30" s="49">
        <v>575.38867659387972</v>
      </c>
      <c r="H30" s="93"/>
    </row>
    <row r="31" spans="1:8">
      <c r="A31" s="117">
        <v>44316</v>
      </c>
      <c r="B31" s="17">
        <v>9.5479103057199893E-2</v>
      </c>
      <c r="C31" s="17">
        <v>9.9499381585004348E-2</v>
      </c>
      <c r="D31" s="17">
        <v>3.8904726795182379E-2</v>
      </c>
      <c r="E31" s="49">
        <v>35951.489149999979</v>
      </c>
      <c r="F31" s="49">
        <v>34985.846129999984</v>
      </c>
      <c r="G31" s="49">
        <v>965.64301999999952</v>
      </c>
      <c r="H31" s="93"/>
    </row>
    <row r="32" spans="1:8">
      <c r="A32" s="117">
        <v>44347</v>
      </c>
      <c r="B32" s="17">
        <v>0.10081656627203667</v>
      </c>
      <c r="C32" s="17">
        <v>0.10475995365023712</v>
      </c>
      <c r="D32" s="17">
        <v>4.5869246961403563E-2</v>
      </c>
      <c r="E32" s="49">
        <v>38156.859089999962</v>
      </c>
      <c r="F32" s="49">
        <v>37018.971309999964</v>
      </c>
      <c r="G32" s="49">
        <v>1137.8877800000002</v>
      </c>
      <c r="H32" s="93"/>
    </row>
    <row r="33" spans="1:8">
      <c r="A33" s="117">
        <v>44377</v>
      </c>
      <c r="B33" s="17">
        <v>0.10251943086403477</v>
      </c>
      <c r="C33" s="17">
        <v>0.10609689926755095</v>
      </c>
      <c r="D33" s="17">
        <v>5.2350993844215286E-2</v>
      </c>
      <c r="E33" s="49">
        <v>38828.228640366302</v>
      </c>
      <c r="F33" s="49">
        <v>37521.617450366306</v>
      </c>
      <c r="G33" s="49">
        <v>1306.6111899999994</v>
      </c>
      <c r="H33" s="93"/>
    </row>
    <row r="34" spans="1:8">
      <c r="A34" s="117">
        <v>44408</v>
      </c>
      <c r="B34" s="17">
        <v>0.10485972139668333</v>
      </c>
      <c r="C34" s="17">
        <v>0.1082155853025431</v>
      </c>
      <c r="D34" s="17">
        <v>5.7464842702233426E-2</v>
      </c>
      <c r="E34" s="49">
        <v>39818.383743099417</v>
      </c>
      <c r="F34" s="49">
        <v>38385.536783099415</v>
      </c>
      <c r="G34" s="49">
        <v>1432.8469600000003</v>
      </c>
      <c r="H34" s="93"/>
    </row>
    <row r="35" spans="1:8">
      <c r="A35" s="117">
        <v>44439</v>
      </c>
      <c r="B35" s="17">
        <v>0.1073737932064109</v>
      </c>
      <c r="C35" s="17">
        <v>0.11021960667752582</v>
      </c>
      <c r="D35" s="17">
        <v>6.7809343964642554E-2</v>
      </c>
      <c r="E35" s="49">
        <v>40932.371790000034</v>
      </c>
      <c r="F35" s="49">
        <v>39231.563740000034</v>
      </c>
      <c r="G35" s="49">
        <v>1700.8080499999994</v>
      </c>
      <c r="H35" s="93"/>
    </row>
    <row r="36" spans="1:8">
      <c r="A36" s="117">
        <v>44469</v>
      </c>
      <c r="B36" s="17">
        <v>0.10457169639680793</v>
      </c>
      <c r="C36" s="17">
        <v>0.10663758726656859</v>
      </c>
      <c r="D36" s="17">
        <v>7.6319555919524731E-2</v>
      </c>
      <c r="E36" s="49">
        <v>39958.443880000013</v>
      </c>
      <c r="F36" s="49">
        <v>38033.213580000011</v>
      </c>
      <c r="G36" s="49">
        <v>1925.2302999999999</v>
      </c>
      <c r="H36" s="93"/>
    </row>
    <row r="37" spans="1:8">
      <c r="A37" s="117">
        <v>44500</v>
      </c>
      <c r="B37" s="17">
        <v>0.10185789746036485</v>
      </c>
      <c r="C37" s="17">
        <v>0.10440181891461124</v>
      </c>
      <c r="D37" s="17">
        <v>6.6840931951787405E-2</v>
      </c>
      <c r="E37" s="49">
        <v>39254.713900000024</v>
      </c>
      <c r="F37" s="49">
        <v>37548.259050000022</v>
      </c>
      <c r="G37" s="49">
        <v>1706.4548500000003</v>
      </c>
      <c r="H37" s="93"/>
    </row>
    <row r="38" spans="1:8">
      <c r="A38" s="117">
        <v>44530</v>
      </c>
      <c r="B38" s="17">
        <v>9.9148885259891087E-2</v>
      </c>
      <c r="C38" s="17">
        <v>0.10146057235515936</v>
      </c>
      <c r="D38" s="17">
        <v>6.7539142739446556E-2</v>
      </c>
      <c r="E38" s="49">
        <v>38315.14633000001</v>
      </c>
      <c r="F38" s="49">
        <v>36579.96762000001</v>
      </c>
      <c r="G38" s="49">
        <v>1735.1787100000001</v>
      </c>
      <c r="H38" s="93"/>
    </row>
    <row r="39" spans="1:8">
      <c r="A39" s="117">
        <v>44561</v>
      </c>
      <c r="B39" s="17">
        <v>0.10239636523967049</v>
      </c>
      <c r="C39" s="17">
        <v>0.104292201147622</v>
      </c>
      <c r="D39" s="17">
        <v>7.68166120615138E-2</v>
      </c>
      <c r="E39" s="49">
        <v>39749.571129999997</v>
      </c>
      <c r="F39" s="49">
        <v>37764.325519999999</v>
      </c>
      <c r="G39" s="49">
        <v>1985.2456100000002</v>
      </c>
      <c r="H39" s="93"/>
    </row>
    <row r="40" spans="1:8">
      <c r="A40" s="117">
        <v>44592</v>
      </c>
      <c r="B40" s="17">
        <v>0.10266062781579066</v>
      </c>
      <c r="C40" s="17">
        <v>0.10447591260237114</v>
      </c>
      <c r="D40" s="17">
        <v>7.9471321316753593E-2</v>
      </c>
      <c r="E40" s="49">
        <v>39960.822229999991</v>
      </c>
      <c r="F40" s="49">
        <v>37906.451889999989</v>
      </c>
      <c r="G40" s="49">
        <v>2054.3703400000004</v>
      </c>
      <c r="H40" s="93"/>
    </row>
    <row r="41" spans="1:8">
      <c r="A41" s="117">
        <v>44620</v>
      </c>
      <c r="B41" s="17">
        <v>0.10103781395658688</v>
      </c>
      <c r="C41" s="17">
        <v>0.10261135145819546</v>
      </c>
      <c r="D41" s="17">
        <v>7.9863440877641939E-2</v>
      </c>
      <c r="E41" s="49">
        <v>39376.838660000001</v>
      </c>
      <c r="F41" s="49">
        <v>37314.98085</v>
      </c>
      <c r="G41" s="49">
        <v>2061.8578100000004</v>
      </c>
      <c r="H41" s="93"/>
    </row>
    <row r="42" spans="1:8">
      <c r="A42" s="117">
        <v>44651</v>
      </c>
      <c r="B42" s="17">
        <v>9.9973328150922788E-2</v>
      </c>
      <c r="C42" s="17">
        <v>0.10131109741326691</v>
      </c>
      <c r="D42" s="17">
        <v>8.2377053294917305E-2</v>
      </c>
      <c r="E42" s="49">
        <v>39007.683686976852</v>
      </c>
      <c r="F42" s="49">
        <v>36879.059041393819</v>
      </c>
      <c r="G42" s="49">
        <v>2128.6246455830333</v>
      </c>
      <c r="H42" s="93"/>
    </row>
    <row r="43" spans="1:8">
      <c r="A43" s="117">
        <v>44681</v>
      </c>
      <c r="B43" s="17">
        <v>0.11173731591228686</v>
      </c>
      <c r="C43" s="17">
        <v>0.11209482001586908</v>
      </c>
      <c r="D43" s="17">
        <v>0.10671796758207522</v>
      </c>
      <c r="E43" s="49">
        <v>43903.626310000014</v>
      </c>
      <c r="F43" s="49">
        <v>41133.392690000015</v>
      </c>
      <c r="G43" s="49">
        <v>2770.2336199999986</v>
      </c>
      <c r="H43" s="93"/>
    </row>
    <row r="44" spans="1:8">
      <c r="A44" s="117">
        <v>44712</v>
      </c>
      <c r="B44" s="17">
        <v>0.11427065999161019</v>
      </c>
      <c r="C44" s="17">
        <v>0.11438401944876299</v>
      </c>
      <c r="D44" s="17">
        <v>0.11266286388315022</v>
      </c>
      <c r="E44" s="49">
        <v>45000.593619999992</v>
      </c>
      <c r="F44" s="49">
        <v>42078.447519999994</v>
      </c>
      <c r="G44" s="49">
        <v>2922.1461000000004</v>
      </c>
      <c r="H44" s="93"/>
    </row>
    <row r="45" spans="1:8">
      <c r="A45" s="117">
        <v>44742</v>
      </c>
      <c r="B45" s="17">
        <v>0.11708717755916088</v>
      </c>
      <c r="C45" s="17">
        <v>0.11715886292305107</v>
      </c>
      <c r="D45" s="17">
        <v>0.11606720886632833</v>
      </c>
      <c r="E45" s="49">
        <v>46240.678549999997</v>
      </c>
      <c r="F45" s="49">
        <v>43230.655209999997</v>
      </c>
      <c r="G45" s="49">
        <v>3010.0233399999997</v>
      </c>
      <c r="H45" s="93"/>
    </row>
    <row r="46" spans="1:8">
      <c r="A46" s="117">
        <v>44773</v>
      </c>
      <c r="B46" s="17">
        <v>0.11973226205868988</v>
      </c>
      <c r="C46" s="17">
        <v>0.11951090498547448</v>
      </c>
      <c r="D46" s="17">
        <v>0.12329170336203174</v>
      </c>
      <c r="E46" s="49">
        <v>47401.999050000013</v>
      </c>
      <c r="F46" s="49">
        <v>44184.628310000015</v>
      </c>
      <c r="G46" s="49">
        <v>3217.3707399999989</v>
      </c>
      <c r="H46" s="93"/>
    </row>
    <row r="47" spans="1:8">
      <c r="A47" s="117">
        <v>44804</v>
      </c>
      <c r="B47" s="17">
        <v>0.12170202195627226</v>
      </c>
      <c r="C47" s="17">
        <v>0.12107763002714983</v>
      </c>
      <c r="D47" s="17">
        <v>0.13124845515645031</v>
      </c>
      <c r="E47" s="49">
        <v>48301.111010000037</v>
      </c>
      <c r="F47" s="49">
        <v>44869.088910000035</v>
      </c>
      <c r="G47" s="49">
        <v>3432.0220999999992</v>
      </c>
      <c r="H47" s="93"/>
    </row>
    <row r="48" spans="1:8">
      <c r="A48" s="117">
        <v>44834</v>
      </c>
      <c r="B48" s="17">
        <v>0.11722233043761934</v>
      </c>
      <c r="C48" s="17">
        <v>0.1164731167766065</v>
      </c>
      <c r="D48" s="17">
        <v>0.12806598085829482</v>
      </c>
      <c r="E48" s="49">
        <v>46613.378519999984</v>
      </c>
      <c r="F48" s="49">
        <v>43256.968489999985</v>
      </c>
      <c r="G48" s="49">
        <v>3356.4100300000009</v>
      </c>
      <c r="H48" s="93"/>
    </row>
    <row r="49" spans="1:8">
      <c r="A49" s="117">
        <v>44865</v>
      </c>
      <c r="B49" s="17">
        <v>0.11062416570970038</v>
      </c>
      <c r="C49" s="17">
        <v>0.11065150302191092</v>
      </c>
      <c r="D49" s="17">
        <v>0.11155285291223925</v>
      </c>
      <c r="E49" s="49">
        <v>44267.240419999987</v>
      </c>
      <c r="F49" s="49">
        <v>41325.51765999999</v>
      </c>
      <c r="G49" s="49">
        <v>2941.7227599999987</v>
      </c>
      <c r="H49" s="93"/>
    </row>
    <row r="50" spans="1:8">
      <c r="A50" s="117">
        <v>44895</v>
      </c>
      <c r="B50" s="17">
        <v>0.10631970646188982</v>
      </c>
      <c r="C50" s="17">
        <v>0.10659306436595169</v>
      </c>
      <c r="D50" s="17">
        <v>0.10321413163981594</v>
      </c>
      <c r="E50" s="49">
        <v>42688.009660000011</v>
      </c>
      <c r="F50" s="49">
        <v>39960.50207000001</v>
      </c>
      <c r="G50" s="49">
        <v>2727.5075900000006</v>
      </c>
      <c r="H50" s="93"/>
    </row>
    <row r="51" spans="1:8">
      <c r="A51" s="117">
        <v>44926</v>
      </c>
      <c r="B51" s="17">
        <v>0.10748213871357284</v>
      </c>
      <c r="C51" s="17">
        <v>0.10764923877134823</v>
      </c>
      <c r="D51" s="17">
        <v>0.10603440588935625</v>
      </c>
      <c r="E51" s="49">
        <v>43278.541180000044</v>
      </c>
      <c r="F51" s="49">
        <v>40476.978660000044</v>
      </c>
      <c r="G51" s="49">
        <v>2801.5625199999999</v>
      </c>
      <c r="H51" s="93"/>
    </row>
    <row r="52" spans="1:8">
      <c r="A52" s="117">
        <v>44957</v>
      </c>
      <c r="B52" s="17">
        <v>0.10424750553475384</v>
      </c>
      <c r="C52" s="17">
        <v>0.10427058663049663</v>
      </c>
      <c r="D52" s="17">
        <v>0.10464961484903366</v>
      </c>
      <c r="E52" s="49">
        <v>42020.166830000016</v>
      </c>
      <c r="F52" s="49">
        <v>39247.430820000016</v>
      </c>
      <c r="G52" s="49">
        <v>2772.7360100000005</v>
      </c>
      <c r="H52" s="93"/>
    </row>
    <row r="53" spans="1:8">
      <c r="A53" s="117">
        <v>44985</v>
      </c>
      <c r="B53" s="17">
        <v>0.10144888347367828</v>
      </c>
      <c r="C53" s="17">
        <v>0.1016801879609267</v>
      </c>
      <c r="D53" s="17">
        <v>0.10012825890304651</v>
      </c>
      <c r="E53" s="49">
        <v>40990.688355499442</v>
      </c>
      <c r="F53" s="49">
        <v>38338.032428530147</v>
      </c>
      <c r="G53" s="49">
        <v>2652.6559269692989</v>
      </c>
      <c r="H53" s="93"/>
    </row>
    <row r="54" spans="1:8">
      <c r="A54" s="117">
        <v>45016</v>
      </c>
      <c r="B54" s="17">
        <v>9.9221380118331648E-2</v>
      </c>
      <c r="C54" s="17">
        <v>9.9098210700938175E-2</v>
      </c>
      <c r="D54" s="17">
        <v>0.10268778862052282</v>
      </c>
      <c r="E54" s="49">
        <v>40146.585199240231</v>
      </c>
      <c r="F54" s="49">
        <v>37422.054899240233</v>
      </c>
      <c r="G54" s="49">
        <v>2724.5302999999994</v>
      </c>
      <c r="H54" s="93"/>
    </row>
    <row r="55" spans="1:8">
      <c r="A55" s="117">
        <v>45046</v>
      </c>
      <c r="B55" s="17">
        <v>0.10633854415759532</v>
      </c>
      <c r="C55" s="17">
        <v>0.10635881125293928</v>
      </c>
      <c r="D55" s="17">
        <v>0.10872096909720418</v>
      </c>
      <c r="E55" s="49">
        <v>43382.55549999998</v>
      </c>
      <c r="F55" s="49">
        <v>40501.564599999983</v>
      </c>
      <c r="G55" s="49">
        <v>2880.9908999999971</v>
      </c>
      <c r="H55" s="93"/>
    </row>
    <row r="56" spans="1:8">
      <c r="A56" s="117">
        <v>45077</v>
      </c>
      <c r="B56" s="17">
        <v>0.10708354360699028</v>
      </c>
      <c r="C56" s="17">
        <v>0.10686131057225864</v>
      </c>
      <c r="D56" s="17">
        <v>0.11277075442274292</v>
      </c>
      <c r="E56" s="49">
        <v>43823.873209999998</v>
      </c>
      <c r="F56" s="49">
        <v>40833.369209999997</v>
      </c>
      <c r="G56" s="49">
        <v>2990.503999999999</v>
      </c>
      <c r="H56" s="93"/>
    </row>
    <row r="57" spans="1:8">
      <c r="A57" s="117">
        <v>45107</v>
      </c>
      <c r="B57" s="17">
        <v>0.10657827029208056</v>
      </c>
      <c r="C57" s="17">
        <v>0.10623885029468502</v>
      </c>
      <c r="D57" s="17">
        <v>0.11292429448648904</v>
      </c>
      <c r="E57" s="49">
        <v>43671.244130000006</v>
      </c>
      <c r="F57" s="49">
        <v>40673.812490000004</v>
      </c>
      <c r="G57" s="49">
        <v>2997.4316399999993</v>
      </c>
      <c r="H57" s="93"/>
    </row>
    <row r="58" spans="1:8">
      <c r="A58" s="117">
        <v>45138</v>
      </c>
      <c r="B58" s="17">
        <v>0.10772687354221319</v>
      </c>
      <c r="C58" s="17">
        <v>0.10763124186932846</v>
      </c>
      <c r="D58" s="17">
        <v>0.11159344837326073</v>
      </c>
      <c r="E58" s="49">
        <v>44305.518610000006</v>
      </c>
      <c r="F58" s="49">
        <v>41355.212380000004</v>
      </c>
      <c r="G58" s="49">
        <v>2950.3062300000001</v>
      </c>
      <c r="H58" s="93"/>
    </row>
    <row r="59" spans="1:8">
      <c r="A59" s="117">
        <v>45169</v>
      </c>
      <c r="B59" s="17">
        <v>0.10802443956743159</v>
      </c>
      <c r="C59" s="17">
        <v>0.10745376472821214</v>
      </c>
      <c r="D59" s="17">
        <v>0.11831809210067182</v>
      </c>
      <c r="E59" s="49">
        <v>44520.261680000011</v>
      </c>
      <c r="F59" s="49">
        <v>41381.313380000014</v>
      </c>
      <c r="G59" s="49">
        <v>3138.9482999999977</v>
      </c>
      <c r="H59" s="93"/>
    </row>
    <row r="60" spans="1:8">
      <c r="A60" s="117">
        <v>45199</v>
      </c>
      <c r="B60" s="17">
        <v>0.10239143841902977</v>
      </c>
      <c r="C60" s="17">
        <v>0.10190270283300269</v>
      </c>
      <c r="D60" s="17">
        <v>0.11183612243302944</v>
      </c>
      <c r="E60" s="49">
        <v>42347.567050000005</v>
      </c>
      <c r="F60" s="49">
        <v>39369.778230000004</v>
      </c>
      <c r="G60" s="49">
        <v>2977.7888199999998</v>
      </c>
      <c r="H60" s="93"/>
    </row>
    <row r="61" spans="1:8">
      <c r="A61" s="117">
        <v>45230</v>
      </c>
      <c r="B61" s="17">
        <v>9.1247315405795212E-2</v>
      </c>
      <c r="C61" s="17">
        <v>9.1730704799731153E-2</v>
      </c>
      <c r="D61" s="17">
        <v>8.6701043722104007E-2</v>
      </c>
      <c r="E61" s="49">
        <v>37887.624039999988</v>
      </c>
      <c r="F61" s="49">
        <v>35565.07570999999</v>
      </c>
      <c r="G61" s="49">
        <v>2322.548330000001</v>
      </c>
      <c r="H61" s="93"/>
    </row>
    <row r="62" spans="1:8">
      <c r="A62" s="117">
        <v>45260</v>
      </c>
      <c r="B62" s="17">
        <v>8.480185765568074E-2</v>
      </c>
      <c r="C62" s="17">
        <v>8.5829189249731333E-2</v>
      </c>
      <c r="D62" s="17">
        <v>7.2127418439123625E-2</v>
      </c>
      <c r="E62" s="49">
        <v>35287.100824785426</v>
      </c>
      <c r="F62" s="49">
        <v>33355.346624785423</v>
      </c>
      <c r="G62" s="49">
        <v>1931.7542000000012</v>
      </c>
      <c r="H62" s="93"/>
    </row>
    <row r="63" spans="1:8">
      <c r="A63" s="117">
        <v>45291</v>
      </c>
      <c r="B63" s="17">
        <v>8.3018310477865315E-2</v>
      </c>
      <c r="C63" s="17">
        <v>8.3885264001411594E-2</v>
      </c>
      <c r="D63" s="17">
        <v>7.3460090540659856E-2</v>
      </c>
      <c r="E63" s="49">
        <v>34605.962310000003</v>
      </c>
      <c r="F63" s="49">
        <v>32636.938730000002</v>
      </c>
      <c r="G63" s="49">
        <v>1969.0235799999996</v>
      </c>
      <c r="H63" s="93"/>
    </row>
    <row r="64" spans="1:8">
      <c r="A64" s="117">
        <v>45322</v>
      </c>
      <c r="B64" s="17">
        <v>8.0599993249406282E-2</v>
      </c>
      <c r="C64" s="17">
        <v>8.1594267037776141E-2</v>
      </c>
      <c r="D64" s="17">
        <v>6.7719487023141844E-2</v>
      </c>
      <c r="E64" s="49">
        <v>33657.241869999998</v>
      </c>
      <c r="F64" s="49">
        <v>31841.872199999998</v>
      </c>
      <c r="G64" s="49">
        <v>1815.3696699999994</v>
      </c>
      <c r="H64" s="93"/>
    </row>
    <row r="65" spans="1:8">
      <c r="A65" s="117">
        <v>45350</v>
      </c>
      <c r="B65" s="17">
        <v>7.709926265532635E-2</v>
      </c>
      <c r="C65" s="17">
        <v>7.7863392117189539E-2</v>
      </c>
      <c r="D65" s="17">
        <v>6.683830156834511E-2</v>
      </c>
      <c r="E65" s="49">
        <v>32261.436960422063</v>
      </c>
      <c r="F65" s="49">
        <v>30464.899647138733</v>
      </c>
      <c r="G65" s="49">
        <v>1796.5373132833313</v>
      </c>
      <c r="H65" s="93"/>
    </row>
    <row r="66" spans="1:8">
      <c r="A66" s="117">
        <v>45382</v>
      </c>
      <c r="B66" s="17">
        <v>7.4767960492584634E-2</v>
      </c>
      <c r="C66" s="17">
        <v>7.5632114364620376E-2</v>
      </c>
      <c r="D66" s="17">
        <v>6.3319826165878876E-2</v>
      </c>
      <c r="E66" s="49">
        <v>31327.692098370408</v>
      </c>
      <c r="F66" s="49">
        <v>29628.209531424189</v>
      </c>
      <c r="G66" s="49">
        <v>1699.4825669462191</v>
      </c>
      <c r="H66" s="93"/>
    </row>
    <row r="67" spans="1:8">
      <c r="A67" s="117">
        <v>45412</v>
      </c>
      <c r="B67" s="17">
        <v>7.693174453109515E-2</v>
      </c>
      <c r="C67" s="17">
        <v>7.7863527137948724E-2</v>
      </c>
      <c r="D67" s="17">
        <v>6.4923597747343784E-2</v>
      </c>
      <c r="E67" s="49">
        <v>32365.282560000021</v>
      </c>
      <c r="F67" s="49">
        <v>30604.359010000022</v>
      </c>
      <c r="G67" s="49">
        <v>1760.9235499999984</v>
      </c>
      <c r="H67" s="93"/>
    </row>
    <row r="68" spans="1:8">
      <c r="A68" s="117">
        <v>45443</v>
      </c>
      <c r="B68" s="17">
        <v>7.7779677421238355E-2</v>
      </c>
      <c r="C68" s="17">
        <v>7.8724049646903743E-2</v>
      </c>
      <c r="D68" s="17">
        <v>6.561177290786728E-2</v>
      </c>
      <c r="E68" s="49">
        <v>32748.070950000016</v>
      </c>
      <c r="F68" s="49">
        <v>30968.285880000018</v>
      </c>
      <c r="G68" s="49">
        <v>1779.7850699999992</v>
      </c>
      <c r="H68" s="93"/>
    </row>
    <row r="69" spans="1:8">
      <c r="A69" s="117">
        <v>45473</v>
      </c>
      <c r="B69" s="17">
        <v>7.7840545640853659E-2</v>
      </c>
      <c r="C69" s="17">
        <v>7.8620424590958013E-2</v>
      </c>
      <c r="D69" s="17">
        <v>6.7807047375925369E-2</v>
      </c>
      <c r="E69" s="49">
        <v>32890.754800000046</v>
      </c>
      <c r="F69" s="49">
        <v>31048.830980000046</v>
      </c>
      <c r="G69" s="49">
        <v>1841.9238199999991</v>
      </c>
      <c r="H69" s="93"/>
    </row>
    <row r="71" spans="1:8">
      <c r="F71" s="93"/>
    </row>
  </sheetData>
  <hyperlinks>
    <hyperlink ref="A1" location="Contents!A1" display="Contents - List of metrics" xr:uid="{C65CC162-B59C-46D3-A81A-3858092C10F7}"/>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D4BF6-D789-4E4A-8B69-080706F58197}">
  <dimension ref="A1:P64"/>
  <sheetViews>
    <sheetView workbookViewId="0"/>
  </sheetViews>
  <sheetFormatPr defaultRowHeight="14.4"/>
  <cols>
    <col min="1" max="1" width="11" style="89" customWidth="1"/>
    <col min="2" max="4" width="15.33203125" style="118" customWidth="1"/>
    <col min="5" max="5" width="15.33203125" customWidth="1"/>
    <col min="6" max="16" width="10.5546875" bestFit="1" customWidth="1"/>
  </cols>
  <sheetData>
    <row r="1" spans="1:16">
      <c r="A1" s="12" t="s">
        <v>149</v>
      </c>
    </row>
    <row r="2" spans="1:16">
      <c r="A2" s="120" t="s">
        <v>611</v>
      </c>
      <c r="F2" s="49"/>
      <c r="G2" s="49"/>
      <c r="H2" s="49"/>
      <c r="I2" s="49"/>
      <c r="J2" s="49"/>
      <c r="K2" s="49"/>
      <c r="L2" s="49"/>
      <c r="M2" s="49"/>
      <c r="N2" s="49"/>
      <c r="O2" s="49"/>
      <c r="P2" s="49"/>
    </row>
    <row r="3" spans="1:16" ht="43.2">
      <c r="A3" s="121" t="s">
        <v>150</v>
      </c>
      <c r="B3" s="295" t="s">
        <v>612</v>
      </c>
      <c r="C3" s="295" t="s">
        <v>613</v>
      </c>
      <c r="D3" s="295" t="s">
        <v>614</v>
      </c>
      <c r="E3" s="100"/>
      <c r="F3" s="17"/>
      <c r="G3" s="17"/>
      <c r="H3" s="17"/>
      <c r="I3" s="17"/>
      <c r="J3" s="17"/>
      <c r="K3" s="17"/>
      <c r="L3" s="17"/>
      <c r="M3" s="17"/>
      <c r="N3" s="17"/>
      <c r="O3" s="17"/>
      <c r="P3" s="17"/>
    </row>
    <row r="4" spans="1:16">
      <c r="A4" s="117">
        <v>43738</v>
      </c>
      <c r="B4" s="96">
        <v>22596.920425334898</v>
      </c>
      <c r="C4" s="96">
        <v>12607.154621696167</v>
      </c>
      <c r="D4" s="96">
        <v>35204.075047031067</v>
      </c>
      <c r="E4" s="49"/>
    </row>
    <row r="5" spans="1:16">
      <c r="A5" s="117">
        <v>43769</v>
      </c>
      <c r="B5" s="96">
        <v>23191.902325860498</v>
      </c>
      <c r="C5" s="96">
        <v>13136.612650911045</v>
      </c>
      <c r="D5" s="96">
        <v>36328.514976771541</v>
      </c>
      <c r="E5" s="49"/>
    </row>
    <row r="6" spans="1:16">
      <c r="A6" s="117">
        <v>43799</v>
      </c>
      <c r="B6" s="96">
        <v>23656.138738393114</v>
      </c>
      <c r="C6" s="96">
        <v>12566.872641015379</v>
      </c>
      <c r="D6" s="96">
        <v>36223.01137940849</v>
      </c>
      <c r="E6" s="49"/>
    </row>
    <row r="7" spans="1:16">
      <c r="A7" s="117">
        <v>43830</v>
      </c>
      <c r="B7" s="96">
        <v>21757.900254768334</v>
      </c>
      <c r="C7" s="96">
        <v>12060.827756335191</v>
      </c>
      <c r="D7" s="96">
        <v>33818.728011103522</v>
      </c>
      <c r="E7" s="49"/>
    </row>
    <row r="8" spans="1:16">
      <c r="A8" s="117">
        <v>43861</v>
      </c>
      <c r="B8" s="96">
        <v>23265.721316549429</v>
      </c>
      <c r="C8" s="96">
        <v>12763.116678965083</v>
      </c>
      <c r="D8" s="96">
        <v>36028.837995514514</v>
      </c>
      <c r="E8" s="49"/>
    </row>
    <row r="9" spans="1:16">
      <c r="A9" s="117">
        <v>43889</v>
      </c>
      <c r="B9" s="96">
        <v>25714.247166667054</v>
      </c>
      <c r="C9" s="96">
        <v>12824.896399575002</v>
      </c>
      <c r="D9" s="96">
        <v>38539.143566242055</v>
      </c>
      <c r="E9" s="49"/>
    </row>
    <row r="10" spans="1:16">
      <c r="A10" s="117">
        <v>43921</v>
      </c>
      <c r="B10" s="96">
        <v>27851.311761904526</v>
      </c>
      <c r="C10" s="96">
        <v>13430.85890892868</v>
      </c>
      <c r="D10" s="96">
        <v>41282.170670833206</v>
      </c>
      <c r="E10" s="49"/>
    </row>
    <row r="11" spans="1:16">
      <c r="A11" s="117">
        <v>43951</v>
      </c>
      <c r="B11" s="96">
        <v>23198.246264518872</v>
      </c>
      <c r="C11" s="96">
        <v>10613.02006625865</v>
      </c>
      <c r="D11" s="96">
        <v>33811.266330777522</v>
      </c>
      <c r="E11" s="49"/>
    </row>
    <row r="12" spans="1:16">
      <c r="A12" s="117">
        <v>43982</v>
      </c>
      <c r="B12" s="96">
        <v>20812.643602024633</v>
      </c>
      <c r="C12" s="96">
        <v>8891.0820417449304</v>
      </c>
      <c r="D12" s="96">
        <v>29703.725643769561</v>
      </c>
      <c r="E12" s="49"/>
    </row>
    <row r="13" spans="1:16">
      <c r="A13" s="117">
        <v>44012</v>
      </c>
      <c r="B13" s="96">
        <v>20050.420389625342</v>
      </c>
      <c r="C13" s="96">
        <v>8906.3227474955183</v>
      </c>
      <c r="D13" s="96">
        <v>28956.743137120859</v>
      </c>
      <c r="E13" s="49"/>
    </row>
    <row r="14" spans="1:16">
      <c r="A14" s="117">
        <v>44043</v>
      </c>
      <c r="B14" s="96">
        <v>22101.266001347234</v>
      </c>
      <c r="C14" s="96">
        <v>10032.584202022064</v>
      </c>
      <c r="D14" s="96">
        <v>32133.8502033693</v>
      </c>
      <c r="E14" s="49"/>
    </row>
    <row r="15" spans="1:16">
      <c r="A15" s="117">
        <v>44074</v>
      </c>
      <c r="B15" s="96">
        <v>23179.439718243197</v>
      </c>
      <c r="C15" s="96">
        <v>10339.622236784704</v>
      </c>
      <c r="D15" s="96">
        <v>33519.061955027901</v>
      </c>
      <c r="E15" s="49"/>
    </row>
    <row r="16" spans="1:16">
      <c r="A16" s="117">
        <v>44104</v>
      </c>
      <c r="B16" s="96">
        <v>23474.740508807401</v>
      </c>
      <c r="C16" s="96">
        <v>10899.839046587113</v>
      </c>
      <c r="D16" s="96">
        <v>34374.579555394514</v>
      </c>
      <c r="E16" s="49"/>
    </row>
    <row r="17" spans="1:5">
      <c r="A17" s="117">
        <v>44135</v>
      </c>
      <c r="B17" s="96">
        <v>25368.464772879252</v>
      </c>
      <c r="C17" s="96">
        <v>12028.210440364388</v>
      </c>
      <c r="D17" s="96">
        <v>37396.675213243638</v>
      </c>
      <c r="E17" s="49"/>
    </row>
    <row r="18" spans="1:5">
      <c r="A18" s="117">
        <v>44165</v>
      </c>
      <c r="B18" s="96">
        <v>27580.553460136118</v>
      </c>
      <c r="C18" s="96">
        <v>12101.698641401061</v>
      </c>
      <c r="D18" s="96">
        <v>39682.252101537175</v>
      </c>
      <c r="E18" s="49"/>
    </row>
    <row r="19" spans="1:5">
      <c r="A19" s="117">
        <v>44196</v>
      </c>
      <c r="B19" s="96">
        <v>26154.140806484571</v>
      </c>
      <c r="C19" s="96">
        <v>12044.363883371807</v>
      </c>
      <c r="D19" s="96">
        <v>38198.504689856374</v>
      </c>
      <c r="E19" s="49"/>
    </row>
    <row r="20" spans="1:5">
      <c r="A20" s="117">
        <v>44227</v>
      </c>
      <c r="B20" s="96">
        <v>29027.287852842619</v>
      </c>
      <c r="C20" s="96">
        <v>12388.119640758394</v>
      </c>
      <c r="D20" s="96">
        <v>41415.407493601015</v>
      </c>
      <c r="E20" s="49"/>
    </row>
    <row r="21" spans="1:5">
      <c r="A21" s="117">
        <v>44255</v>
      </c>
      <c r="B21" s="96">
        <v>30249.954916259529</v>
      </c>
      <c r="C21" s="96">
        <v>12274.71735257394</v>
      </c>
      <c r="D21" s="96">
        <v>42524.67226883347</v>
      </c>
      <c r="E21" s="49"/>
    </row>
    <row r="22" spans="1:5">
      <c r="A22" s="117">
        <v>44286</v>
      </c>
      <c r="B22" s="96">
        <v>33784.948542210914</v>
      </c>
      <c r="C22" s="96">
        <v>13575.280741849932</v>
      </c>
      <c r="D22" s="96">
        <v>47360.229284060842</v>
      </c>
      <c r="E22" s="49"/>
    </row>
    <row r="23" spans="1:5">
      <c r="A23" s="117">
        <v>44316</v>
      </c>
      <c r="B23" s="96">
        <v>26349.306856194813</v>
      </c>
      <c r="C23" s="96">
        <v>11882.410629999997</v>
      </c>
      <c r="D23" s="96">
        <v>38231.717486194808</v>
      </c>
      <c r="E23" s="49"/>
    </row>
    <row r="24" spans="1:5">
      <c r="A24" s="117">
        <v>44347</v>
      </c>
      <c r="B24" s="96">
        <v>25589.734494766162</v>
      </c>
      <c r="C24" s="96">
        <v>11879.316240000009</v>
      </c>
      <c r="D24" s="96">
        <v>37469.05073476617</v>
      </c>
      <c r="E24" s="49"/>
    </row>
    <row r="25" spans="1:5">
      <c r="A25" s="117">
        <v>44377</v>
      </c>
      <c r="B25" s="96">
        <v>25315.309889838838</v>
      </c>
      <c r="C25" s="96">
        <v>12677.668379400953</v>
      </c>
      <c r="D25" s="96">
        <v>37992.978269239793</v>
      </c>
      <c r="E25" s="49"/>
    </row>
    <row r="26" spans="1:5">
      <c r="A26" s="117">
        <v>44408</v>
      </c>
      <c r="B26" s="96">
        <v>26340.771042103974</v>
      </c>
      <c r="C26" s="96">
        <v>13646.843619370877</v>
      </c>
      <c r="D26" s="96">
        <v>39987.61466147485</v>
      </c>
      <c r="E26" s="49"/>
    </row>
    <row r="27" spans="1:5">
      <c r="A27" s="117">
        <v>44439</v>
      </c>
      <c r="B27" s="96">
        <v>26566.878448967429</v>
      </c>
      <c r="C27" s="96">
        <v>13232.184291692858</v>
      </c>
      <c r="D27" s="96">
        <v>39799.062740660287</v>
      </c>
      <c r="E27" s="49"/>
    </row>
    <row r="28" spans="1:5">
      <c r="A28" s="117">
        <v>44469</v>
      </c>
      <c r="B28" s="96">
        <v>25650.535369061345</v>
      </c>
      <c r="C28" s="96">
        <v>13697.025433698047</v>
      </c>
      <c r="D28" s="96">
        <v>39347.560802759392</v>
      </c>
      <c r="E28" s="49"/>
    </row>
    <row r="29" spans="1:5">
      <c r="A29" s="117">
        <v>44500</v>
      </c>
      <c r="B29" s="96">
        <v>25929.545340825858</v>
      </c>
      <c r="C29" s="96">
        <v>13934.806095124086</v>
      </c>
      <c r="D29" s="96">
        <v>39864.351435949946</v>
      </c>
      <c r="E29" s="49"/>
    </row>
    <row r="30" spans="1:5">
      <c r="A30" s="117">
        <v>44530</v>
      </c>
      <c r="B30" s="96">
        <v>26979.47731005487</v>
      </c>
      <c r="C30" s="96">
        <v>13778.279564113494</v>
      </c>
      <c r="D30" s="96">
        <v>40757.756874168364</v>
      </c>
      <c r="E30" s="49"/>
    </row>
    <row r="31" spans="1:5">
      <c r="A31" s="117">
        <v>44561</v>
      </c>
      <c r="B31" s="96">
        <v>26198.838180903527</v>
      </c>
      <c r="C31" s="96">
        <v>14081.282481287049</v>
      </c>
      <c r="D31" s="96">
        <v>40280.120662190573</v>
      </c>
      <c r="E31" s="49"/>
    </row>
    <row r="32" spans="1:5">
      <c r="A32" s="117">
        <v>44592</v>
      </c>
      <c r="B32" s="96">
        <v>29628.940773264279</v>
      </c>
      <c r="C32" s="96">
        <v>14545.160851215265</v>
      </c>
      <c r="D32" s="96">
        <v>44174.101624479546</v>
      </c>
      <c r="E32" s="49"/>
    </row>
    <row r="33" spans="1:5">
      <c r="A33" s="117">
        <v>44620</v>
      </c>
      <c r="B33" s="96">
        <v>30072.187705043769</v>
      </c>
      <c r="C33" s="96">
        <v>14406.83969974759</v>
      </c>
      <c r="D33" s="96">
        <v>44479.027404791355</v>
      </c>
      <c r="E33" s="49"/>
    </row>
    <row r="34" spans="1:5">
      <c r="A34" s="117">
        <v>44651</v>
      </c>
      <c r="B34" s="96">
        <v>32799.742533145327</v>
      </c>
      <c r="C34" s="96">
        <v>16575.451422193815</v>
      </c>
      <c r="D34" s="96">
        <v>49375.193955339142</v>
      </c>
      <c r="E34" s="49"/>
    </row>
    <row r="35" spans="1:5">
      <c r="A35" s="117">
        <v>44681</v>
      </c>
      <c r="B35" s="96">
        <v>27325.671707292015</v>
      </c>
      <c r="C35" s="96">
        <v>14852.503492746479</v>
      </c>
      <c r="D35" s="96">
        <v>42178.175200038495</v>
      </c>
      <c r="E35" s="49"/>
    </row>
    <row r="36" spans="1:5">
      <c r="A36" s="117">
        <v>44712</v>
      </c>
      <c r="B36" s="96">
        <v>26068.98573582105</v>
      </c>
      <c r="C36" s="96">
        <v>15234.402367103517</v>
      </c>
      <c r="D36" s="96">
        <v>41303.388102924568</v>
      </c>
      <c r="E36" s="49"/>
    </row>
    <row r="37" spans="1:5">
      <c r="A37" s="117">
        <v>44742</v>
      </c>
      <c r="B37" s="96">
        <v>26587.927281269553</v>
      </c>
      <c r="C37" s="96">
        <v>14976.65161214695</v>
      </c>
      <c r="D37" s="96">
        <v>41564.578893416503</v>
      </c>
      <c r="E37" s="49"/>
    </row>
    <row r="38" spans="1:5">
      <c r="A38" s="117">
        <v>44773</v>
      </c>
      <c r="B38" s="96">
        <v>26727.109065374083</v>
      </c>
      <c r="C38" s="96">
        <v>15765.950417394864</v>
      </c>
      <c r="D38" s="96">
        <v>42493.059482768949</v>
      </c>
      <c r="E38" s="49"/>
    </row>
    <row r="39" spans="1:5">
      <c r="A39" s="117">
        <v>44804</v>
      </c>
      <c r="B39" s="96">
        <v>27450.867659742464</v>
      </c>
      <c r="C39" s="96">
        <v>15902.213464826869</v>
      </c>
      <c r="D39" s="96">
        <v>43353.081124569333</v>
      </c>
      <c r="E39" s="49"/>
    </row>
    <row r="40" spans="1:5">
      <c r="A40" s="117">
        <v>44834</v>
      </c>
      <c r="B40" s="96">
        <v>27267.409329347436</v>
      </c>
      <c r="C40" s="96">
        <v>15947.331327010812</v>
      </c>
      <c r="D40" s="96">
        <v>43214.740656358248</v>
      </c>
      <c r="E40" s="49"/>
    </row>
    <row r="41" spans="1:5">
      <c r="A41" s="117">
        <v>44865</v>
      </c>
      <c r="B41" s="96">
        <v>27209.569442067597</v>
      </c>
      <c r="C41" s="96">
        <v>16571.486754593436</v>
      </c>
      <c r="D41" s="96">
        <v>43781.056196661033</v>
      </c>
      <c r="E41" s="49"/>
    </row>
    <row r="42" spans="1:5">
      <c r="A42" s="117">
        <v>44895</v>
      </c>
      <c r="B42" s="96">
        <v>29099.219836373639</v>
      </c>
      <c r="C42" s="96">
        <v>16673.507001273196</v>
      </c>
      <c r="D42" s="96">
        <v>45772.726837646835</v>
      </c>
      <c r="E42" s="49"/>
    </row>
    <row r="43" spans="1:5">
      <c r="A43" s="117">
        <v>44926</v>
      </c>
      <c r="B43" s="96">
        <v>27251.730345634216</v>
      </c>
      <c r="C43" s="96">
        <v>16498.136275840963</v>
      </c>
      <c r="D43" s="96">
        <v>43749.866621475179</v>
      </c>
      <c r="E43" s="49"/>
    </row>
    <row r="44" spans="1:5">
      <c r="A44" s="117">
        <v>44957</v>
      </c>
      <c r="B44" s="96">
        <v>30272.936817546899</v>
      </c>
      <c r="C44" s="96">
        <v>16540.913502905765</v>
      </c>
      <c r="D44" s="96">
        <v>46813.850320452664</v>
      </c>
      <c r="E44" s="49"/>
    </row>
    <row r="45" spans="1:5">
      <c r="A45" s="117">
        <v>44985</v>
      </c>
      <c r="B45" s="96">
        <v>31733.3360920095</v>
      </c>
      <c r="C45" s="96">
        <v>16014.279050320572</v>
      </c>
      <c r="D45" s="96">
        <v>47747.615142330076</v>
      </c>
      <c r="E45" s="49"/>
    </row>
    <row r="46" spans="1:5">
      <c r="A46" s="117">
        <v>45016</v>
      </c>
      <c r="B46" s="96">
        <v>35435.991370848125</v>
      </c>
      <c r="C46" s="96">
        <v>17743.244131177311</v>
      </c>
      <c r="D46" s="96">
        <v>53179.235502025433</v>
      </c>
      <c r="E46" s="49"/>
    </row>
    <row r="47" spans="1:5">
      <c r="A47" s="117">
        <v>45046</v>
      </c>
      <c r="B47" s="96">
        <v>29187.893570558492</v>
      </c>
      <c r="C47" s="96">
        <v>14439.156219249735</v>
      </c>
      <c r="D47" s="96">
        <v>43627.049789808225</v>
      </c>
      <c r="E47" s="49"/>
    </row>
    <row r="48" spans="1:5">
      <c r="A48" s="117">
        <v>45077</v>
      </c>
      <c r="B48" s="96">
        <v>28705.170946378046</v>
      </c>
      <c r="C48" s="96">
        <v>14880.095493811486</v>
      </c>
      <c r="D48" s="96">
        <v>43585.266440189531</v>
      </c>
      <c r="E48" s="49"/>
    </row>
    <row r="49" spans="1:5">
      <c r="A49" s="117">
        <v>45107</v>
      </c>
      <c r="B49" s="96">
        <v>27405.656509222168</v>
      </c>
      <c r="C49" s="96">
        <v>14785.896630012214</v>
      </c>
      <c r="D49" s="96">
        <v>42191.553139234384</v>
      </c>
      <c r="E49" s="49"/>
    </row>
    <row r="50" spans="1:5">
      <c r="A50" s="117">
        <v>45138</v>
      </c>
      <c r="B50" s="96">
        <v>26926.999674529397</v>
      </c>
      <c r="C50" s="96">
        <v>14145.562673043805</v>
      </c>
      <c r="D50" s="96">
        <v>41072.562347573199</v>
      </c>
      <c r="E50" s="49"/>
    </row>
    <row r="51" spans="1:5">
      <c r="A51" s="117">
        <v>45169</v>
      </c>
      <c r="B51" s="96">
        <v>28647.394292747245</v>
      </c>
      <c r="C51" s="96">
        <v>14196.810144577588</v>
      </c>
      <c r="D51" s="96">
        <v>42844.204437324835</v>
      </c>
      <c r="E51" s="49"/>
    </row>
    <row r="52" spans="1:5">
      <c r="A52" s="117">
        <v>45199</v>
      </c>
      <c r="B52" s="96">
        <v>27724.35927099123</v>
      </c>
      <c r="C52" s="96">
        <v>13437.840520617408</v>
      </c>
      <c r="D52" s="96">
        <v>41162.19979160864</v>
      </c>
      <c r="E52" s="49"/>
    </row>
    <row r="53" spans="1:5">
      <c r="A53" s="117">
        <v>45230</v>
      </c>
      <c r="B53" s="96">
        <v>29414.632383538297</v>
      </c>
      <c r="C53" s="96">
        <v>13314.497548046691</v>
      </c>
      <c r="D53" s="96">
        <v>42729.12993158499</v>
      </c>
      <c r="E53" s="49"/>
    </row>
    <row r="54" spans="1:5">
      <c r="A54" s="117">
        <v>45260</v>
      </c>
      <c r="B54" s="96">
        <v>31061.260696143669</v>
      </c>
      <c r="C54" s="96">
        <v>12852.807432220319</v>
      </c>
      <c r="D54" s="96">
        <v>43914.068128363986</v>
      </c>
      <c r="E54" s="49"/>
    </row>
    <row r="55" spans="1:5">
      <c r="A55" s="117">
        <v>45291</v>
      </c>
      <c r="B55" s="96">
        <v>28758.01924588978</v>
      </c>
      <c r="C55" s="96">
        <v>12158.230988563993</v>
      </c>
      <c r="D55" s="96">
        <v>40916.250234453772</v>
      </c>
      <c r="E55" s="49"/>
    </row>
    <row r="56" spans="1:5">
      <c r="A56" s="117">
        <v>45322</v>
      </c>
      <c r="B56" s="96">
        <v>31376.220092968877</v>
      </c>
      <c r="C56" s="96">
        <v>12477.60536981607</v>
      </c>
      <c r="D56" s="96">
        <v>43853.825462784946</v>
      </c>
      <c r="E56" s="49"/>
    </row>
    <row r="57" spans="1:5">
      <c r="A57" s="117">
        <v>45350</v>
      </c>
      <c r="B57" s="96">
        <v>33767.266807162785</v>
      </c>
      <c r="C57" s="96">
        <v>12409.377413945298</v>
      </c>
      <c r="D57" s="96">
        <v>46176.644221108087</v>
      </c>
      <c r="E57" s="49"/>
    </row>
    <row r="58" spans="1:5">
      <c r="A58" s="117">
        <v>45382</v>
      </c>
      <c r="B58" s="96">
        <v>36356.195361965307</v>
      </c>
      <c r="C58" s="96">
        <v>12931.778502664894</v>
      </c>
      <c r="D58" s="96">
        <v>49287.973864630199</v>
      </c>
      <c r="E58" s="49"/>
    </row>
    <row r="59" spans="1:5">
      <c r="A59" s="117">
        <v>45412</v>
      </c>
      <c r="B59" s="96">
        <v>30004.540100478804</v>
      </c>
      <c r="C59" s="96">
        <v>10941.117024322504</v>
      </c>
      <c r="D59" s="96">
        <v>40945.657124801306</v>
      </c>
      <c r="E59" s="49"/>
    </row>
    <row r="60" spans="1:5">
      <c r="A60" s="117">
        <v>45443</v>
      </c>
      <c r="B60" s="96">
        <v>30151.317737440495</v>
      </c>
      <c r="C60" s="96">
        <v>10191.883932792216</v>
      </c>
      <c r="D60" s="96">
        <v>40343.201670232709</v>
      </c>
      <c r="E60" s="49"/>
    </row>
    <row r="61" spans="1:5">
      <c r="A61" s="117">
        <v>45473</v>
      </c>
      <c r="B61" s="96">
        <v>29392.47721288586</v>
      </c>
      <c r="C61" s="96">
        <v>9612.6638751576538</v>
      </c>
      <c r="D61" s="96">
        <v>39005.141088043514</v>
      </c>
    </row>
    <row r="63" spans="1:5">
      <c r="A63" s="119" t="s">
        <v>615</v>
      </c>
      <c r="B63" s="296">
        <v>6795.5567875509623</v>
      </c>
      <c r="C63" s="296">
        <v>-2994.4907465385131</v>
      </c>
      <c r="D63" s="296">
        <v>3801.0660410124474</v>
      </c>
    </row>
    <row r="64" spans="1:5">
      <c r="B64" s="294">
        <v>0.30072933212315139</v>
      </c>
      <c r="C64" s="294">
        <v>-0.23752312368606726</v>
      </c>
      <c r="D64" s="294">
        <v>0.10797233092857556</v>
      </c>
    </row>
  </sheetData>
  <hyperlinks>
    <hyperlink ref="A1" location="Contents!A1" display="Contents - List of metrics" xr:uid="{8F174C54-1168-4625-8021-E9025B18979F}"/>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23A65-2373-4E27-9C12-4CC966D20A4D}">
  <dimension ref="A1:I66"/>
  <sheetViews>
    <sheetView workbookViewId="0"/>
  </sheetViews>
  <sheetFormatPr defaultRowHeight="14.4"/>
  <cols>
    <col min="1" max="1" width="8.5546875" style="89" bestFit="1" customWidth="1"/>
    <col min="2" max="2" width="9.88671875" bestFit="1" customWidth="1"/>
    <col min="3" max="3" width="16.6640625" bestFit="1" customWidth="1"/>
    <col min="4" max="4" width="8.44140625" bestFit="1" customWidth="1"/>
    <col min="5" max="5" width="10.21875" bestFit="1" customWidth="1"/>
    <col min="6" max="6" width="26.21875" bestFit="1" customWidth="1"/>
    <col min="7" max="7" width="12.21875" bestFit="1" customWidth="1"/>
    <col min="8" max="8" width="11.5546875" bestFit="1" customWidth="1"/>
    <col min="9" max="9" width="12.109375" bestFit="1" customWidth="1"/>
  </cols>
  <sheetData>
    <row r="1" spans="1:9">
      <c r="A1" s="232" t="s">
        <v>149</v>
      </c>
    </row>
    <row r="2" spans="1:9">
      <c r="A2" s="119" t="s">
        <v>84</v>
      </c>
      <c r="B2" s="1"/>
    </row>
    <row r="3" spans="1:9">
      <c r="A3" s="297" t="s">
        <v>600</v>
      </c>
      <c r="B3" s="2" t="s">
        <v>153</v>
      </c>
      <c r="C3" s="2" t="s">
        <v>154</v>
      </c>
      <c r="D3" s="2" t="s">
        <v>155</v>
      </c>
      <c r="E3" s="2" t="s">
        <v>156</v>
      </c>
      <c r="F3" s="2" t="s">
        <v>157</v>
      </c>
      <c r="G3" s="2" t="s">
        <v>158</v>
      </c>
      <c r="H3" s="2" t="s">
        <v>159</v>
      </c>
      <c r="I3" s="2" t="s">
        <v>160</v>
      </c>
    </row>
    <row r="4" spans="1:9">
      <c r="A4" s="117">
        <v>43556</v>
      </c>
      <c r="B4" s="17">
        <v>5.9097356722661691E-2</v>
      </c>
      <c r="C4" s="17">
        <v>6.2209330286614524E-2</v>
      </c>
      <c r="D4" s="17">
        <v>7.1204995947946839E-2</v>
      </c>
      <c r="E4" s="17">
        <v>5.137381118718768E-2</v>
      </c>
      <c r="F4" s="17">
        <v>5.3765435838725457E-2</v>
      </c>
      <c r="G4" s="17">
        <v>5.0677091758295142E-2</v>
      </c>
      <c r="H4" s="17">
        <v>6.7259389839982892E-2</v>
      </c>
      <c r="I4" s="17">
        <v>5.4568996156938408E-2</v>
      </c>
    </row>
    <row r="5" spans="1:9">
      <c r="A5" s="117">
        <v>43586</v>
      </c>
      <c r="B5" s="17">
        <v>5.8204622060669071E-2</v>
      </c>
      <c r="C5" s="17">
        <v>6.4027050925742734E-2</v>
      </c>
      <c r="D5" s="17">
        <v>6.7701108593273218E-2</v>
      </c>
      <c r="E5" s="17">
        <v>5.1561472065070918E-2</v>
      </c>
      <c r="F5" s="17">
        <v>5.3927269471007656E-2</v>
      </c>
      <c r="G5" s="17">
        <v>5.0210045031822609E-2</v>
      </c>
      <c r="H5" s="17">
        <v>6.567370981542725E-2</v>
      </c>
      <c r="I5" s="17">
        <v>5.2470283344075462E-2</v>
      </c>
    </row>
    <row r="6" spans="1:9">
      <c r="A6" s="117">
        <v>43617</v>
      </c>
      <c r="B6" s="17">
        <v>5.8346099411066193E-2</v>
      </c>
      <c r="C6" s="17">
        <v>6.1102510810649734E-2</v>
      </c>
      <c r="D6" s="17">
        <v>6.8531180125841681E-2</v>
      </c>
      <c r="E6" s="17">
        <v>5.271771538608231E-2</v>
      </c>
      <c r="F6" s="17">
        <v>5.4958448442125343E-2</v>
      </c>
      <c r="G6" s="17">
        <v>4.8681406849181943E-2</v>
      </c>
      <c r="H6" s="17">
        <v>6.5782930432598724E-2</v>
      </c>
      <c r="I6" s="17">
        <v>5.3651336565239217E-2</v>
      </c>
    </row>
    <row r="7" spans="1:9">
      <c r="A7" s="117">
        <v>43647</v>
      </c>
      <c r="B7" s="17">
        <v>5.7061324495522786E-2</v>
      </c>
      <c r="C7" s="17">
        <v>5.927878313193409E-2</v>
      </c>
      <c r="D7" s="17">
        <v>6.5952435087085357E-2</v>
      </c>
      <c r="E7" s="17">
        <v>5.2224385326358626E-2</v>
      </c>
      <c r="F7" s="17">
        <v>5.4751132956167507E-2</v>
      </c>
      <c r="G7" s="17">
        <v>4.7714464277438862E-2</v>
      </c>
      <c r="H7" s="17">
        <v>6.3902750893845534E-2</v>
      </c>
      <c r="I7" s="17">
        <v>5.2701420647065629E-2</v>
      </c>
    </row>
    <row r="8" spans="1:9">
      <c r="A8" s="117">
        <v>43678</v>
      </c>
      <c r="B8" s="17">
        <v>5.6430578324229319E-2</v>
      </c>
      <c r="C8" s="17">
        <v>5.8572887200045144E-2</v>
      </c>
      <c r="D8" s="17">
        <v>6.5060660812653687E-2</v>
      </c>
      <c r="E8" s="17">
        <v>5.1419395073753198E-2</v>
      </c>
      <c r="F8" s="17">
        <v>5.4451797836871596E-2</v>
      </c>
      <c r="G8" s="17">
        <v>4.6727179292435854E-2</v>
      </c>
      <c r="H8" s="17">
        <v>6.4595803986482278E-2</v>
      </c>
      <c r="I8" s="17">
        <v>5.1148036275221499E-2</v>
      </c>
    </row>
    <row r="9" spans="1:9">
      <c r="A9" s="117">
        <v>43709</v>
      </c>
      <c r="B9" s="17">
        <v>5.5575267275171973E-2</v>
      </c>
      <c r="C9" s="17">
        <v>5.9921776499862682E-2</v>
      </c>
      <c r="D9" s="17">
        <v>6.37036029252461E-2</v>
      </c>
      <c r="E9" s="17">
        <v>5.0939212106987194E-2</v>
      </c>
      <c r="F9" s="17">
        <v>5.350823199527166E-2</v>
      </c>
      <c r="G9" s="17">
        <v>4.483281908621E-2</v>
      </c>
      <c r="H9" s="17">
        <v>6.3256637614064276E-2</v>
      </c>
      <c r="I9" s="17">
        <v>5.0703487421779922E-2</v>
      </c>
    </row>
    <row r="10" spans="1:9">
      <c r="A10" s="117">
        <v>43739</v>
      </c>
      <c r="B10" s="17">
        <v>5.3536520603780419E-2</v>
      </c>
      <c r="C10" s="17">
        <v>5.664274875549577E-2</v>
      </c>
      <c r="D10" s="17">
        <v>6.5415667505009531E-2</v>
      </c>
      <c r="E10" s="17">
        <v>4.7096050104910206E-2</v>
      </c>
      <c r="F10" s="17">
        <v>5.1990351462367482E-2</v>
      </c>
      <c r="G10" s="17">
        <v>4.0478141217656104E-2</v>
      </c>
      <c r="H10" s="17">
        <v>5.975469456659651E-2</v>
      </c>
      <c r="I10" s="17">
        <v>5.0532391051826595E-2</v>
      </c>
    </row>
    <row r="11" spans="1:9">
      <c r="A11" s="117">
        <v>43770</v>
      </c>
      <c r="B11" s="17">
        <v>5.301989399685364E-2</v>
      </c>
      <c r="C11" s="17">
        <v>5.7510936019399876E-2</v>
      </c>
      <c r="D11" s="17">
        <v>6.5086578603958417E-2</v>
      </c>
      <c r="E11" s="17">
        <v>4.4796082511574895E-2</v>
      </c>
      <c r="F11" s="17">
        <v>4.9927635051079451E-2</v>
      </c>
      <c r="G11" s="17">
        <v>4.02479806287354E-2</v>
      </c>
      <c r="H11" s="17">
        <v>6.1310578128464341E-2</v>
      </c>
      <c r="I11" s="17">
        <v>5.0585168309581797E-2</v>
      </c>
    </row>
    <row r="12" spans="1:9">
      <c r="A12" s="117">
        <v>43800</v>
      </c>
      <c r="B12" s="17">
        <v>5.5857984220611834E-2</v>
      </c>
      <c r="C12" s="17">
        <v>6.1636557504739169E-2</v>
      </c>
      <c r="D12" s="17">
        <v>6.7451687016647222E-2</v>
      </c>
      <c r="E12" s="17">
        <v>4.6917238504990889E-2</v>
      </c>
      <c r="F12" s="17">
        <v>5.5104853583224145E-2</v>
      </c>
      <c r="G12" s="17">
        <v>4.2612157119147905E-2</v>
      </c>
      <c r="H12" s="17">
        <v>6.3795673287533758E-2</v>
      </c>
      <c r="I12" s="17">
        <v>5.1603946948838762E-2</v>
      </c>
    </row>
    <row r="13" spans="1:9">
      <c r="A13" s="117">
        <v>43831</v>
      </c>
      <c r="B13" s="17">
        <v>5.2487937571148259E-2</v>
      </c>
      <c r="C13" s="17">
        <v>6.043923340600954E-2</v>
      </c>
      <c r="D13" s="17">
        <v>6.2097533239246321E-2</v>
      </c>
      <c r="E13" s="17">
        <v>4.4643049827327461E-2</v>
      </c>
      <c r="F13" s="17">
        <v>5.108164867459121E-2</v>
      </c>
      <c r="G13" s="17">
        <v>4.2180814787125216E-2</v>
      </c>
      <c r="H13" s="17">
        <v>5.7856988131063318E-2</v>
      </c>
      <c r="I13" s="17">
        <v>4.8234671993224079E-2</v>
      </c>
    </row>
    <row r="14" spans="1:9">
      <c r="A14" s="117">
        <v>43862</v>
      </c>
      <c r="B14" s="17">
        <v>5.3029896959116446E-2</v>
      </c>
      <c r="C14" s="17">
        <v>6.3755259324988114E-2</v>
      </c>
      <c r="D14" s="17">
        <v>6.1264953802116259E-2</v>
      </c>
      <c r="E14" s="17">
        <v>4.6008207146272691E-2</v>
      </c>
      <c r="F14" s="17">
        <v>5.0543531477635524E-2</v>
      </c>
      <c r="G14" s="17">
        <v>4.2261918413689564E-2</v>
      </c>
      <c r="H14" s="17">
        <v>5.7977971267069363E-2</v>
      </c>
      <c r="I14" s="17">
        <v>5.0008917366587073E-2</v>
      </c>
    </row>
    <row r="15" spans="1:9">
      <c r="A15" s="117">
        <v>43891</v>
      </c>
      <c r="B15" s="17">
        <v>5.3225803202421623E-2</v>
      </c>
      <c r="C15" s="17">
        <v>6.2533439905023622E-2</v>
      </c>
      <c r="D15" s="17">
        <v>6.1697823513586492E-2</v>
      </c>
      <c r="E15" s="17">
        <v>4.6200629108052886E-2</v>
      </c>
      <c r="F15" s="17">
        <v>5.1432602664339439E-2</v>
      </c>
      <c r="G15" s="17">
        <v>4.3275951574676993E-2</v>
      </c>
      <c r="H15" s="17">
        <v>5.5622402908132765E-2</v>
      </c>
      <c r="I15" s="17">
        <v>5.2831589577487494E-2</v>
      </c>
    </row>
    <row r="16" spans="1:9">
      <c r="A16" s="117">
        <v>43922</v>
      </c>
      <c r="B16" s="17">
        <v>5.1957810730828294E-2</v>
      </c>
      <c r="C16" s="17">
        <v>6.0481373050953614E-2</v>
      </c>
      <c r="D16" s="17">
        <v>6.4979257230376231E-2</v>
      </c>
      <c r="E16" s="17">
        <v>4.6450944459965421E-2</v>
      </c>
      <c r="F16" s="17">
        <v>4.7760051436814659E-2</v>
      </c>
      <c r="G16" s="17">
        <v>3.8103042905861577E-2</v>
      </c>
      <c r="H16" s="17">
        <v>5.438781367211231E-2</v>
      </c>
      <c r="I16" s="17">
        <v>4.9398928198760586E-2</v>
      </c>
    </row>
    <row r="17" spans="1:9">
      <c r="A17" s="117">
        <v>43952</v>
      </c>
      <c r="B17" s="17">
        <v>5.1320398677456677E-2</v>
      </c>
      <c r="C17" s="17">
        <v>6.0007732126086177E-2</v>
      </c>
      <c r="D17" s="17">
        <v>6.2044482858497813E-2</v>
      </c>
      <c r="E17" s="17">
        <v>4.5834121132512673E-2</v>
      </c>
      <c r="F17" s="17">
        <v>4.8676899082764548E-2</v>
      </c>
      <c r="G17" s="17">
        <v>3.9637275773871508E-2</v>
      </c>
      <c r="H17" s="17">
        <v>5.1845760764299989E-2</v>
      </c>
      <c r="I17" s="17">
        <v>5.0605953861904848E-2</v>
      </c>
    </row>
    <row r="18" spans="1:9">
      <c r="A18" s="117">
        <v>43983</v>
      </c>
      <c r="B18" s="17">
        <v>4.9832839497594351E-2</v>
      </c>
      <c r="C18" s="17">
        <v>5.723841777290424E-2</v>
      </c>
      <c r="D18" s="17">
        <v>5.7100303966699989E-2</v>
      </c>
      <c r="E18" s="17">
        <v>4.4301323967249395E-2</v>
      </c>
      <c r="F18" s="17">
        <v>4.805653759251334E-2</v>
      </c>
      <c r="G18" s="17">
        <v>4.0830903318083436E-2</v>
      </c>
      <c r="H18" s="17">
        <v>5.1947035929916306E-2</v>
      </c>
      <c r="I18" s="17">
        <v>5.0265758511961432E-2</v>
      </c>
    </row>
    <row r="19" spans="1:9">
      <c r="A19" s="117">
        <v>44013</v>
      </c>
      <c r="B19" s="17">
        <v>4.9502913882899104E-2</v>
      </c>
      <c r="C19" s="17">
        <v>5.8305313745803895E-2</v>
      </c>
      <c r="D19" s="17">
        <v>5.8696068487791922E-2</v>
      </c>
      <c r="E19" s="17">
        <v>4.3743512255965226E-2</v>
      </c>
      <c r="F19" s="17">
        <v>4.5078331244987835E-2</v>
      </c>
      <c r="G19" s="17">
        <v>3.8808295888070415E-2</v>
      </c>
      <c r="H19" s="17">
        <v>5.201000788469675E-2</v>
      </c>
      <c r="I19" s="17">
        <v>5.1137256522887801E-2</v>
      </c>
    </row>
    <row r="20" spans="1:9">
      <c r="A20" s="117">
        <v>44044</v>
      </c>
      <c r="B20" s="17">
        <v>5.0410900644030372E-2</v>
      </c>
      <c r="C20" s="17">
        <v>5.8295824454154925E-2</v>
      </c>
      <c r="D20" s="17">
        <v>5.9375793769945437E-2</v>
      </c>
      <c r="E20" s="17">
        <v>4.4351454861496102E-2</v>
      </c>
      <c r="F20" s="17">
        <v>4.4595723807081503E-2</v>
      </c>
      <c r="G20" s="17">
        <v>4.063408322487648E-2</v>
      </c>
      <c r="H20" s="17">
        <v>5.2958155596828399E-2</v>
      </c>
      <c r="I20" s="17">
        <v>5.5099221179496324E-2</v>
      </c>
    </row>
    <row r="21" spans="1:9">
      <c r="A21" s="117">
        <v>44075</v>
      </c>
      <c r="B21" s="17">
        <v>4.8189673590170304E-2</v>
      </c>
      <c r="C21" s="17">
        <v>5.7231246123502028E-2</v>
      </c>
      <c r="D21" s="17">
        <v>5.5708756801596787E-2</v>
      </c>
      <c r="E21" s="17">
        <v>4.212496747492088E-2</v>
      </c>
      <c r="F21" s="17">
        <v>4.1477963646298563E-2</v>
      </c>
      <c r="G21" s="17">
        <v>4.2251371128766139E-2</v>
      </c>
      <c r="H21" s="17">
        <v>4.8692786527918308E-2</v>
      </c>
      <c r="I21" s="17">
        <v>5.3746129544455963E-2</v>
      </c>
    </row>
    <row r="22" spans="1:9">
      <c r="A22" s="117">
        <v>44105</v>
      </c>
      <c r="B22" s="17">
        <v>4.7839494827125073E-2</v>
      </c>
      <c r="C22" s="17">
        <v>5.8954505791965692E-2</v>
      </c>
      <c r="D22" s="17">
        <v>5.27096003488721E-2</v>
      </c>
      <c r="E22" s="17">
        <v>4.2038891714762432E-2</v>
      </c>
      <c r="F22" s="17">
        <v>4.015900962123254E-2</v>
      </c>
      <c r="G22" s="17">
        <v>4.3071602449102027E-2</v>
      </c>
      <c r="H22" s="17">
        <v>5.0424039684475237E-2</v>
      </c>
      <c r="I22" s="17">
        <v>5.2582070853681932E-2</v>
      </c>
    </row>
    <row r="23" spans="1:9">
      <c r="A23" s="117">
        <v>44136</v>
      </c>
      <c r="B23" s="17">
        <v>4.8530705478985831E-2</v>
      </c>
      <c r="C23" s="17">
        <v>5.8037472168091395E-2</v>
      </c>
      <c r="D23" s="17">
        <v>5.3598809629787705E-2</v>
      </c>
      <c r="E23" s="17">
        <v>4.4047708768228049E-2</v>
      </c>
      <c r="F23" s="17">
        <v>4.1904990119012872E-2</v>
      </c>
      <c r="G23" s="17">
        <v>4.3454627011922028E-2</v>
      </c>
      <c r="H23" s="17">
        <v>4.8520596671129027E-2</v>
      </c>
      <c r="I23" s="17">
        <v>5.4809961203094955E-2</v>
      </c>
    </row>
    <row r="24" spans="1:9">
      <c r="A24" s="117">
        <v>44166</v>
      </c>
      <c r="B24" s="17">
        <v>5.0362485334274482E-2</v>
      </c>
      <c r="C24" s="17">
        <v>5.9910519832201491E-2</v>
      </c>
      <c r="D24" s="17">
        <v>5.7844981654621985E-2</v>
      </c>
      <c r="E24" s="17">
        <v>4.3536365094335339E-2</v>
      </c>
      <c r="F24" s="17">
        <v>4.1073605054969889E-2</v>
      </c>
      <c r="G24" s="17">
        <v>4.6305857467646441E-2</v>
      </c>
      <c r="H24" s="17">
        <v>5.1412129511437664E-2</v>
      </c>
      <c r="I24" s="17">
        <v>5.7599222534342437E-2</v>
      </c>
    </row>
    <row r="25" spans="1:9">
      <c r="A25" s="117">
        <v>44197</v>
      </c>
      <c r="B25" s="17">
        <v>4.8509923850825233E-2</v>
      </c>
      <c r="C25" s="17">
        <v>6.1176022176889944E-2</v>
      </c>
      <c r="D25" s="17">
        <v>5.438112856902249E-2</v>
      </c>
      <c r="E25" s="17">
        <v>4.3327713690701687E-2</v>
      </c>
      <c r="F25" s="17">
        <v>4.1104351243509064E-2</v>
      </c>
      <c r="G25" s="17">
        <v>4.1287350535604263E-2</v>
      </c>
      <c r="H25" s="17">
        <v>4.9334210937485017E-2</v>
      </c>
      <c r="I25" s="17">
        <v>5.4066799241945122E-2</v>
      </c>
    </row>
    <row r="26" spans="1:9">
      <c r="A26" s="117">
        <v>44228</v>
      </c>
      <c r="B26" s="17">
        <v>4.7685885725102573E-2</v>
      </c>
      <c r="C26" s="17">
        <v>5.8823472968927544E-2</v>
      </c>
      <c r="D26" s="17">
        <v>5.3684289779013884E-2</v>
      </c>
      <c r="E26" s="17">
        <v>4.1963959101961379E-2</v>
      </c>
      <c r="F26" s="17">
        <v>4.0694644435861564E-2</v>
      </c>
      <c r="G26" s="17">
        <v>4.258560410245734E-2</v>
      </c>
      <c r="H26" s="17">
        <v>4.7031443141892941E-2</v>
      </c>
      <c r="I26" s="17">
        <v>5.4102726012216808E-2</v>
      </c>
    </row>
    <row r="27" spans="1:9">
      <c r="A27" s="117">
        <v>44256</v>
      </c>
      <c r="B27" s="17">
        <v>4.6772450619491639E-2</v>
      </c>
      <c r="C27" s="17">
        <v>6.049740408705763E-2</v>
      </c>
      <c r="D27" s="17">
        <v>5.1815747756993977E-2</v>
      </c>
      <c r="E27" s="17">
        <v>4.1138827381652844E-2</v>
      </c>
      <c r="F27" s="17">
        <v>4.0846292509524068E-2</v>
      </c>
      <c r="G27" s="17">
        <v>4.1046881022593878E-2</v>
      </c>
      <c r="H27" s="17">
        <v>4.6294557362285903E-2</v>
      </c>
      <c r="I27" s="17">
        <v>5.0892695896232402E-2</v>
      </c>
    </row>
    <row r="28" spans="1:9">
      <c r="A28" s="117">
        <v>44287</v>
      </c>
      <c r="B28" s="17">
        <v>4.8192911512394222E-2</v>
      </c>
      <c r="C28" s="17">
        <v>6.1244598407328793E-2</v>
      </c>
      <c r="D28" s="17">
        <v>5.0814495709196272E-2</v>
      </c>
      <c r="E28" s="17">
        <v>4.0918844639763523E-2</v>
      </c>
      <c r="F28" s="17">
        <v>4.2486040634107824E-2</v>
      </c>
      <c r="G28" s="17">
        <v>4.6836213413285158E-2</v>
      </c>
      <c r="H28" s="17">
        <v>4.9297274396792948E-2</v>
      </c>
      <c r="I28" s="17">
        <v>5.2363805872370418E-2</v>
      </c>
    </row>
    <row r="29" spans="1:9">
      <c r="A29" s="117">
        <v>44317</v>
      </c>
      <c r="B29" s="17">
        <v>5.198292796607358E-2</v>
      </c>
      <c r="C29" s="17">
        <v>6.4992949304891065E-2</v>
      </c>
      <c r="D29" s="17">
        <v>5.4841287748101757E-2</v>
      </c>
      <c r="E29" s="17">
        <v>4.2367092428437371E-2</v>
      </c>
      <c r="F29" s="17">
        <v>4.7399351023592884E-2</v>
      </c>
      <c r="G29" s="17">
        <v>5.0805525999451963E-2</v>
      </c>
      <c r="H29" s="17">
        <v>5.6035696381119361E-2</v>
      </c>
      <c r="I29" s="17">
        <v>5.3750901780339762E-2</v>
      </c>
    </row>
    <row r="30" spans="1:9">
      <c r="A30" s="117">
        <v>44348</v>
      </c>
      <c r="B30" s="17">
        <v>5.3566083228104348E-2</v>
      </c>
      <c r="C30" s="17">
        <v>6.6787155182637378E-2</v>
      </c>
      <c r="D30" s="17">
        <v>5.6195277068647874E-2</v>
      </c>
      <c r="E30" s="17">
        <v>4.42551119748162E-2</v>
      </c>
      <c r="F30" s="17">
        <v>4.7016807177541038E-2</v>
      </c>
      <c r="G30" s="17">
        <v>5.0839195962262121E-2</v>
      </c>
      <c r="H30" s="17">
        <v>5.9283063949481823E-2</v>
      </c>
      <c r="I30" s="17">
        <v>5.802512329184456E-2</v>
      </c>
    </row>
    <row r="31" spans="1:9">
      <c r="A31" s="117">
        <v>44378</v>
      </c>
      <c r="B31" s="17">
        <v>5.4525455425853721E-2</v>
      </c>
      <c r="C31" s="17">
        <v>6.9942594497462485E-2</v>
      </c>
      <c r="D31" s="17">
        <v>5.5663590484419059E-2</v>
      </c>
      <c r="E31" s="17">
        <v>4.5372965853116495E-2</v>
      </c>
      <c r="F31" s="17">
        <v>5.0484447857710855E-2</v>
      </c>
      <c r="G31" s="17">
        <v>5.0113122683175415E-2</v>
      </c>
      <c r="H31" s="17">
        <v>5.9095414804063578E-2</v>
      </c>
      <c r="I31" s="17">
        <v>5.9428790787698464E-2</v>
      </c>
    </row>
    <row r="32" spans="1:9">
      <c r="A32" s="117">
        <v>44409</v>
      </c>
      <c r="B32" s="17">
        <v>5.7950057888861123E-2</v>
      </c>
      <c r="C32" s="17">
        <v>7.0795161518221114E-2</v>
      </c>
      <c r="D32" s="17">
        <v>6.0781166891996884E-2</v>
      </c>
      <c r="E32" s="17">
        <v>4.8531935969036884E-2</v>
      </c>
      <c r="F32" s="17">
        <v>5.4340557524774805E-2</v>
      </c>
      <c r="G32" s="17">
        <v>5.3246635197452818E-2</v>
      </c>
      <c r="H32" s="17">
        <v>6.3729944783775833E-2</v>
      </c>
      <c r="I32" s="17">
        <v>6.0784845919558905E-2</v>
      </c>
    </row>
    <row r="33" spans="1:9">
      <c r="A33" s="117">
        <v>44440</v>
      </c>
      <c r="B33" s="17">
        <v>5.8712560016673382E-2</v>
      </c>
      <c r="C33" s="17">
        <v>7.0125971224253056E-2</v>
      </c>
      <c r="D33" s="17">
        <v>6.2256324226705878E-2</v>
      </c>
      <c r="E33" s="17">
        <v>5.1218970752326856E-2</v>
      </c>
      <c r="F33" s="17">
        <v>5.4133757712380513E-2</v>
      </c>
      <c r="G33" s="17">
        <v>5.3060573944313009E-2</v>
      </c>
      <c r="H33" s="17">
        <v>6.4935024718755646E-2</v>
      </c>
      <c r="I33" s="17">
        <v>6.0070474020135968E-2</v>
      </c>
    </row>
    <row r="34" spans="1:9">
      <c r="A34" s="117">
        <v>44470</v>
      </c>
      <c r="B34" s="17">
        <v>5.9866754900391492E-2</v>
      </c>
      <c r="C34" s="17">
        <v>6.9012751370502293E-2</v>
      </c>
      <c r="D34" s="17">
        <v>6.0514795063865992E-2</v>
      </c>
      <c r="E34" s="17">
        <v>5.4475092189916891E-2</v>
      </c>
      <c r="F34" s="17">
        <v>5.4093809544951528E-2</v>
      </c>
      <c r="G34" s="17">
        <v>5.4236126095318839E-2</v>
      </c>
      <c r="H34" s="17">
        <v>6.8954809351070206E-2</v>
      </c>
      <c r="I34" s="17">
        <v>6.3167935070581438E-2</v>
      </c>
    </row>
    <row r="35" spans="1:9">
      <c r="A35" s="117">
        <v>44501</v>
      </c>
      <c r="B35" s="17">
        <v>6.0508774357720514E-2</v>
      </c>
      <c r="C35" s="17">
        <v>7.2031545297749078E-2</v>
      </c>
      <c r="D35" s="17">
        <v>6.1212155347223199E-2</v>
      </c>
      <c r="E35" s="17">
        <v>5.4414923479800266E-2</v>
      </c>
      <c r="F35" s="17">
        <v>5.5156314583098415E-2</v>
      </c>
      <c r="G35" s="17">
        <v>5.5084958457446431E-2</v>
      </c>
      <c r="H35" s="17">
        <v>6.8731367752545625E-2</v>
      </c>
      <c r="I35" s="17">
        <v>6.2716120379447723E-2</v>
      </c>
    </row>
    <row r="36" spans="1:9">
      <c r="A36" s="117">
        <v>44531</v>
      </c>
      <c r="B36" s="17">
        <v>6.4928739154230503E-2</v>
      </c>
      <c r="C36" s="17">
        <v>7.5446935155549469E-2</v>
      </c>
      <c r="D36" s="17">
        <v>6.3875386745619031E-2</v>
      </c>
      <c r="E36" s="17">
        <v>6.0098268928954916E-2</v>
      </c>
      <c r="F36" s="17">
        <v>5.7909057211014976E-2</v>
      </c>
      <c r="G36" s="17">
        <v>6.1513625854489967E-2</v>
      </c>
      <c r="H36" s="17">
        <v>7.3882744934329864E-2</v>
      </c>
      <c r="I36" s="17">
        <v>6.8189400560923499E-2</v>
      </c>
    </row>
    <row r="37" spans="1:9">
      <c r="A37" s="117">
        <v>44562</v>
      </c>
      <c r="B37" s="17">
        <v>6.4238731370217184E-2</v>
      </c>
      <c r="C37" s="17">
        <v>7.037996237762216E-2</v>
      </c>
      <c r="D37" s="17">
        <v>6.4015997555272722E-2</v>
      </c>
      <c r="E37" s="17">
        <v>5.885456309484146E-2</v>
      </c>
      <c r="F37" s="17">
        <v>5.9765979270545271E-2</v>
      </c>
      <c r="G37" s="17">
        <v>6.1301184543068259E-2</v>
      </c>
      <c r="H37" s="17">
        <v>7.2101709156659699E-2</v>
      </c>
      <c r="I37" s="17">
        <v>6.8607924511841417E-2</v>
      </c>
    </row>
    <row r="38" spans="1:9">
      <c r="A38" s="117">
        <v>44593</v>
      </c>
      <c r="B38" s="17">
        <v>6.5371421721523826E-2</v>
      </c>
      <c r="C38" s="17">
        <v>7.3509164861278675E-2</v>
      </c>
      <c r="D38" s="17">
        <v>6.2119790956234572E-2</v>
      </c>
      <c r="E38" s="17">
        <v>6.1901521722798732E-2</v>
      </c>
      <c r="F38" s="17">
        <v>6.0106007959334844E-2</v>
      </c>
      <c r="G38" s="17">
        <v>6.3197445299433788E-2</v>
      </c>
      <c r="H38" s="17">
        <v>7.2428025347328409E-2</v>
      </c>
      <c r="I38" s="17">
        <v>7.141424498872162E-2</v>
      </c>
    </row>
    <row r="39" spans="1:9">
      <c r="A39" s="117">
        <v>44621</v>
      </c>
      <c r="B39" s="17">
        <v>6.6753652180549378E-2</v>
      </c>
      <c r="C39" s="17">
        <v>7.3635262387290831E-2</v>
      </c>
      <c r="D39" s="17">
        <v>6.3135943358294117E-2</v>
      </c>
      <c r="E39" s="17">
        <v>6.3609447641470362E-2</v>
      </c>
      <c r="F39" s="17">
        <v>6.1956875624648321E-2</v>
      </c>
      <c r="G39" s="17">
        <v>6.2885147461808552E-2</v>
      </c>
      <c r="H39" s="17">
        <v>7.4208791116347747E-2</v>
      </c>
      <c r="I39" s="17">
        <v>7.5455614334346707E-2</v>
      </c>
    </row>
    <row r="40" spans="1:9">
      <c r="A40" s="117">
        <v>44652</v>
      </c>
      <c r="B40" s="17">
        <v>7.4760417296320408E-2</v>
      </c>
      <c r="C40" s="17">
        <v>8.4733288408906843E-2</v>
      </c>
      <c r="D40" s="17">
        <v>7.4686603417608202E-2</v>
      </c>
      <c r="E40" s="17">
        <v>7.0603008618964666E-2</v>
      </c>
      <c r="F40" s="17">
        <v>6.8433934711340752E-2</v>
      </c>
      <c r="G40" s="17">
        <v>6.6203437477358934E-2</v>
      </c>
      <c r="H40" s="17">
        <v>8.1309456393631518E-2</v>
      </c>
      <c r="I40" s="17">
        <v>8.5338549334094446E-2</v>
      </c>
    </row>
    <row r="41" spans="1:9">
      <c r="A41" s="117">
        <v>44682</v>
      </c>
      <c r="B41" s="17">
        <v>7.0399540913032438E-2</v>
      </c>
      <c r="C41" s="17">
        <v>7.8663270999198842E-2</v>
      </c>
      <c r="D41" s="17">
        <v>6.8783288979695406E-2</v>
      </c>
      <c r="E41" s="17">
        <v>6.6718206662343668E-2</v>
      </c>
      <c r="F41" s="17">
        <v>6.736808706249342E-2</v>
      </c>
      <c r="G41" s="17">
        <v>6.249055639757807E-2</v>
      </c>
      <c r="H41" s="17">
        <v>7.6961463823247131E-2</v>
      </c>
      <c r="I41" s="17">
        <v>7.8749042346970055E-2</v>
      </c>
    </row>
    <row r="42" spans="1:9">
      <c r="A42" s="117">
        <v>44713</v>
      </c>
      <c r="B42" s="17">
        <v>7.1323052959357203E-2</v>
      </c>
      <c r="C42" s="17">
        <v>7.9028579365974808E-2</v>
      </c>
      <c r="D42" s="17">
        <v>7.0277392964455287E-2</v>
      </c>
      <c r="E42" s="17">
        <v>6.7323218366919152E-2</v>
      </c>
      <c r="F42" s="17">
        <v>7.0485492858327017E-2</v>
      </c>
      <c r="G42" s="17">
        <v>6.1213679103257118E-2</v>
      </c>
      <c r="H42" s="17">
        <v>7.7619667424927041E-2</v>
      </c>
      <c r="I42" s="17">
        <v>7.9665848898618996E-2</v>
      </c>
    </row>
    <row r="43" spans="1:9">
      <c r="A43" s="117">
        <v>44743</v>
      </c>
      <c r="B43" s="17">
        <v>7.1607008515581244E-2</v>
      </c>
      <c r="C43" s="17">
        <v>7.9819640158350982E-2</v>
      </c>
      <c r="D43" s="17">
        <v>7.3304062520963456E-2</v>
      </c>
      <c r="E43" s="17">
        <v>6.6437038042306593E-2</v>
      </c>
      <c r="F43" s="17">
        <v>6.9683526471333024E-2</v>
      </c>
      <c r="G43" s="17">
        <v>6.2524911967805352E-2</v>
      </c>
      <c r="H43" s="17">
        <v>7.7040027075147982E-2</v>
      </c>
      <c r="I43" s="17">
        <v>7.7603295489349383E-2</v>
      </c>
    </row>
    <row r="44" spans="1:9">
      <c r="A44" s="117">
        <v>44774</v>
      </c>
      <c r="B44" s="17">
        <v>7.2588824852116526E-2</v>
      </c>
      <c r="C44" s="17">
        <v>7.7044695166023303E-2</v>
      </c>
      <c r="D44" s="17">
        <v>7.5934984517957813E-2</v>
      </c>
      <c r="E44" s="17">
        <v>6.5332712249562663E-2</v>
      </c>
      <c r="F44" s="17">
        <v>7.2844641810384775E-2</v>
      </c>
      <c r="G44" s="17">
        <v>6.8698824094764535E-2</v>
      </c>
      <c r="H44" s="17">
        <v>7.5231116275909934E-2</v>
      </c>
      <c r="I44" s="17">
        <v>7.6553792558647513E-2</v>
      </c>
    </row>
    <row r="45" spans="1:9">
      <c r="A45" s="117">
        <v>44805</v>
      </c>
      <c r="B45" s="17">
        <v>6.9388004947944157E-2</v>
      </c>
      <c r="C45" s="17">
        <v>7.0817178997290064E-2</v>
      </c>
      <c r="D45" s="17">
        <v>7.2057151981219258E-2</v>
      </c>
      <c r="E45" s="17">
        <v>6.1613606118685965E-2</v>
      </c>
      <c r="F45" s="17">
        <v>7.4759842310154007E-2</v>
      </c>
      <c r="G45" s="17">
        <v>6.5404196134687287E-2</v>
      </c>
      <c r="H45" s="17">
        <v>6.9736293444183847E-2</v>
      </c>
      <c r="I45" s="17">
        <v>7.4457004302020957E-2</v>
      </c>
    </row>
    <row r="46" spans="1:9">
      <c r="A46" s="117">
        <v>44835</v>
      </c>
      <c r="B46" s="17">
        <v>6.8419151521224839E-2</v>
      </c>
      <c r="C46" s="17">
        <v>6.911963617054287E-2</v>
      </c>
      <c r="D46" s="17">
        <v>7.2896638128382416E-2</v>
      </c>
      <c r="E46" s="17">
        <v>5.9512373584270944E-2</v>
      </c>
      <c r="F46" s="17">
        <v>7.1943780965437354E-2</v>
      </c>
      <c r="G46" s="17">
        <v>6.7989521836944469E-2</v>
      </c>
      <c r="H46" s="17">
        <v>6.6318690975245051E-2</v>
      </c>
      <c r="I46" s="17">
        <v>7.4309197992541792E-2</v>
      </c>
    </row>
    <row r="47" spans="1:9">
      <c r="A47" s="117">
        <v>44866</v>
      </c>
      <c r="B47" s="17">
        <v>6.6577193833771725E-2</v>
      </c>
      <c r="C47" s="17">
        <v>6.5809766179832002E-2</v>
      </c>
      <c r="D47" s="17">
        <v>7.1297622361714982E-2</v>
      </c>
      <c r="E47" s="17">
        <v>5.7642847940663405E-2</v>
      </c>
      <c r="F47" s="17">
        <v>6.9879752777622095E-2</v>
      </c>
      <c r="G47" s="17">
        <v>6.7459763199340703E-2</v>
      </c>
      <c r="H47" s="17">
        <v>6.5493411982742597E-2</v>
      </c>
      <c r="I47" s="17">
        <v>7.0513018487939561E-2</v>
      </c>
    </row>
    <row r="48" spans="1:9">
      <c r="A48" s="117">
        <v>44896</v>
      </c>
      <c r="B48" s="17">
        <v>6.8149927350287312E-2</v>
      </c>
      <c r="C48" s="17">
        <v>6.8361013988500308E-2</v>
      </c>
      <c r="D48" s="17">
        <v>7.5542416701333034E-2</v>
      </c>
      <c r="E48" s="17">
        <v>5.7679756316723937E-2</v>
      </c>
      <c r="F48" s="17">
        <v>7.0719596728526096E-2</v>
      </c>
      <c r="G48" s="17">
        <v>6.7839702439077623E-2</v>
      </c>
      <c r="H48" s="17">
        <v>6.6493445803790074E-2</v>
      </c>
      <c r="I48" s="17">
        <v>7.2323051429191543E-2</v>
      </c>
    </row>
    <row r="49" spans="1:9">
      <c r="A49" s="117">
        <v>44927</v>
      </c>
      <c r="B49" s="17">
        <v>6.4122901825817868E-2</v>
      </c>
      <c r="C49" s="17">
        <v>6.2409317219121657E-2</v>
      </c>
      <c r="D49" s="17">
        <v>7.3690903309167929E-2</v>
      </c>
      <c r="E49" s="17">
        <v>5.2849189174748984E-2</v>
      </c>
      <c r="F49" s="17">
        <v>6.7078461289306571E-2</v>
      </c>
      <c r="G49" s="17">
        <v>6.0467948070854455E-2</v>
      </c>
      <c r="H49" s="17">
        <v>6.3060595540905984E-2</v>
      </c>
      <c r="I49" s="17">
        <v>7.0983051569986549E-2</v>
      </c>
    </row>
    <row r="50" spans="1:9">
      <c r="A50" s="117">
        <v>44958</v>
      </c>
      <c r="B50" s="17">
        <v>6.3361132087091529E-2</v>
      </c>
      <c r="C50" s="17">
        <v>6.5323455555797855E-2</v>
      </c>
      <c r="D50" s="17">
        <v>7.0286646633125741E-2</v>
      </c>
      <c r="E50" s="17">
        <v>5.0492810612468804E-2</v>
      </c>
      <c r="F50" s="17">
        <v>6.8072552450024651E-2</v>
      </c>
      <c r="G50" s="17">
        <v>6.0884925107358913E-2</v>
      </c>
      <c r="H50" s="17">
        <v>6.447060275560508E-2</v>
      </c>
      <c r="I50" s="17">
        <v>6.6736050564357136E-2</v>
      </c>
    </row>
    <row r="51" spans="1:9">
      <c r="A51" s="117">
        <v>44986</v>
      </c>
      <c r="B51" s="17">
        <v>6.2202961265681304E-2</v>
      </c>
      <c r="C51" s="17">
        <v>6.3462564921563713E-2</v>
      </c>
      <c r="D51" s="17">
        <v>7.3284622593843593E-2</v>
      </c>
      <c r="E51" s="17">
        <v>4.9772451175833336E-2</v>
      </c>
      <c r="F51" s="17">
        <v>6.3320483470281116E-2</v>
      </c>
      <c r="G51" s="17">
        <v>6.2179164049256053E-2</v>
      </c>
      <c r="H51" s="17">
        <v>6.0317324387470381E-2</v>
      </c>
      <c r="I51" s="17">
        <v>6.3444567527720028E-2</v>
      </c>
    </row>
    <row r="52" spans="1:9">
      <c r="A52" s="117">
        <v>45017</v>
      </c>
      <c r="B52" s="17">
        <v>6.2018507833109568E-2</v>
      </c>
      <c r="C52" s="17">
        <v>6.3583883286557299E-2</v>
      </c>
      <c r="D52" s="17">
        <v>7.5700350273181283E-2</v>
      </c>
      <c r="E52" s="17">
        <v>5.0340564292488413E-2</v>
      </c>
      <c r="F52" s="17">
        <v>5.8932679762761772E-2</v>
      </c>
      <c r="G52" s="17">
        <v>6.3410682703128871E-2</v>
      </c>
      <c r="H52" s="17">
        <v>5.7836617735448799E-2</v>
      </c>
      <c r="I52" s="17">
        <v>6.4331309265887204E-2</v>
      </c>
    </row>
    <row r="53" spans="1:9">
      <c r="A53" s="117">
        <v>45047</v>
      </c>
      <c r="B53" s="17">
        <v>5.7764788195384213E-2</v>
      </c>
      <c r="C53" s="17">
        <v>5.8513991488937281E-2</v>
      </c>
      <c r="D53" s="17">
        <v>6.9409414071939068E-2</v>
      </c>
      <c r="E53" s="17">
        <v>4.630180695802983E-2</v>
      </c>
      <c r="F53" s="17">
        <v>5.3189104075439496E-2</v>
      </c>
      <c r="G53" s="17">
        <v>6.0981302444182379E-2</v>
      </c>
      <c r="H53" s="17">
        <v>5.5258473323044212E-2</v>
      </c>
      <c r="I53" s="17">
        <v>6.201961528280453E-2</v>
      </c>
    </row>
    <row r="54" spans="1:9">
      <c r="A54" s="117">
        <v>45078</v>
      </c>
      <c r="B54" s="17">
        <v>5.6736363389529768E-2</v>
      </c>
      <c r="C54" s="17">
        <v>5.7031518579355039E-2</v>
      </c>
      <c r="D54" s="17">
        <v>6.8510525795651978E-2</v>
      </c>
      <c r="E54" s="17">
        <v>4.6202028567136337E-2</v>
      </c>
      <c r="F54" s="17">
        <v>5.0274729484748967E-2</v>
      </c>
      <c r="G54" s="17">
        <v>6.1003535074557247E-2</v>
      </c>
      <c r="H54" s="17">
        <v>5.4992884504173035E-2</v>
      </c>
      <c r="I54" s="17">
        <v>5.9752282185789533E-2</v>
      </c>
    </row>
    <row r="55" spans="1:9">
      <c r="A55" s="117">
        <v>45108</v>
      </c>
      <c r="B55" s="17">
        <v>5.5356233316992617E-2</v>
      </c>
      <c r="C55" s="17">
        <v>5.6199545873990897E-2</v>
      </c>
      <c r="D55" s="17">
        <v>6.6357572214557237E-2</v>
      </c>
      <c r="E55" s="17">
        <v>4.4646021010484163E-2</v>
      </c>
      <c r="F55" s="17">
        <v>4.9056334163576173E-2</v>
      </c>
      <c r="G55" s="17">
        <v>5.7550414473371163E-2</v>
      </c>
      <c r="H55" s="17">
        <v>5.3305630828961621E-2</v>
      </c>
      <c r="I55" s="17">
        <v>6.2981665226912814E-2</v>
      </c>
    </row>
    <row r="56" spans="1:9">
      <c r="A56" s="117">
        <v>45139</v>
      </c>
      <c r="B56" s="17">
        <v>5.5034436102880481E-2</v>
      </c>
      <c r="C56" s="17">
        <v>5.5235803263330795E-2</v>
      </c>
      <c r="D56" s="17">
        <v>6.7639368704635924E-2</v>
      </c>
      <c r="E56" s="17">
        <v>4.4748257233980106E-2</v>
      </c>
      <c r="F56" s="17">
        <v>4.7721849800373056E-2</v>
      </c>
      <c r="G56" s="17">
        <v>5.6361438724985384E-2</v>
      </c>
      <c r="H56" s="17">
        <v>5.3000852321586286E-2</v>
      </c>
      <c r="I56" s="17">
        <v>6.2027169262812952E-2</v>
      </c>
    </row>
    <row r="57" spans="1:9">
      <c r="A57" s="117">
        <v>45170</v>
      </c>
      <c r="B57" s="17">
        <v>5.3357698696525097E-2</v>
      </c>
      <c r="C57" s="17">
        <v>5.6582689306577803E-2</v>
      </c>
      <c r="D57" s="17">
        <v>6.580755251089937E-2</v>
      </c>
      <c r="E57" s="17">
        <v>4.3434780042117177E-2</v>
      </c>
      <c r="F57" s="17">
        <v>4.3759921481747371E-2</v>
      </c>
      <c r="G57" s="17">
        <v>5.5161649885238875E-2</v>
      </c>
      <c r="H57" s="17">
        <v>5.2105661377446537E-2</v>
      </c>
      <c r="I57" s="17">
        <v>5.7937425710295365E-2</v>
      </c>
    </row>
    <row r="58" spans="1:9">
      <c r="A58" s="117">
        <v>45200</v>
      </c>
      <c r="B58" s="17">
        <v>5.1804719399555901E-2</v>
      </c>
      <c r="C58" s="17">
        <v>5.5056141151173202E-2</v>
      </c>
      <c r="D58" s="17">
        <v>6.1072752706016066E-2</v>
      </c>
      <c r="E58" s="17">
        <v>4.4818546566038515E-2</v>
      </c>
      <c r="F58" s="17">
        <v>4.2345468740078079E-2</v>
      </c>
      <c r="G58" s="17">
        <v>5.3047485375140473E-2</v>
      </c>
      <c r="H58" s="17">
        <v>5.0105350271696374E-2</v>
      </c>
      <c r="I58" s="17">
        <v>5.8644048020612613E-2</v>
      </c>
    </row>
    <row r="59" spans="1:9">
      <c r="A59" s="117">
        <v>45231</v>
      </c>
      <c r="B59" s="17">
        <v>5.186045719083484E-2</v>
      </c>
      <c r="C59" s="17">
        <v>5.5516176586449653E-2</v>
      </c>
      <c r="D59" s="17">
        <v>6.2548004245409003E-2</v>
      </c>
      <c r="E59" s="17">
        <v>4.3898843303608881E-2</v>
      </c>
      <c r="F59" s="17">
        <v>4.2233770566435798E-2</v>
      </c>
      <c r="G59" s="17">
        <v>5.2909275734939996E-2</v>
      </c>
      <c r="H59" s="17">
        <v>5.0220510346522543E-2</v>
      </c>
      <c r="I59" s="17">
        <v>5.7838883006328078E-2</v>
      </c>
    </row>
    <row r="60" spans="1:9">
      <c r="A60" s="117">
        <v>45261</v>
      </c>
      <c r="B60" s="17">
        <v>5.2991354601048875E-2</v>
      </c>
      <c r="C60" s="17">
        <v>5.6867747199623099E-2</v>
      </c>
      <c r="D60" s="17">
        <v>6.1631296608023863E-2</v>
      </c>
      <c r="E60" s="17">
        <v>4.7104160554981157E-2</v>
      </c>
      <c r="F60" s="17">
        <v>4.4062550081858075E-2</v>
      </c>
      <c r="G60" s="17">
        <v>5.3537646780520441E-2</v>
      </c>
      <c r="H60" s="17">
        <v>5.3406486710958066E-2</v>
      </c>
      <c r="I60" s="17">
        <v>5.5276906781670007E-2</v>
      </c>
    </row>
    <row r="61" spans="1:9">
      <c r="A61" s="117">
        <v>45292</v>
      </c>
      <c r="B61" s="17">
        <v>5.0673463488330447E-2</v>
      </c>
      <c r="C61" s="17">
        <v>5.4291297365361549E-2</v>
      </c>
      <c r="D61" s="17">
        <v>5.7759067337876571E-2</v>
      </c>
      <c r="E61" s="17">
        <v>4.3758337777441252E-2</v>
      </c>
      <c r="F61" s="17">
        <v>4.1715649871541825E-2</v>
      </c>
      <c r="G61" s="17">
        <v>5.5658142257197521E-2</v>
      </c>
      <c r="H61" s="17">
        <v>5.163515211948197E-2</v>
      </c>
      <c r="I61" s="17">
        <v>5.1378513584480374E-2</v>
      </c>
    </row>
    <row r="62" spans="1:9">
      <c r="A62" s="117">
        <v>45323</v>
      </c>
      <c r="B62" s="17">
        <v>4.9073154388726017E-2</v>
      </c>
      <c r="C62" s="17">
        <v>5.0608791742832435E-2</v>
      </c>
      <c r="D62" s="17">
        <v>5.6580172112294359E-2</v>
      </c>
      <c r="E62" s="17">
        <v>4.3709566092089945E-2</v>
      </c>
      <c r="F62" s="17">
        <v>3.9064750205958045E-2</v>
      </c>
      <c r="G62" s="17">
        <v>5.2612149372714509E-2</v>
      </c>
      <c r="H62" s="17">
        <v>5.2730547160495321E-2</v>
      </c>
      <c r="I62" s="17">
        <v>4.7916761206349912E-2</v>
      </c>
    </row>
    <row r="63" spans="1:9">
      <c r="A63" s="117">
        <v>45352</v>
      </c>
      <c r="B63" s="17">
        <v>4.8239273306718441E-2</v>
      </c>
      <c r="C63" s="17">
        <v>4.7103333791659048E-2</v>
      </c>
      <c r="D63" s="17">
        <v>5.5518526910424158E-2</v>
      </c>
      <c r="E63" s="17">
        <v>4.5189399992728439E-2</v>
      </c>
      <c r="F63" s="17">
        <v>3.8935055223616837E-2</v>
      </c>
      <c r="G63" s="17">
        <v>5.0259238276050201E-2</v>
      </c>
      <c r="H63" s="17">
        <v>5.0627214055261542E-2</v>
      </c>
      <c r="I63" s="17">
        <v>4.9098526911431233E-2</v>
      </c>
    </row>
    <row r="64" spans="1:9">
      <c r="A64" s="117">
        <v>45383</v>
      </c>
      <c r="B64" s="17">
        <v>4.8102563769276449E-2</v>
      </c>
      <c r="C64" s="17">
        <v>4.5745738822849852E-2</v>
      </c>
      <c r="D64" s="17">
        <v>5.7655794428306907E-2</v>
      </c>
      <c r="E64" s="17">
        <v>4.5368949200915915E-2</v>
      </c>
      <c r="F64" s="17">
        <v>3.9116873985041122E-2</v>
      </c>
      <c r="G64" s="17">
        <v>4.9148497437353666E-2</v>
      </c>
      <c r="H64" s="17">
        <v>4.9792993384738173E-2</v>
      </c>
      <c r="I64" s="17">
        <v>4.7051387570836052E-2</v>
      </c>
    </row>
    <row r="65" spans="1:9">
      <c r="A65" s="117">
        <v>45413</v>
      </c>
      <c r="B65" s="17">
        <v>4.7278635635812284E-2</v>
      </c>
      <c r="C65" s="17">
        <v>4.5077702377062982E-2</v>
      </c>
      <c r="D65" s="17">
        <v>5.4739850075808262E-2</v>
      </c>
      <c r="E65" s="17">
        <v>4.5009340453553329E-2</v>
      </c>
      <c r="F65" s="17">
        <v>4.1091796063722492E-2</v>
      </c>
      <c r="G65" s="17">
        <v>4.7927753816768011E-2</v>
      </c>
      <c r="H65" s="17">
        <v>4.992666930434024E-2</v>
      </c>
      <c r="I65" s="17">
        <v>4.4140036834143664E-2</v>
      </c>
    </row>
    <row r="66" spans="1:9">
      <c r="A66" s="117">
        <v>45444</v>
      </c>
      <c r="B66" s="17">
        <v>4.6408795862260405E-2</v>
      </c>
      <c r="C66" s="17">
        <v>4.3291227718944031E-2</v>
      </c>
      <c r="D66" s="17">
        <v>5.2222673971778426E-2</v>
      </c>
      <c r="E66" s="17">
        <v>4.4967326613701245E-2</v>
      </c>
      <c r="F66" s="17">
        <v>4.0586712078143121E-2</v>
      </c>
      <c r="G66" s="17">
        <v>4.7631295700569114E-2</v>
      </c>
      <c r="H66" s="17">
        <v>4.8572896757430747E-2</v>
      </c>
      <c r="I66" s="17">
        <v>4.5456513105795023E-2</v>
      </c>
    </row>
  </sheetData>
  <hyperlinks>
    <hyperlink ref="A1" location="Contents!A1" display="Contents - List of metrics" xr:uid="{DFBD1387-C78F-4966-8921-BBEC29D3861E}"/>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C993C-7437-4609-BDBB-0258F37F0386}">
  <dimension ref="A1:G9"/>
  <sheetViews>
    <sheetView workbookViewId="0"/>
  </sheetViews>
  <sheetFormatPr defaultRowHeight="14.4"/>
  <cols>
    <col min="1" max="1" width="70.5546875" bestFit="1" customWidth="1"/>
    <col min="2" max="2" width="12.33203125" customWidth="1"/>
    <col min="3" max="7" width="8.88671875" style="246"/>
  </cols>
  <sheetData>
    <row r="1" spans="1:7">
      <c r="A1" s="12" t="s">
        <v>149</v>
      </c>
    </row>
    <row r="2" spans="1:7" ht="18">
      <c r="A2" s="18" t="s">
        <v>604</v>
      </c>
    </row>
    <row r="3" spans="1:7">
      <c r="C3" s="267">
        <v>2019</v>
      </c>
      <c r="D3" s="267">
        <v>2020</v>
      </c>
      <c r="E3" s="267">
        <v>2021</v>
      </c>
      <c r="F3" s="267">
        <v>2022</v>
      </c>
      <c r="G3" s="267">
        <v>2023</v>
      </c>
    </row>
    <row r="4" spans="1:7">
      <c r="A4" t="s">
        <v>461</v>
      </c>
      <c r="B4" s="349" t="s">
        <v>616</v>
      </c>
      <c r="C4" s="272">
        <v>0.51965095080560197</v>
      </c>
      <c r="D4" s="272">
        <v>0.54937710427007302</v>
      </c>
      <c r="E4" s="272">
        <v>0.66344932293907599</v>
      </c>
      <c r="F4" s="272">
        <v>0.627855099229085</v>
      </c>
      <c r="G4" s="272">
        <v>0.58098562967605005</v>
      </c>
    </row>
    <row r="5" spans="1:7">
      <c r="A5" t="s">
        <v>434</v>
      </c>
      <c r="B5" s="349"/>
      <c r="E5" s="272">
        <v>0.63089446645136704</v>
      </c>
      <c r="F5" s="272">
        <v>0.58287069854295503</v>
      </c>
      <c r="G5" s="272">
        <v>0.50433121883258702</v>
      </c>
    </row>
    <row r="8" spans="1:7">
      <c r="A8" t="s">
        <v>617</v>
      </c>
      <c r="B8" t="s">
        <v>616</v>
      </c>
      <c r="C8" s="272"/>
      <c r="D8" s="272"/>
      <c r="E8" s="268">
        <v>3.3137478187623404</v>
      </c>
      <c r="F8" s="268">
        <v>3.5095103063243203</v>
      </c>
      <c r="G8" s="268">
        <v>3.8882864934287906</v>
      </c>
    </row>
    <row r="9" spans="1:7">
      <c r="C9" s="272"/>
      <c r="D9" s="272"/>
      <c r="E9" s="272"/>
      <c r="F9" s="272"/>
      <c r="G9" s="272"/>
    </row>
  </sheetData>
  <mergeCells count="1">
    <mergeCell ref="B4:B5"/>
  </mergeCells>
  <hyperlinks>
    <hyperlink ref="A1" location="Contents!A1" display="Contents - List of metrics" xr:uid="{6B4C9148-5F51-45BC-887F-4274CC35F3EA}"/>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F0BB-90B3-4605-9622-A259DC547C27}">
  <dimension ref="A1:R69"/>
  <sheetViews>
    <sheetView workbookViewId="0"/>
  </sheetViews>
  <sheetFormatPr defaultRowHeight="14.4"/>
  <cols>
    <col min="1" max="1" width="10.44140625" style="14" bestFit="1" customWidth="1"/>
    <col min="2" max="2" width="10.44140625" style="89" bestFit="1" customWidth="1"/>
    <col min="3" max="3" width="10.33203125" style="49" bestFit="1" customWidth="1"/>
  </cols>
  <sheetData>
    <row r="1" spans="1:18">
      <c r="A1" s="12" t="s">
        <v>149</v>
      </c>
    </row>
    <row r="2" spans="1:18">
      <c r="A2" s="45"/>
    </row>
    <row r="3" spans="1:18">
      <c r="A3" s="84" t="s">
        <v>311</v>
      </c>
      <c r="B3" s="298" t="s">
        <v>618</v>
      </c>
      <c r="C3" s="85" t="s">
        <v>151</v>
      </c>
      <c r="D3" s="84"/>
      <c r="E3" s="84"/>
      <c r="F3" s="84"/>
      <c r="G3" s="84"/>
      <c r="H3" s="84"/>
      <c r="I3" s="84"/>
      <c r="J3" s="84"/>
      <c r="K3" s="84"/>
      <c r="L3" s="84"/>
      <c r="M3" s="84"/>
      <c r="N3" s="84"/>
      <c r="O3" s="84"/>
      <c r="P3" s="84"/>
      <c r="Q3" s="84"/>
      <c r="R3" s="84"/>
    </row>
    <row r="4" spans="1:18">
      <c r="A4" s="84" t="s">
        <v>616</v>
      </c>
      <c r="B4" s="299">
        <v>43585</v>
      </c>
      <c r="C4" s="86">
        <v>21778.274219999999</v>
      </c>
      <c r="D4" s="84"/>
      <c r="E4" s="84"/>
      <c r="F4" s="84"/>
      <c r="G4" s="84"/>
      <c r="H4" s="84"/>
      <c r="I4" s="84"/>
      <c r="J4" s="84"/>
      <c r="K4" s="84"/>
      <c r="L4" s="84"/>
      <c r="M4" s="84"/>
      <c r="N4" s="84"/>
      <c r="O4" s="84"/>
      <c r="P4" s="84"/>
      <c r="Q4" s="84"/>
      <c r="R4" s="84"/>
    </row>
    <row r="5" spans="1:18">
      <c r="A5" s="84" t="s">
        <v>616</v>
      </c>
      <c r="B5" s="299">
        <v>43616</v>
      </c>
      <c r="C5" s="86">
        <v>21670.227050000001</v>
      </c>
      <c r="D5" s="84"/>
      <c r="E5" s="84"/>
      <c r="F5" s="84"/>
      <c r="G5" s="84"/>
      <c r="H5" s="84"/>
      <c r="I5" s="84"/>
      <c r="J5" s="84"/>
      <c r="K5" s="84"/>
      <c r="L5" s="84"/>
      <c r="M5" s="84"/>
      <c r="N5" s="84"/>
      <c r="O5" s="84"/>
      <c r="P5" s="84"/>
      <c r="Q5" s="84"/>
      <c r="R5" s="84"/>
    </row>
    <row r="6" spans="1:18">
      <c r="A6" s="84" t="s">
        <v>616</v>
      </c>
      <c r="B6" s="299">
        <v>43646</v>
      </c>
      <c r="C6" s="86">
        <v>21631.72378</v>
      </c>
      <c r="D6" s="84"/>
      <c r="E6" s="84"/>
      <c r="F6" s="84"/>
      <c r="G6" s="84"/>
      <c r="H6" s="84"/>
      <c r="I6" s="84"/>
      <c r="J6" s="84"/>
      <c r="K6" s="84"/>
      <c r="L6" s="84"/>
      <c r="M6" s="84"/>
      <c r="N6" s="84"/>
      <c r="O6" s="84"/>
      <c r="P6" s="84"/>
      <c r="Q6" s="84"/>
      <c r="R6" s="84"/>
    </row>
    <row r="7" spans="1:18">
      <c r="A7" s="84" t="s">
        <v>616</v>
      </c>
      <c r="B7" s="299">
        <v>43677</v>
      </c>
      <c r="C7" s="86">
        <v>21514.73518</v>
      </c>
      <c r="D7" s="84"/>
      <c r="E7" s="84"/>
      <c r="F7" s="84"/>
      <c r="G7" s="84"/>
      <c r="H7" s="84"/>
      <c r="I7" s="84"/>
      <c r="J7" s="84"/>
      <c r="K7" s="84"/>
      <c r="L7" s="84"/>
      <c r="M7" s="84"/>
      <c r="N7" s="84"/>
      <c r="O7" s="84"/>
      <c r="P7" s="84"/>
      <c r="Q7" s="84"/>
      <c r="R7" s="84"/>
    </row>
    <row r="8" spans="1:18">
      <c r="A8" s="84" t="s">
        <v>616</v>
      </c>
      <c r="B8" s="299">
        <v>43708</v>
      </c>
      <c r="C8" s="86">
        <v>21414.726439999999</v>
      </c>
      <c r="D8" s="84"/>
      <c r="E8" s="84"/>
      <c r="F8" s="84"/>
      <c r="G8" s="84"/>
      <c r="H8" s="84"/>
      <c r="I8" s="84"/>
      <c r="J8" s="84"/>
      <c r="K8" s="84"/>
      <c r="L8" s="84"/>
      <c r="M8" s="84"/>
      <c r="N8" s="84"/>
      <c r="O8" s="84"/>
      <c r="P8" s="84"/>
      <c r="Q8" s="84"/>
      <c r="R8" s="84"/>
    </row>
    <row r="9" spans="1:18">
      <c r="A9" s="84" t="s">
        <v>616</v>
      </c>
      <c r="B9" s="299">
        <v>43738</v>
      </c>
      <c r="C9" s="87">
        <v>21496.87299</v>
      </c>
      <c r="D9" s="84"/>
      <c r="E9" s="84"/>
      <c r="F9" s="84"/>
      <c r="G9" s="84"/>
      <c r="H9" s="84"/>
      <c r="I9" s="84"/>
      <c r="J9" s="84"/>
      <c r="K9" s="84"/>
      <c r="L9" s="84"/>
      <c r="M9" s="84"/>
      <c r="N9" s="84"/>
      <c r="O9" s="84"/>
      <c r="P9" s="84"/>
      <c r="Q9" s="84"/>
      <c r="R9" s="84"/>
    </row>
    <row r="10" spans="1:18">
      <c r="A10" s="84" t="s">
        <v>616</v>
      </c>
      <c r="B10" s="299">
        <v>43769</v>
      </c>
      <c r="C10" s="87">
        <v>22079.21444</v>
      </c>
      <c r="D10" s="84"/>
      <c r="E10" s="84"/>
      <c r="F10" s="84"/>
      <c r="G10" s="84"/>
      <c r="H10" s="84"/>
      <c r="I10" s="84"/>
      <c r="J10" s="84"/>
      <c r="K10" s="84"/>
      <c r="L10" s="84"/>
      <c r="M10" s="84"/>
      <c r="N10" s="84"/>
      <c r="O10" s="84"/>
      <c r="P10" s="84"/>
      <c r="Q10" s="84"/>
      <c r="R10" s="84"/>
    </row>
    <row r="11" spans="1:18">
      <c r="A11" s="84" t="s">
        <v>616</v>
      </c>
      <c r="B11" s="299">
        <v>43799</v>
      </c>
      <c r="C11" s="87">
        <v>22212.524730000001</v>
      </c>
      <c r="D11" s="84"/>
      <c r="E11" s="84"/>
      <c r="F11" s="84"/>
      <c r="G11" s="84"/>
      <c r="H11" s="84"/>
      <c r="I11" s="84"/>
      <c r="J11" s="84"/>
      <c r="K11" s="84"/>
      <c r="L11" s="84"/>
      <c r="M11" s="84"/>
      <c r="N11" s="84"/>
      <c r="O11" s="84"/>
      <c r="P11" s="84"/>
      <c r="Q11" s="84"/>
      <c r="R11" s="84"/>
    </row>
    <row r="12" spans="1:18">
      <c r="A12" s="84" t="s">
        <v>616</v>
      </c>
      <c r="B12" s="299">
        <v>43830</v>
      </c>
      <c r="C12" s="87">
        <v>22061.274310000001</v>
      </c>
      <c r="D12" s="84"/>
      <c r="E12" s="84"/>
      <c r="F12" s="84"/>
      <c r="G12" s="84"/>
      <c r="H12" s="84"/>
      <c r="I12" s="84"/>
      <c r="J12" s="84"/>
      <c r="K12" s="84"/>
      <c r="L12" s="84"/>
      <c r="M12" s="84"/>
      <c r="N12" s="84"/>
      <c r="O12" s="84"/>
      <c r="P12" s="84"/>
      <c r="Q12" s="84"/>
      <c r="R12" s="84"/>
    </row>
    <row r="13" spans="1:18">
      <c r="A13" s="84" t="s">
        <v>616</v>
      </c>
      <c r="B13" s="299">
        <v>43861</v>
      </c>
      <c r="C13" s="87">
        <v>22136.990969999999</v>
      </c>
      <c r="D13" s="84"/>
      <c r="E13" s="84"/>
      <c r="F13" s="84"/>
      <c r="G13" s="84"/>
      <c r="H13" s="84"/>
      <c r="I13" s="84"/>
      <c r="J13" s="84"/>
      <c r="K13" s="84"/>
      <c r="L13" s="84"/>
      <c r="M13" s="84"/>
      <c r="N13" s="84"/>
      <c r="O13" s="84"/>
      <c r="P13" s="84"/>
      <c r="Q13" s="84"/>
      <c r="R13" s="84"/>
    </row>
    <row r="14" spans="1:18">
      <c r="A14" s="84" t="s">
        <v>616</v>
      </c>
      <c r="B14" s="299">
        <v>43890</v>
      </c>
      <c r="C14" s="87">
        <v>22129.425429999999</v>
      </c>
      <c r="D14" s="84"/>
      <c r="E14" s="84"/>
      <c r="F14" s="84"/>
      <c r="G14" s="84"/>
      <c r="H14" s="84"/>
      <c r="I14" s="84"/>
      <c r="J14" s="84"/>
      <c r="K14" s="84"/>
      <c r="L14" s="84"/>
      <c r="M14" s="84"/>
      <c r="N14" s="84"/>
      <c r="O14" s="84"/>
      <c r="P14" s="84"/>
      <c r="Q14" s="84"/>
      <c r="R14" s="84"/>
    </row>
    <row r="15" spans="1:18">
      <c r="A15" s="84" t="s">
        <v>616</v>
      </c>
      <c r="B15" s="299">
        <v>43921</v>
      </c>
      <c r="C15" s="87">
        <v>22127.683000000001</v>
      </c>
      <c r="D15" s="84"/>
      <c r="E15" s="84"/>
      <c r="F15" s="84"/>
      <c r="G15" s="84"/>
      <c r="H15" s="84"/>
      <c r="I15" s="84"/>
      <c r="J15" s="84"/>
      <c r="K15" s="84"/>
      <c r="L15" s="84"/>
      <c r="M15" s="84"/>
      <c r="N15" s="84"/>
      <c r="O15" s="84"/>
      <c r="P15" s="84"/>
      <c r="Q15" s="84"/>
      <c r="R15" s="84"/>
    </row>
    <row r="16" spans="1:18">
      <c r="A16" s="84" t="s">
        <v>616</v>
      </c>
      <c r="B16" s="299">
        <v>43951</v>
      </c>
      <c r="C16" s="87">
        <v>22041.667870000001</v>
      </c>
      <c r="D16" s="84"/>
      <c r="E16" s="84"/>
      <c r="F16" s="84"/>
      <c r="G16" s="84"/>
      <c r="H16" s="84"/>
      <c r="I16" s="84"/>
      <c r="J16" s="84"/>
      <c r="K16" s="84"/>
      <c r="L16" s="84"/>
      <c r="M16" s="84"/>
      <c r="N16" s="84"/>
      <c r="O16" s="84"/>
      <c r="P16" s="84"/>
      <c r="Q16" s="84"/>
      <c r="R16" s="84"/>
    </row>
    <row r="17" spans="1:18">
      <c r="A17" s="84" t="s">
        <v>616</v>
      </c>
      <c r="B17" s="299">
        <v>43982</v>
      </c>
      <c r="C17" s="87">
        <v>22026.097819999999</v>
      </c>
      <c r="D17" s="84"/>
      <c r="E17" s="84"/>
      <c r="F17" s="84"/>
      <c r="G17" s="84"/>
      <c r="H17" s="84"/>
      <c r="I17" s="84"/>
      <c r="J17" s="84"/>
      <c r="K17" s="84"/>
      <c r="L17" s="84"/>
      <c r="M17" s="84"/>
      <c r="N17" s="84"/>
      <c r="O17" s="84"/>
      <c r="P17" s="84"/>
      <c r="Q17" s="84"/>
      <c r="R17" s="84"/>
    </row>
    <row r="18" spans="1:18">
      <c r="A18" s="84" t="s">
        <v>616</v>
      </c>
      <c r="B18" s="299">
        <v>44012</v>
      </c>
      <c r="C18" s="87">
        <v>22010.09506</v>
      </c>
      <c r="D18" s="84"/>
      <c r="E18" s="84"/>
      <c r="F18" s="84"/>
      <c r="G18" s="84"/>
      <c r="H18" s="84"/>
      <c r="I18" s="84"/>
      <c r="J18" s="84"/>
      <c r="K18" s="84"/>
      <c r="L18" s="84"/>
      <c r="M18" s="84"/>
      <c r="N18" s="84"/>
      <c r="O18" s="84"/>
      <c r="P18" s="84"/>
      <c r="Q18" s="84"/>
      <c r="R18" s="84"/>
    </row>
    <row r="19" spans="1:18">
      <c r="A19" s="84" t="s">
        <v>616</v>
      </c>
      <c r="B19" s="299">
        <v>44043</v>
      </c>
      <c r="C19" s="87">
        <v>21944.579109999999</v>
      </c>
      <c r="D19" s="84"/>
      <c r="E19" s="84"/>
      <c r="F19" s="84"/>
      <c r="G19" s="84"/>
      <c r="H19" s="84"/>
      <c r="I19" s="84"/>
      <c r="J19" s="84"/>
      <c r="K19" s="84"/>
      <c r="L19" s="84"/>
      <c r="M19" s="84"/>
      <c r="N19" s="84"/>
      <c r="O19" s="84"/>
      <c r="P19" s="84"/>
      <c r="Q19" s="84"/>
      <c r="R19" s="84"/>
    </row>
    <row r="20" spans="1:18">
      <c r="A20" s="84" t="s">
        <v>616</v>
      </c>
      <c r="B20" s="299">
        <v>44074</v>
      </c>
      <c r="C20" s="87">
        <v>21918.829239999999</v>
      </c>
      <c r="D20" s="84"/>
      <c r="E20" s="84"/>
      <c r="F20" s="84"/>
      <c r="G20" s="84"/>
      <c r="H20" s="84"/>
      <c r="I20" s="84"/>
      <c r="J20" s="84"/>
      <c r="K20" s="84"/>
      <c r="L20" s="84"/>
      <c r="M20" s="84"/>
      <c r="N20" s="84"/>
      <c r="O20" s="84"/>
      <c r="P20" s="84"/>
      <c r="Q20" s="84"/>
      <c r="R20" s="84"/>
    </row>
    <row r="21" spans="1:18">
      <c r="A21" s="84" t="s">
        <v>616</v>
      </c>
      <c r="B21" s="299">
        <v>44104</v>
      </c>
      <c r="C21" s="87">
        <v>22168.70307</v>
      </c>
      <c r="D21" s="84"/>
      <c r="E21" s="84"/>
      <c r="F21" s="84"/>
      <c r="G21" s="84"/>
      <c r="H21" s="84"/>
      <c r="I21" s="84"/>
      <c r="J21" s="84"/>
      <c r="K21" s="84"/>
      <c r="L21" s="84"/>
      <c r="M21" s="84"/>
      <c r="N21" s="84"/>
      <c r="O21" s="84"/>
      <c r="P21" s="84"/>
      <c r="Q21" s="84"/>
      <c r="R21" s="84"/>
    </row>
    <row r="22" spans="1:18">
      <c r="A22" s="84" t="s">
        <v>616</v>
      </c>
      <c r="B22" s="299">
        <v>44135</v>
      </c>
      <c r="C22" s="86">
        <v>22579.33653</v>
      </c>
      <c r="D22" s="84"/>
      <c r="E22" s="84"/>
      <c r="F22" s="84"/>
      <c r="G22" s="84"/>
      <c r="H22" s="84"/>
      <c r="I22" s="84"/>
      <c r="J22" s="84"/>
      <c r="K22" s="84"/>
      <c r="L22" s="84"/>
      <c r="M22" s="84"/>
      <c r="N22" s="84"/>
      <c r="O22" s="84"/>
      <c r="P22" s="84"/>
      <c r="Q22" s="84"/>
      <c r="R22" s="84"/>
    </row>
    <row r="23" spans="1:18">
      <c r="A23" s="84" t="s">
        <v>616</v>
      </c>
      <c r="B23" s="299">
        <v>44165</v>
      </c>
      <c r="C23" s="86">
        <v>22722.038069999999</v>
      </c>
      <c r="D23" s="84"/>
      <c r="E23" s="84"/>
      <c r="F23" s="84"/>
      <c r="G23" s="84"/>
      <c r="H23" s="84"/>
      <c r="I23" s="84"/>
      <c r="J23" s="84"/>
      <c r="K23" s="84"/>
      <c r="L23" s="84"/>
      <c r="M23" s="84"/>
      <c r="N23" s="84"/>
      <c r="O23" s="84"/>
      <c r="P23" s="84"/>
      <c r="Q23" s="84"/>
      <c r="R23" s="84"/>
    </row>
    <row r="24" spans="1:18">
      <c r="A24" s="84" t="s">
        <v>616</v>
      </c>
      <c r="B24" s="299">
        <v>44196</v>
      </c>
      <c r="C24" s="86">
        <v>22529.860949999998</v>
      </c>
      <c r="D24" s="84"/>
      <c r="E24" s="84"/>
      <c r="F24" s="84"/>
      <c r="G24" s="84"/>
      <c r="H24" s="84"/>
      <c r="I24" s="84"/>
      <c r="J24" s="84"/>
      <c r="K24" s="84"/>
      <c r="L24" s="84"/>
      <c r="M24" s="84"/>
      <c r="N24" s="84"/>
      <c r="O24" s="84"/>
      <c r="P24" s="84"/>
      <c r="Q24" s="84"/>
      <c r="R24" s="84"/>
    </row>
    <row r="25" spans="1:18">
      <c r="A25" s="84" t="s">
        <v>616</v>
      </c>
      <c r="B25" s="299">
        <v>44227</v>
      </c>
      <c r="C25" s="86">
        <v>22524.639910000002</v>
      </c>
      <c r="D25" s="84"/>
      <c r="E25" s="84"/>
      <c r="F25" s="84"/>
      <c r="G25" s="84"/>
      <c r="H25" s="84"/>
      <c r="I25" s="84"/>
      <c r="J25" s="84"/>
      <c r="K25" s="84"/>
      <c r="L25" s="84"/>
      <c r="M25" s="84"/>
      <c r="N25" s="84"/>
      <c r="O25" s="84"/>
      <c r="P25" s="84"/>
      <c r="Q25" s="84"/>
      <c r="R25" s="84"/>
    </row>
    <row r="26" spans="1:18">
      <c r="A26" s="84" t="s">
        <v>616</v>
      </c>
      <c r="B26" s="299">
        <v>44255</v>
      </c>
      <c r="C26" s="86">
        <v>22499.042649999999</v>
      </c>
      <c r="D26" s="84"/>
      <c r="E26" s="84"/>
      <c r="F26" s="84"/>
      <c r="G26" s="84"/>
      <c r="H26" s="84"/>
      <c r="I26" s="84"/>
      <c r="J26" s="84"/>
      <c r="K26" s="84"/>
      <c r="L26" s="84"/>
      <c r="M26" s="84"/>
      <c r="N26" s="84"/>
      <c r="O26" s="84"/>
      <c r="P26" s="84"/>
      <c r="Q26" s="84"/>
      <c r="R26" s="84"/>
    </row>
    <row r="27" spans="1:18">
      <c r="A27" s="84" t="s">
        <v>616</v>
      </c>
      <c r="B27" s="299">
        <v>44286</v>
      </c>
      <c r="C27" s="86">
        <v>22523.1957</v>
      </c>
      <c r="D27" s="84"/>
      <c r="E27" s="84"/>
      <c r="F27" s="84"/>
      <c r="G27" s="84"/>
      <c r="H27" s="84"/>
      <c r="I27" s="84"/>
      <c r="J27" s="84"/>
      <c r="K27" s="84"/>
      <c r="L27" s="84"/>
      <c r="M27" s="84"/>
      <c r="N27" s="84"/>
      <c r="O27" s="84"/>
      <c r="P27" s="84"/>
      <c r="Q27" s="84"/>
      <c r="R27" s="84"/>
    </row>
    <row r="28" spans="1:18">
      <c r="A28" s="84" t="s">
        <v>616</v>
      </c>
      <c r="B28" s="299">
        <v>44316</v>
      </c>
      <c r="C28" s="87">
        <v>22374.376749999999</v>
      </c>
      <c r="D28" s="84"/>
      <c r="E28" s="84"/>
      <c r="F28" s="84"/>
      <c r="G28" s="84"/>
      <c r="H28" s="84"/>
      <c r="I28" s="84"/>
      <c r="J28" s="84"/>
      <c r="K28" s="84"/>
      <c r="L28" s="84"/>
      <c r="M28" s="84"/>
      <c r="N28" s="84"/>
      <c r="O28" s="84"/>
      <c r="P28" s="84"/>
      <c r="Q28" s="84"/>
      <c r="R28" s="84"/>
    </row>
    <row r="29" spans="1:18">
      <c r="A29" s="84" t="s">
        <v>616</v>
      </c>
      <c r="B29" s="299">
        <v>44347</v>
      </c>
      <c r="C29" s="87">
        <v>22235.81885</v>
      </c>
      <c r="D29" s="84"/>
      <c r="E29" s="84"/>
      <c r="F29" s="84"/>
      <c r="G29" s="84"/>
      <c r="H29" s="84"/>
      <c r="I29" s="84"/>
      <c r="J29" s="84"/>
      <c r="K29" s="84"/>
      <c r="L29" s="84"/>
      <c r="M29" s="84"/>
      <c r="N29" s="84"/>
      <c r="O29" s="84"/>
      <c r="P29" s="84"/>
      <c r="Q29" s="84"/>
      <c r="R29" s="84"/>
    </row>
    <row r="30" spans="1:18">
      <c r="A30" s="84" t="s">
        <v>616</v>
      </c>
      <c r="B30" s="299">
        <v>44377</v>
      </c>
      <c r="C30" s="87">
        <v>22089.53412</v>
      </c>
      <c r="D30" s="84"/>
      <c r="E30" s="84"/>
      <c r="F30" s="84"/>
      <c r="G30" s="84"/>
      <c r="H30" s="84"/>
      <c r="I30" s="84"/>
      <c r="J30" s="84"/>
      <c r="K30" s="84"/>
      <c r="L30" s="84"/>
      <c r="M30" s="84"/>
      <c r="N30" s="84"/>
      <c r="O30" s="84"/>
      <c r="P30" s="84"/>
      <c r="Q30" s="84"/>
      <c r="R30" s="84"/>
    </row>
    <row r="31" spans="1:18">
      <c r="A31" s="84" t="s">
        <v>616</v>
      </c>
      <c r="B31" s="299">
        <v>44408</v>
      </c>
      <c r="C31" s="87">
        <v>21941.934980000002</v>
      </c>
      <c r="D31" s="84"/>
      <c r="E31" s="84"/>
      <c r="F31" s="84"/>
      <c r="G31" s="84"/>
      <c r="H31" s="84"/>
      <c r="I31" s="84"/>
      <c r="J31" s="84"/>
      <c r="K31" s="84"/>
      <c r="L31" s="84"/>
      <c r="M31" s="84"/>
      <c r="N31" s="84"/>
      <c r="O31" s="84"/>
      <c r="P31" s="84"/>
      <c r="Q31" s="84"/>
      <c r="R31" s="84"/>
    </row>
    <row r="32" spans="1:18">
      <c r="A32" s="84" t="s">
        <v>616</v>
      </c>
      <c r="B32" s="299">
        <v>44439</v>
      </c>
      <c r="C32" s="87">
        <v>21756.41618</v>
      </c>
      <c r="D32" s="84"/>
      <c r="E32" s="84"/>
      <c r="F32" s="84"/>
      <c r="G32" s="84"/>
      <c r="H32" s="84"/>
      <c r="I32" s="84"/>
      <c r="J32" s="84"/>
      <c r="K32" s="84"/>
      <c r="L32" s="84"/>
      <c r="M32" s="84"/>
      <c r="N32" s="84"/>
      <c r="O32" s="84"/>
      <c r="P32" s="84"/>
      <c r="Q32" s="84"/>
      <c r="R32" s="84"/>
    </row>
    <row r="33" spans="1:18">
      <c r="A33" s="84" t="s">
        <v>616</v>
      </c>
      <c r="B33" s="299">
        <v>44469</v>
      </c>
      <c r="C33" s="87">
        <v>21842.331600000001</v>
      </c>
      <c r="D33" s="84"/>
      <c r="E33" s="84"/>
      <c r="F33" s="84"/>
      <c r="G33" s="84"/>
      <c r="H33" s="84"/>
      <c r="I33" s="84"/>
      <c r="J33" s="84"/>
      <c r="K33" s="84"/>
      <c r="L33" s="84"/>
      <c r="M33" s="84"/>
      <c r="N33" s="84"/>
      <c r="O33" s="84"/>
      <c r="P33" s="84"/>
      <c r="Q33" s="84"/>
      <c r="R33" s="84"/>
    </row>
    <row r="34" spans="1:18">
      <c r="A34" s="84" t="s">
        <v>616</v>
      </c>
      <c r="B34" s="299">
        <v>44500</v>
      </c>
      <c r="C34" s="87">
        <v>22300.91504</v>
      </c>
      <c r="D34" s="84"/>
      <c r="E34" s="84"/>
      <c r="F34" s="84"/>
      <c r="G34" s="84"/>
      <c r="H34" s="84"/>
      <c r="I34" s="84"/>
      <c r="J34" s="84"/>
      <c r="K34" s="84"/>
      <c r="L34" s="84"/>
      <c r="M34" s="84"/>
      <c r="N34" s="84"/>
      <c r="O34" s="84"/>
      <c r="P34" s="84"/>
      <c r="Q34" s="84"/>
      <c r="R34" s="84"/>
    </row>
    <row r="35" spans="1:18">
      <c r="A35" s="84" t="s">
        <v>616</v>
      </c>
      <c r="B35" s="299">
        <v>44530</v>
      </c>
      <c r="C35" s="87">
        <v>22390.801380000001</v>
      </c>
      <c r="D35" s="84"/>
      <c r="E35" s="84"/>
      <c r="F35" s="84"/>
      <c r="G35" s="84"/>
      <c r="H35" s="84"/>
      <c r="I35" s="84"/>
      <c r="J35" s="84"/>
      <c r="K35" s="84"/>
      <c r="L35" s="84"/>
      <c r="M35" s="84"/>
      <c r="N35" s="84"/>
      <c r="O35" s="84"/>
      <c r="P35" s="84"/>
      <c r="Q35" s="84"/>
      <c r="R35" s="84"/>
    </row>
    <row r="36" spans="1:18">
      <c r="A36" s="84" t="s">
        <v>616</v>
      </c>
      <c r="B36" s="299">
        <v>44561</v>
      </c>
      <c r="C36" s="87">
        <v>22192.39889</v>
      </c>
      <c r="D36" s="84"/>
      <c r="E36" s="84"/>
      <c r="F36" s="84"/>
      <c r="G36" s="84"/>
      <c r="H36" s="84"/>
      <c r="I36" s="84"/>
      <c r="J36" s="84"/>
      <c r="K36" s="84"/>
      <c r="L36" s="84"/>
      <c r="M36" s="84"/>
      <c r="N36" s="84"/>
      <c r="O36" s="84"/>
      <c r="P36" s="84"/>
      <c r="Q36" s="84"/>
      <c r="R36" s="84"/>
    </row>
    <row r="37" spans="1:18">
      <c r="A37" s="84" t="s">
        <v>616</v>
      </c>
      <c r="B37" s="299">
        <v>44592</v>
      </c>
      <c r="C37" s="87">
        <v>22172.318449999999</v>
      </c>
      <c r="D37" s="84"/>
      <c r="E37" s="84"/>
      <c r="F37" s="84"/>
      <c r="G37" s="84"/>
      <c r="H37" s="84"/>
      <c r="I37" s="84"/>
      <c r="J37" s="84"/>
      <c r="K37" s="84"/>
      <c r="L37" s="84"/>
      <c r="M37" s="84"/>
      <c r="N37" s="84"/>
      <c r="O37" s="84"/>
      <c r="P37" s="84"/>
      <c r="Q37" s="84"/>
      <c r="R37" s="84"/>
    </row>
    <row r="38" spans="1:18">
      <c r="A38" s="84" t="s">
        <v>616</v>
      </c>
      <c r="B38" s="299">
        <v>44620</v>
      </c>
      <c r="C38" s="87">
        <v>22084.07476</v>
      </c>
      <c r="D38" s="84"/>
      <c r="E38" s="84"/>
      <c r="F38" s="84"/>
      <c r="G38" s="84"/>
      <c r="H38" s="84"/>
      <c r="I38" s="84"/>
      <c r="J38" s="84"/>
      <c r="K38" s="84"/>
      <c r="L38" s="84"/>
      <c r="M38" s="84"/>
      <c r="N38" s="84"/>
      <c r="O38" s="84"/>
      <c r="P38" s="84"/>
      <c r="Q38" s="84"/>
      <c r="R38" s="84"/>
    </row>
    <row r="39" spans="1:18">
      <c r="A39" s="84" t="s">
        <v>616</v>
      </c>
      <c r="B39" s="299">
        <v>44651</v>
      </c>
      <c r="C39" s="87">
        <v>22027.06667</v>
      </c>
      <c r="D39" s="84"/>
      <c r="E39" s="84"/>
      <c r="F39" s="84"/>
      <c r="G39" s="84"/>
      <c r="H39" s="84"/>
      <c r="I39" s="84"/>
      <c r="J39" s="84"/>
      <c r="K39" s="84"/>
      <c r="L39" s="84"/>
      <c r="M39" s="84"/>
      <c r="N39" s="84"/>
      <c r="O39" s="84"/>
      <c r="P39" s="84"/>
      <c r="Q39" s="84"/>
      <c r="R39" s="84"/>
    </row>
    <row r="40" spans="1:18">
      <c r="A40" s="84" t="s">
        <v>616</v>
      </c>
      <c r="B40" s="299">
        <v>44681</v>
      </c>
      <c r="C40" s="87">
        <v>21741.396199999999</v>
      </c>
      <c r="D40" s="84"/>
      <c r="E40" s="84"/>
      <c r="F40" s="84"/>
      <c r="G40" s="84"/>
      <c r="H40" s="84"/>
      <c r="I40" s="84"/>
      <c r="J40" s="84"/>
      <c r="K40" s="84"/>
      <c r="L40" s="84"/>
      <c r="M40" s="84"/>
      <c r="N40" s="84"/>
      <c r="O40" s="84"/>
      <c r="P40" s="84"/>
      <c r="Q40" s="84"/>
      <c r="R40" s="84"/>
    </row>
    <row r="41" spans="1:18">
      <c r="A41" s="84" t="s">
        <v>616</v>
      </c>
      <c r="B41" s="299">
        <v>44712</v>
      </c>
      <c r="C41" s="87">
        <v>21684.88204</v>
      </c>
      <c r="D41" s="84"/>
      <c r="E41" s="84"/>
      <c r="F41" s="84"/>
      <c r="G41" s="84"/>
      <c r="H41" s="84"/>
      <c r="I41" s="84"/>
      <c r="J41" s="84"/>
      <c r="K41" s="84"/>
      <c r="L41" s="84"/>
      <c r="M41" s="84"/>
      <c r="N41" s="84"/>
      <c r="O41" s="84"/>
      <c r="P41" s="84"/>
      <c r="Q41" s="84"/>
      <c r="R41" s="84"/>
    </row>
    <row r="42" spans="1:18">
      <c r="A42" s="84" t="s">
        <v>616</v>
      </c>
      <c r="B42" s="299">
        <v>44742</v>
      </c>
      <c r="C42" s="87">
        <v>21541.47898</v>
      </c>
      <c r="D42" s="84"/>
      <c r="E42" s="84"/>
      <c r="F42" s="84"/>
      <c r="G42" s="84"/>
      <c r="H42" s="84"/>
      <c r="I42" s="84"/>
      <c r="J42" s="84"/>
      <c r="K42" s="84"/>
      <c r="L42" s="84"/>
      <c r="M42" s="84"/>
      <c r="N42" s="84"/>
      <c r="O42" s="84"/>
      <c r="P42" s="84"/>
      <c r="Q42" s="84"/>
      <c r="R42" s="84"/>
    </row>
    <row r="43" spans="1:18">
      <c r="A43" s="84" t="s">
        <v>616</v>
      </c>
      <c r="B43" s="299">
        <v>44773</v>
      </c>
      <c r="C43" s="87">
        <v>21392.478859999999</v>
      </c>
      <c r="D43" s="84"/>
      <c r="E43" s="84"/>
      <c r="F43" s="84"/>
      <c r="G43" s="84"/>
      <c r="H43" s="84"/>
      <c r="I43" s="84"/>
      <c r="J43" s="84"/>
      <c r="K43" s="84"/>
      <c r="L43" s="84"/>
      <c r="M43" s="84"/>
      <c r="N43" s="84"/>
      <c r="O43" s="84"/>
      <c r="P43" s="84"/>
      <c r="Q43" s="84"/>
      <c r="R43" s="84"/>
    </row>
    <row r="44" spans="1:18">
      <c r="A44" s="84" t="s">
        <v>616</v>
      </c>
      <c r="B44" s="299">
        <v>44804</v>
      </c>
      <c r="C44" s="87">
        <v>21230.581150000002</v>
      </c>
      <c r="D44" s="84"/>
      <c r="E44" s="84"/>
      <c r="F44" s="84"/>
      <c r="G44" s="84"/>
      <c r="H44" s="84"/>
      <c r="I44" s="84"/>
      <c r="J44" s="84"/>
      <c r="K44" s="84"/>
      <c r="L44" s="84"/>
      <c r="M44" s="84"/>
      <c r="N44" s="84"/>
      <c r="O44" s="84"/>
      <c r="P44" s="84"/>
      <c r="Q44" s="84"/>
      <c r="R44" s="84"/>
    </row>
    <row r="45" spans="1:18">
      <c r="A45" s="84" t="s">
        <v>616</v>
      </c>
      <c r="B45" s="299">
        <v>44834</v>
      </c>
      <c r="C45" s="87">
        <v>21404.285179999999</v>
      </c>
      <c r="D45" s="84"/>
      <c r="E45" s="84"/>
      <c r="F45" s="84"/>
      <c r="G45" s="84"/>
      <c r="H45" s="84"/>
      <c r="I45" s="84"/>
      <c r="J45" s="84"/>
      <c r="K45" s="84"/>
      <c r="L45" s="84"/>
      <c r="M45" s="84"/>
      <c r="N45" s="84"/>
      <c r="O45" s="84"/>
      <c r="P45" s="84"/>
      <c r="Q45" s="84"/>
      <c r="R45" s="84"/>
    </row>
    <row r="46" spans="1:18">
      <c r="A46" s="84" t="s">
        <v>616</v>
      </c>
      <c r="B46" s="299">
        <v>44865</v>
      </c>
      <c r="C46" s="87">
        <v>22113.369559999999</v>
      </c>
      <c r="D46" s="84"/>
      <c r="E46" s="84"/>
      <c r="F46" s="84"/>
      <c r="G46" s="84"/>
      <c r="H46" s="84"/>
      <c r="I46" s="84"/>
      <c r="J46" s="84"/>
      <c r="K46" s="84"/>
      <c r="L46" s="84"/>
      <c r="M46" s="84"/>
      <c r="N46" s="84"/>
      <c r="O46" s="84"/>
      <c r="P46" s="84"/>
      <c r="Q46" s="84"/>
      <c r="R46" s="84"/>
    </row>
    <row r="47" spans="1:18">
      <c r="A47" s="84" t="s">
        <v>616</v>
      </c>
      <c r="B47" s="299">
        <v>44895</v>
      </c>
      <c r="C47" s="87">
        <v>22229.69326</v>
      </c>
      <c r="D47" s="84"/>
      <c r="E47" s="84"/>
      <c r="F47" s="84"/>
      <c r="G47" s="84"/>
      <c r="H47" s="84"/>
      <c r="I47" s="84"/>
      <c r="J47" s="84"/>
      <c r="K47" s="84"/>
      <c r="L47" s="84"/>
      <c r="M47" s="84"/>
      <c r="N47" s="84"/>
      <c r="O47" s="84"/>
      <c r="P47" s="84"/>
      <c r="Q47" s="84"/>
      <c r="R47" s="84"/>
    </row>
    <row r="48" spans="1:18">
      <c r="A48" s="84" t="s">
        <v>616</v>
      </c>
      <c r="B48" s="299">
        <v>44926</v>
      </c>
      <c r="C48" s="87">
        <v>22108.260620000001</v>
      </c>
      <c r="D48" s="84"/>
      <c r="E48" s="84"/>
      <c r="F48" s="84"/>
      <c r="G48" s="84"/>
      <c r="H48" s="84"/>
      <c r="I48" s="84"/>
      <c r="J48" s="84"/>
      <c r="K48" s="84"/>
      <c r="L48" s="84"/>
      <c r="M48" s="84"/>
      <c r="N48" s="84"/>
      <c r="O48" s="84"/>
      <c r="P48" s="84"/>
      <c r="Q48" s="84"/>
      <c r="R48" s="84"/>
    </row>
    <row r="49" spans="1:18">
      <c r="A49" s="84" t="s">
        <v>616</v>
      </c>
      <c r="B49" s="299">
        <v>44957</v>
      </c>
      <c r="C49" s="87">
        <v>22322.687679999999</v>
      </c>
      <c r="D49" s="84"/>
      <c r="E49" s="84"/>
      <c r="F49" s="84"/>
      <c r="G49" s="84"/>
      <c r="H49" s="84"/>
      <c r="I49" s="84"/>
      <c r="J49" s="84"/>
      <c r="K49" s="84"/>
      <c r="L49" s="84"/>
      <c r="M49" s="84"/>
      <c r="N49" s="84"/>
      <c r="O49" s="84"/>
      <c r="P49" s="84"/>
      <c r="Q49" s="84"/>
      <c r="R49" s="84"/>
    </row>
    <row r="50" spans="1:18">
      <c r="A50" s="84" t="s">
        <v>616</v>
      </c>
      <c r="B50" s="299">
        <v>44985</v>
      </c>
      <c r="C50" s="87">
        <v>22341.768960000001</v>
      </c>
      <c r="D50" s="84"/>
      <c r="E50" s="84"/>
      <c r="F50" s="84"/>
      <c r="G50" s="84"/>
      <c r="H50" s="84"/>
      <c r="I50" s="84"/>
      <c r="J50" s="84"/>
      <c r="K50" s="84"/>
      <c r="L50" s="84"/>
      <c r="M50" s="84"/>
      <c r="N50" s="84"/>
      <c r="O50" s="84"/>
      <c r="P50" s="84"/>
      <c r="Q50" s="84"/>
      <c r="R50" s="84"/>
    </row>
    <row r="51" spans="1:18">
      <c r="A51" s="84" t="s">
        <v>616</v>
      </c>
      <c r="B51" s="299">
        <v>45016</v>
      </c>
      <c r="C51" s="87">
        <v>22307.61837</v>
      </c>
      <c r="D51" s="84"/>
      <c r="E51" s="84"/>
      <c r="F51" s="84"/>
      <c r="G51" s="84"/>
      <c r="H51" s="84"/>
      <c r="I51" s="84"/>
      <c r="J51" s="84"/>
      <c r="K51" s="84"/>
      <c r="L51" s="84"/>
      <c r="M51" s="84"/>
      <c r="N51" s="84"/>
      <c r="O51" s="84"/>
      <c r="P51" s="84"/>
      <c r="Q51" s="84"/>
      <c r="R51" s="84"/>
    </row>
    <row r="52" spans="1:18">
      <c r="A52" s="84" t="s">
        <v>616</v>
      </c>
      <c r="B52" s="299">
        <v>45046</v>
      </c>
      <c r="C52" s="87">
        <v>22172.497619999998</v>
      </c>
      <c r="D52" s="84"/>
      <c r="E52" s="84"/>
      <c r="F52" s="84"/>
      <c r="G52" s="84"/>
      <c r="H52" s="84"/>
      <c r="I52" s="84"/>
      <c r="J52" s="84"/>
      <c r="K52" s="84"/>
      <c r="L52" s="84"/>
      <c r="M52" s="84"/>
      <c r="N52" s="84"/>
      <c r="O52" s="84"/>
      <c r="P52" s="84"/>
      <c r="Q52" s="84"/>
      <c r="R52" s="84"/>
    </row>
    <row r="53" spans="1:18">
      <c r="A53" s="84" t="s">
        <v>616</v>
      </c>
      <c r="B53" s="299">
        <v>45077</v>
      </c>
      <c r="C53" s="87">
        <v>22126.620470000002</v>
      </c>
      <c r="D53" s="84"/>
      <c r="E53" s="84"/>
      <c r="F53" s="84"/>
      <c r="G53" s="84"/>
      <c r="H53" s="84"/>
      <c r="I53" s="84"/>
      <c r="J53" s="84"/>
      <c r="K53" s="84"/>
      <c r="L53" s="84"/>
      <c r="M53" s="84"/>
      <c r="N53" s="84"/>
      <c r="O53" s="84"/>
      <c r="P53" s="84"/>
      <c r="Q53" s="84"/>
      <c r="R53" s="84"/>
    </row>
    <row r="54" spans="1:18">
      <c r="A54" s="84" t="s">
        <v>616</v>
      </c>
      <c r="B54" s="299">
        <v>45107</v>
      </c>
      <c r="C54" s="87">
        <v>22148.723529999999</v>
      </c>
      <c r="D54" s="84"/>
      <c r="E54" s="84"/>
      <c r="F54" s="84"/>
      <c r="G54" s="84"/>
      <c r="H54" s="84"/>
      <c r="I54" s="84"/>
      <c r="J54" s="84"/>
      <c r="K54" s="84"/>
      <c r="L54" s="84"/>
      <c r="M54" s="84"/>
      <c r="N54" s="84"/>
      <c r="O54" s="84"/>
      <c r="P54" s="84"/>
      <c r="Q54" s="84"/>
      <c r="R54" s="84"/>
    </row>
    <row r="55" spans="1:18">
      <c r="A55" s="84" t="s">
        <v>616</v>
      </c>
      <c r="B55" s="299">
        <v>45138</v>
      </c>
      <c r="C55" s="87">
        <v>22122.237219999999</v>
      </c>
      <c r="D55" s="84"/>
      <c r="E55" s="84"/>
      <c r="F55" s="84"/>
      <c r="G55" s="84"/>
      <c r="H55" s="84"/>
      <c r="I55" s="84"/>
      <c r="J55" s="84"/>
      <c r="K55" s="84"/>
      <c r="L55" s="84"/>
      <c r="M55" s="84"/>
      <c r="N55" s="84"/>
      <c r="O55" s="84"/>
      <c r="P55" s="84"/>
      <c r="Q55" s="84"/>
      <c r="R55" s="84"/>
    </row>
    <row r="56" spans="1:18">
      <c r="A56" s="84" t="s">
        <v>616</v>
      </c>
      <c r="B56" s="299">
        <v>45169</v>
      </c>
      <c r="C56" s="87">
        <v>22013.471310000001</v>
      </c>
      <c r="D56" s="84"/>
      <c r="E56" s="84"/>
      <c r="F56" s="84"/>
      <c r="G56" s="84"/>
      <c r="H56" s="84"/>
      <c r="I56" s="84"/>
      <c r="J56" s="84"/>
      <c r="K56" s="84"/>
      <c r="L56" s="84"/>
      <c r="M56" s="84"/>
      <c r="N56" s="84"/>
      <c r="O56" s="84"/>
      <c r="P56" s="84"/>
      <c r="Q56" s="84"/>
      <c r="R56" s="84"/>
    </row>
    <row r="57" spans="1:18">
      <c r="A57" s="84" t="s">
        <v>616</v>
      </c>
      <c r="B57" s="299">
        <v>45199</v>
      </c>
      <c r="C57" s="87">
        <v>22211.540499999999</v>
      </c>
      <c r="D57" s="84"/>
      <c r="E57" s="84"/>
      <c r="F57" s="84"/>
      <c r="G57" s="84"/>
      <c r="H57" s="84"/>
      <c r="I57" s="84"/>
      <c r="J57" s="84"/>
      <c r="K57" s="84"/>
      <c r="L57" s="84"/>
      <c r="M57" s="84"/>
      <c r="N57" s="84"/>
      <c r="O57" s="84"/>
      <c r="P57" s="84"/>
      <c r="Q57" s="84"/>
      <c r="R57" s="84"/>
    </row>
    <row r="58" spans="1:18">
      <c r="A58" s="84" t="s">
        <v>616</v>
      </c>
      <c r="B58" s="299">
        <v>45230</v>
      </c>
      <c r="C58" s="87">
        <v>23153.99091</v>
      </c>
      <c r="D58" s="84"/>
      <c r="E58" s="84"/>
      <c r="F58" s="84"/>
      <c r="G58" s="84"/>
      <c r="H58" s="84"/>
      <c r="I58" s="84"/>
      <c r="J58" s="84"/>
      <c r="K58" s="84"/>
      <c r="L58" s="84"/>
      <c r="M58" s="84"/>
      <c r="N58" s="84"/>
      <c r="O58" s="84"/>
      <c r="P58" s="84"/>
      <c r="Q58" s="84"/>
      <c r="R58" s="84"/>
    </row>
    <row r="59" spans="1:18">
      <c r="A59" s="84" t="s">
        <v>616</v>
      </c>
      <c r="B59" s="299">
        <v>45260</v>
      </c>
      <c r="C59" s="87">
        <v>23395.84388</v>
      </c>
      <c r="D59" s="84"/>
      <c r="E59" s="84"/>
      <c r="F59" s="84"/>
      <c r="G59" s="84"/>
      <c r="H59" s="84"/>
      <c r="I59" s="84"/>
      <c r="J59" s="84"/>
      <c r="K59" s="84"/>
      <c r="L59" s="84"/>
      <c r="M59" s="84"/>
      <c r="N59" s="84"/>
      <c r="O59" s="84"/>
      <c r="P59" s="84"/>
      <c r="Q59" s="84"/>
      <c r="R59" s="84"/>
    </row>
    <row r="60" spans="1:18">
      <c r="A60" s="84" t="s">
        <v>616</v>
      </c>
      <c r="B60" s="299">
        <v>45291</v>
      </c>
      <c r="C60" s="87">
        <v>23360.790430000001</v>
      </c>
      <c r="D60" s="84"/>
      <c r="E60" s="84"/>
      <c r="F60" s="84"/>
      <c r="G60" s="84"/>
      <c r="H60" s="84"/>
      <c r="I60" s="84"/>
      <c r="J60" s="84"/>
      <c r="K60" s="84"/>
      <c r="L60" s="84"/>
      <c r="M60" s="84"/>
      <c r="N60" s="84"/>
      <c r="O60" s="84"/>
      <c r="P60" s="84"/>
      <c r="Q60" s="84"/>
      <c r="R60" s="84"/>
    </row>
    <row r="61" spans="1:18">
      <c r="A61" s="84" t="s">
        <v>616</v>
      </c>
      <c r="B61" s="299">
        <v>45322</v>
      </c>
      <c r="C61" s="87">
        <v>23555.961630000002</v>
      </c>
      <c r="D61" s="84"/>
      <c r="E61" s="84"/>
      <c r="F61" s="84"/>
      <c r="G61" s="84"/>
      <c r="H61" s="84"/>
      <c r="I61" s="84"/>
      <c r="J61" s="84"/>
      <c r="K61" s="84"/>
      <c r="L61" s="84"/>
      <c r="M61" s="84"/>
      <c r="N61" s="84"/>
      <c r="O61" s="84"/>
      <c r="P61" s="84"/>
      <c r="Q61" s="84"/>
      <c r="R61" s="84"/>
    </row>
    <row r="62" spans="1:18">
      <c r="A62" s="84" t="s">
        <v>616</v>
      </c>
      <c r="B62" s="299">
        <v>45351</v>
      </c>
      <c r="C62" s="87">
        <v>23630.880120000002</v>
      </c>
      <c r="D62" s="84"/>
      <c r="E62" s="84"/>
      <c r="F62" s="84"/>
      <c r="G62" s="84"/>
      <c r="H62" s="84"/>
      <c r="I62" s="84"/>
      <c r="J62" s="84"/>
      <c r="K62" s="84"/>
      <c r="L62" s="84"/>
      <c r="M62" s="84"/>
      <c r="N62" s="84"/>
      <c r="O62" s="84"/>
      <c r="P62" s="84"/>
      <c r="Q62" s="84"/>
      <c r="R62" s="84"/>
    </row>
    <row r="63" spans="1:18">
      <c r="A63" s="84" t="s">
        <v>616</v>
      </c>
      <c r="B63" s="299">
        <v>45382</v>
      </c>
      <c r="C63" s="87">
        <v>23689.307519999998</v>
      </c>
      <c r="D63" s="84"/>
      <c r="E63" s="84"/>
      <c r="F63" s="84"/>
      <c r="G63" s="84"/>
      <c r="H63" s="84"/>
      <c r="I63" s="84"/>
      <c r="J63" s="84"/>
      <c r="K63" s="84"/>
      <c r="L63" s="84"/>
      <c r="M63" s="84"/>
      <c r="N63" s="84"/>
      <c r="O63" s="84"/>
      <c r="P63" s="84"/>
      <c r="Q63" s="84"/>
      <c r="R63" s="84"/>
    </row>
    <row r="64" spans="1:18">
      <c r="A64" s="84" t="s">
        <v>616</v>
      </c>
      <c r="B64" s="299">
        <v>45412</v>
      </c>
      <c r="C64" s="87">
        <v>23628.81335</v>
      </c>
      <c r="D64" s="84"/>
      <c r="E64" s="84"/>
      <c r="F64" s="84"/>
      <c r="G64" s="84"/>
      <c r="H64" s="84"/>
      <c r="I64" s="84"/>
      <c r="J64" s="84"/>
      <c r="K64" s="84"/>
      <c r="L64" s="84"/>
      <c r="M64" s="84"/>
      <c r="N64" s="84"/>
      <c r="O64" s="84"/>
      <c r="P64" s="84"/>
      <c r="Q64" s="84"/>
      <c r="R64" s="84"/>
    </row>
    <row r="65" spans="1:18">
      <c r="A65" s="84" t="s">
        <v>616</v>
      </c>
      <c r="B65" s="299">
        <v>45443</v>
      </c>
      <c r="C65" s="87">
        <v>23557.21787</v>
      </c>
      <c r="D65" s="84"/>
      <c r="E65" s="84"/>
      <c r="F65" s="84"/>
      <c r="G65" s="84"/>
      <c r="H65" s="84"/>
      <c r="I65" s="84"/>
      <c r="J65" s="84"/>
      <c r="K65" s="84"/>
      <c r="L65" s="84"/>
      <c r="M65" s="84"/>
      <c r="N65" s="84"/>
      <c r="O65" s="84"/>
      <c r="P65" s="84"/>
      <c r="Q65" s="84"/>
      <c r="R65" s="84"/>
    </row>
    <row r="66" spans="1:18">
      <c r="A66" s="84" t="s">
        <v>616</v>
      </c>
      <c r="B66" s="299">
        <v>45473</v>
      </c>
      <c r="C66" s="87">
        <v>23562.253970000002</v>
      </c>
      <c r="D66" s="98">
        <f>C66-C54</f>
        <v>1413.5304400000023</v>
      </c>
      <c r="E66" s="84"/>
      <c r="F66" s="84"/>
      <c r="G66" s="84"/>
      <c r="H66" s="84"/>
      <c r="I66" s="84"/>
      <c r="J66" s="84"/>
      <c r="K66" s="84"/>
      <c r="L66" s="84"/>
      <c r="M66" s="84"/>
      <c r="N66" s="84"/>
      <c r="O66" s="84"/>
      <c r="P66" s="84"/>
      <c r="Q66" s="84"/>
      <c r="R66" s="84"/>
    </row>
    <row r="67" spans="1:18">
      <c r="A67" s="84"/>
      <c r="B67" s="298"/>
      <c r="C67" s="84"/>
      <c r="D67" s="84">
        <f>C66/C54-1</f>
        <v>6.3819950530575875E-2</v>
      </c>
      <c r="E67" s="84"/>
      <c r="F67" s="84"/>
      <c r="G67" s="84"/>
      <c r="H67" s="84"/>
      <c r="I67" s="84"/>
      <c r="J67" s="84"/>
      <c r="K67" s="84"/>
      <c r="L67" s="84"/>
      <c r="M67" s="84"/>
      <c r="N67" s="84"/>
      <c r="O67" s="84"/>
      <c r="P67" s="84"/>
      <c r="Q67" s="84"/>
      <c r="R67" s="84"/>
    </row>
    <row r="68" spans="1:18">
      <c r="A68" s="84"/>
      <c r="B68" s="298"/>
      <c r="C68" s="84"/>
      <c r="D68" s="84"/>
      <c r="E68" s="84"/>
      <c r="F68" s="84"/>
      <c r="G68" s="84"/>
      <c r="H68" s="84"/>
      <c r="I68" s="84"/>
      <c r="J68" s="84"/>
      <c r="K68" s="84"/>
      <c r="L68" s="84"/>
      <c r="M68" s="84"/>
      <c r="N68" s="84"/>
      <c r="O68" s="84"/>
      <c r="P68" s="84"/>
      <c r="Q68" s="84"/>
      <c r="R68" s="84"/>
    </row>
    <row r="69" spans="1:18">
      <c r="A69" s="39"/>
    </row>
  </sheetData>
  <hyperlinks>
    <hyperlink ref="A1" location="Contents!A1" display="Contents - List of metrics" xr:uid="{B23059A9-44BF-4C6A-B9AF-CCCF315B24AB}"/>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646A6-68C7-4D0F-BAE3-CB60E13B7597}">
  <dimension ref="A1:Q67"/>
  <sheetViews>
    <sheetView workbookViewId="0"/>
  </sheetViews>
  <sheetFormatPr defaultRowHeight="14.4"/>
  <cols>
    <col min="1" max="1" width="8.5546875" style="89" bestFit="1" customWidth="1"/>
    <col min="2" max="2" width="13.5546875" customWidth="1"/>
    <col min="3" max="3" width="13.33203125" customWidth="1"/>
  </cols>
  <sheetData>
    <row r="1" spans="1:17">
      <c r="A1" s="232" t="s">
        <v>149</v>
      </c>
    </row>
    <row r="2" spans="1:17">
      <c r="A2" s="119" t="s">
        <v>90</v>
      </c>
      <c r="B2" s="1"/>
    </row>
    <row r="3" spans="1:17">
      <c r="B3" s="1" t="s">
        <v>161</v>
      </c>
      <c r="C3" s="1"/>
    </row>
    <row r="4" spans="1:17">
      <c r="A4" s="89" t="s">
        <v>600</v>
      </c>
      <c r="B4" s="246" t="s">
        <v>619</v>
      </c>
    </row>
    <row r="5" spans="1:17">
      <c r="A5" s="117">
        <v>43556</v>
      </c>
      <c r="B5" s="17">
        <v>6.6335771364278887E-2</v>
      </c>
      <c r="C5" s="17"/>
    </row>
    <row r="6" spans="1:17">
      <c r="A6" s="117">
        <v>43586</v>
      </c>
      <c r="B6" s="17">
        <v>6.6475581886202229E-2</v>
      </c>
      <c r="C6" s="17"/>
      <c r="Q6" s="1" t="s">
        <v>603</v>
      </c>
    </row>
    <row r="7" spans="1:17">
      <c r="A7" s="117">
        <v>43617</v>
      </c>
      <c r="B7" s="17">
        <v>6.6511896481824817E-2</v>
      </c>
      <c r="C7" s="17"/>
    </row>
    <row r="8" spans="1:17">
      <c r="A8" s="117">
        <v>43647</v>
      </c>
      <c r="B8" s="17">
        <v>6.594947766329573E-2</v>
      </c>
      <c r="C8" s="17"/>
    </row>
    <row r="9" spans="1:17">
      <c r="A9" s="117">
        <v>43678</v>
      </c>
      <c r="B9" s="17">
        <v>6.7778817428948784E-2</v>
      </c>
      <c r="C9" s="17"/>
    </row>
    <row r="10" spans="1:17">
      <c r="A10" s="117">
        <v>43709</v>
      </c>
      <c r="B10" s="17">
        <v>6.5565638340216739E-2</v>
      </c>
      <c r="C10" s="17"/>
    </row>
    <row r="11" spans="1:17">
      <c r="A11" s="117">
        <v>43739</v>
      </c>
      <c r="B11" s="17">
        <v>6.5022816802093264E-2</v>
      </c>
      <c r="C11" s="17"/>
    </row>
    <row r="12" spans="1:17">
      <c r="A12" s="117">
        <v>43770</v>
      </c>
      <c r="B12" s="17">
        <v>6.5229430113111886E-2</v>
      </c>
      <c r="C12" s="17"/>
    </row>
    <row r="13" spans="1:17">
      <c r="A13" s="117">
        <v>43800</v>
      </c>
      <c r="B13" s="17">
        <v>6.5846087847075227E-2</v>
      </c>
      <c r="C13" s="17"/>
    </row>
    <row r="14" spans="1:17">
      <c r="A14" s="117">
        <v>43831</v>
      </c>
      <c r="B14" s="17">
        <v>6.4473824718896663E-2</v>
      </c>
      <c r="C14" s="17"/>
    </row>
    <row r="15" spans="1:17">
      <c r="A15" s="117">
        <v>43862</v>
      </c>
      <c r="B15" s="17">
        <v>6.4170325683963261E-2</v>
      </c>
      <c r="C15" s="17"/>
    </row>
    <row r="16" spans="1:17">
      <c r="A16" s="117">
        <v>43891</v>
      </c>
      <c r="B16" s="17">
        <v>6.3241441413555796E-2</v>
      </c>
      <c r="C16" s="17"/>
    </row>
    <row r="17" spans="1:3">
      <c r="A17" s="117">
        <v>43922</v>
      </c>
      <c r="B17" s="17">
        <v>6.2184220030271367E-2</v>
      </c>
      <c r="C17" s="17"/>
    </row>
    <row r="18" spans="1:3">
      <c r="A18" s="117">
        <v>43952</v>
      </c>
      <c r="B18" s="17">
        <v>6.1189636566536268E-2</v>
      </c>
      <c r="C18" s="17"/>
    </row>
    <row r="19" spans="1:3">
      <c r="A19" s="117">
        <v>43983</v>
      </c>
      <c r="B19" s="17">
        <v>5.9634397036739194E-2</v>
      </c>
      <c r="C19" s="17"/>
    </row>
    <row r="20" spans="1:3">
      <c r="A20" s="117">
        <v>44013</v>
      </c>
      <c r="B20" s="17">
        <v>5.763507902363961E-2</v>
      </c>
      <c r="C20" s="17"/>
    </row>
    <row r="21" spans="1:3">
      <c r="A21" s="117">
        <v>44044</v>
      </c>
      <c r="B21" s="17">
        <v>5.6203859828823789E-2</v>
      </c>
      <c r="C21" s="17"/>
    </row>
    <row r="22" spans="1:3">
      <c r="A22" s="117">
        <v>44075</v>
      </c>
      <c r="B22" s="17">
        <v>5.4497406163021289E-2</v>
      </c>
      <c r="C22" s="17"/>
    </row>
    <row r="23" spans="1:3">
      <c r="A23" s="117">
        <v>44105</v>
      </c>
      <c r="B23" s="17">
        <v>5.4246275756726248E-2</v>
      </c>
      <c r="C23" s="17"/>
    </row>
    <row r="24" spans="1:3">
      <c r="A24" s="117">
        <v>44136</v>
      </c>
      <c r="B24" s="17">
        <v>5.3841335246927809E-2</v>
      </c>
      <c r="C24" s="17"/>
    </row>
    <row r="25" spans="1:3">
      <c r="A25" s="117">
        <v>44166</v>
      </c>
      <c r="B25" s="17">
        <v>5.4028160679352372E-2</v>
      </c>
      <c r="C25" s="17"/>
    </row>
    <row r="26" spans="1:3">
      <c r="A26" s="117">
        <v>44197</v>
      </c>
      <c r="B26" s="17">
        <v>5.3495868710847057E-2</v>
      </c>
      <c r="C26" s="17"/>
    </row>
    <row r="27" spans="1:3">
      <c r="A27" s="117">
        <v>44228</v>
      </c>
      <c r="B27" s="17">
        <v>5.2366356506658232E-2</v>
      </c>
      <c r="C27" s="17"/>
    </row>
    <row r="28" spans="1:3">
      <c r="A28" s="117">
        <v>44256</v>
      </c>
      <c r="B28" s="17">
        <v>5.1264927865016859E-2</v>
      </c>
      <c r="C28" s="17"/>
    </row>
    <row r="29" spans="1:3">
      <c r="A29" s="117">
        <v>44287</v>
      </c>
      <c r="B29" s="17">
        <v>5.2505009233673752E-2</v>
      </c>
      <c r="C29" s="17"/>
    </row>
    <row r="30" spans="1:3">
      <c r="A30" s="117">
        <v>44317</v>
      </c>
      <c r="B30" s="17">
        <v>5.493480615386466E-2</v>
      </c>
      <c r="C30" s="17"/>
    </row>
    <row r="31" spans="1:3">
      <c r="A31" s="117">
        <v>44348</v>
      </c>
      <c r="B31" s="17">
        <v>5.7242788516549466E-2</v>
      </c>
      <c r="C31" s="17"/>
    </row>
    <row r="32" spans="1:3">
      <c r="A32" s="117">
        <v>44378</v>
      </c>
      <c r="B32" s="17">
        <v>6.0206811155626407E-2</v>
      </c>
      <c r="C32" s="17"/>
    </row>
    <row r="33" spans="1:3">
      <c r="A33" s="117">
        <v>44409</v>
      </c>
      <c r="B33" s="17">
        <v>6.18951136613307E-2</v>
      </c>
      <c r="C33" s="17"/>
    </row>
    <row r="34" spans="1:3">
      <c r="A34" s="117">
        <v>44440</v>
      </c>
      <c r="B34" s="17">
        <v>6.3854377395489839E-2</v>
      </c>
      <c r="C34" s="17"/>
    </row>
    <row r="35" spans="1:3">
      <c r="A35" s="117">
        <v>44470</v>
      </c>
      <c r="B35" s="17">
        <v>6.6506242729626339E-2</v>
      </c>
      <c r="C35" s="17"/>
    </row>
    <row r="36" spans="1:3">
      <c r="A36" s="117">
        <v>44501</v>
      </c>
      <c r="B36" s="17">
        <v>6.6541287886243194E-2</v>
      </c>
      <c r="C36" s="17"/>
    </row>
    <row r="37" spans="1:3">
      <c r="A37" s="117">
        <v>44531</v>
      </c>
      <c r="B37" s="17">
        <v>6.8540924789385005E-2</v>
      </c>
      <c r="C37" s="17"/>
    </row>
    <row r="38" spans="1:3">
      <c r="A38" s="117">
        <v>44562</v>
      </c>
      <c r="B38" s="17">
        <v>6.9642773479993328E-2</v>
      </c>
      <c r="C38" s="17"/>
    </row>
    <row r="39" spans="1:3">
      <c r="A39" s="117">
        <v>44593</v>
      </c>
      <c r="B39" s="17">
        <v>7.0582732043561303E-2</v>
      </c>
      <c r="C39" s="17"/>
    </row>
    <row r="40" spans="1:3">
      <c r="A40" s="117">
        <v>44621</v>
      </c>
      <c r="B40" s="17">
        <v>7.2106176073720732E-2</v>
      </c>
      <c r="C40" s="17"/>
    </row>
    <row r="41" spans="1:3">
      <c r="A41" s="117">
        <v>44652</v>
      </c>
      <c r="B41" s="17">
        <v>7.8191775788141932E-2</v>
      </c>
      <c r="C41" s="17"/>
    </row>
    <row r="42" spans="1:3">
      <c r="A42" s="117">
        <v>44682</v>
      </c>
      <c r="B42" s="17">
        <v>7.5089915571383378E-2</v>
      </c>
      <c r="C42" s="17"/>
    </row>
    <row r="43" spans="1:3">
      <c r="A43" s="117">
        <v>44713</v>
      </c>
      <c r="B43" s="17">
        <v>7.54455292571512E-2</v>
      </c>
      <c r="C43" s="17"/>
    </row>
    <row r="44" spans="1:3">
      <c r="A44" s="117">
        <v>44743</v>
      </c>
      <c r="B44" s="17">
        <v>7.5826479373684572E-2</v>
      </c>
      <c r="C44" s="17"/>
    </row>
    <row r="45" spans="1:3">
      <c r="A45" s="117">
        <v>44774</v>
      </c>
      <c r="B45" s="17">
        <v>7.570554618592773E-2</v>
      </c>
      <c r="C45" s="17"/>
    </row>
    <row r="46" spans="1:3">
      <c r="A46" s="117">
        <v>44805</v>
      </c>
      <c r="B46" s="17">
        <v>7.4982653045165895E-2</v>
      </c>
      <c r="C46" s="17"/>
    </row>
    <row r="47" spans="1:3">
      <c r="A47" s="117">
        <v>44835</v>
      </c>
      <c r="B47" s="17">
        <v>7.3510063574746085E-2</v>
      </c>
      <c r="C47" s="17"/>
    </row>
    <row r="48" spans="1:3">
      <c r="A48" s="117">
        <v>44866</v>
      </c>
      <c r="B48" s="17">
        <v>7.2611105913392301E-2</v>
      </c>
      <c r="C48" s="17"/>
    </row>
    <row r="49" spans="1:3">
      <c r="A49" s="117">
        <v>44896</v>
      </c>
      <c r="B49" s="17">
        <v>7.3820364502159841E-2</v>
      </c>
      <c r="C49" s="17"/>
    </row>
    <row r="50" spans="1:3">
      <c r="A50" s="117">
        <v>44927</v>
      </c>
      <c r="B50" s="17">
        <v>7.2259963815018702E-2</v>
      </c>
      <c r="C50" s="17"/>
    </row>
    <row r="51" spans="1:3">
      <c r="A51" s="117">
        <v>44958</v>
      </c>
      <c r="B51" s="17">
        <v>7.1470003729845549E-2</v>
      </c>
      <c r="C51" s="17"/>
    </row>
    <row r="52" spans="1:3">
      <c r="A52" s="117">
        <v>44986</v>
      </c>
      <c r="B52" s="17">
        <v>7.1254441125143245E-2</v>
      </c>
      <c r="C52" s="17"/>
    </row>
    <row r="53" spans="1:3">
      <c r="A53" s="117">
        <v>45017</v>
      </c>
      <c r="B53" s="17">
        <v>7.3726206717439152E-2</v>
      </c>
      <c r="C53" s="17"/>
    </row>
    <row r="54" spans="1:3">
      <c r="A54" s="117">
        <v>45047</v>
      </c>
      <c r="B54" s="17">
        <v>6.8581702941344871E-2</v>
      </c>
      <c r="C54" s="17"/>
    </row>
    <row r="55" spans="1:3">
      <c r="A55" s="117">
        <v>45078</v>
      </c>
      <c r="B55" s="17">
        <v>6.7624232646102594E-2</v>
      </c>
      <c r="C55" s="17"/>
    </row>
    <row r="56" spans="1:3">
      <c r="A56" s="117">
        <v>45108</v>
      </c>
      <c r="B56" s="17">
        <v>6.7094348778578436E-2</v>
      </c>
      <c r="C56" s="17"/>
    </row>
    <row r="57" spans="1:3">
      <c r="A57" s="117">
        <v>45139</v>
      </c>
      <c r="B57" s="17">
        <v>6.5254452883447847E-2</v>
      </c>
      <c r="C57" s="17"/>
    </row>
    <row r="58" spans="1:3">
      <c r="A58" s="117">
        <v>45170</v>
      </c>
      <c r="B58" s="17">
        <v>6.5027331738173919E-2</v>
      </c>
      <c r="C58" s="17"/>
    </row>
    <row r="59" spans="1:3">
      <c r="A59" s="117">
        <v>45200</v>
      </c>
      <c r="B59" s="17">
        <v>6.3308990482529331E-2</v>
      </c>
      <c r="C59" s="17"/>
    </row>
    <row r="60" spans="1:3">
      <c r="A60" s="117">
        <v>45231</v>
      </c>
      <c r="B60" s="17">
        <v>6.2587949493861691E-2</v>
      </c>
      <c r="C60" s="17"/>
    </row>
    <row r="61" spans="1:3">
      <c r="A61" s="117">
        <v>45261</v>
      </c>
      <c r="B61" s="17">
        <v>6.2527379107479089E-2</v>
      </c>
      <c r="C61" s="17"/>
    </row>
    <row r="62" spans="1:3">
      <c r="A62" s="117">
        <v>45292</v>
      </c>
      <c r="B62" s="17">
        <v>6.1394010410512539E-2</v>
      </c>
      <c r="C62" s="17"/>
    </row>
    <row r="63" spans="1:3">
      <c r="A63" s="117">
        <v>45323</v>
      </c>
      <c r="B63" s="17">
        <v>6.0872962326243937E-2</v>
      </c>
      <c r="C63" s="17"/>
    </row>
    <row r="64" spans="1:3">
      <c r="A64" s="117">
        <v>45352</v>
      </c>
      <c r="B64" s="17">
        <v>6.1289670534800077E-2</v>
      </c>
      <c r="C64" s="17"/>
    </row>
    <row r="65" spans="1:3">
      <c r="A65" s="117">
        <v>45383</v>
      </c>
      <c r="B65" s="17">
        <v>6.0349776779598914E-2</v>
      </c>
      <c r="C65" s="17"/>
    </row>
    <row r="66" spans="1:3">
      <c r="A66" s="117">
        <v>45413</v>
      </c>
      <c r="B66" s="17">
        <v>6.0095589408209339E-2</v>
      </c>
      <c r="C66" s="17"/>
    </row>
    <row r="67" spans="1:3">
      <c r="A67" s="117">
        <v>45444</v>
      </c>
      <c r="B67" s="17">
        <v>5.9981699891172829E-2</v>
      </c>
      <c r="C67" s="17"/>
    </row>
  </sheetData>
  <hyperlinks>
    <hyperlink ref="A1" location="Contents!A1" display="Contents - List of metrics" xr:uid="{1D182E11-8938-47A4-8BD5-657F55355B36}"/>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F2165-D669-43FF-BB21-418B2CF29A19}">
  <dimension ref="A1:G11"/>
  <sheetViews>
    <sheetView workbookViewId="0"/>
  </sheetViews>
  <sheetFormatPr defaultRowHeight="14.4"/>
  <cols>
    <col min="1" max="1" width="70.5546875" bestFit="1" customWidth="1"/>
    <col min="2" max="2" width="14.21875" bestFit="1" customWidth="1"/>
  </cols>
  <sheetData>
    <row r="1" spans="1:7">
      <c r="A1" s="12" t="s">
        <v>149</v>
      </c>
    </row>
    <row r="2" spans="1:7" ht="18">
      <c r="A2" s="18" t="s">
        <v>604</v>
      </c>
    </row>
    <row r="3" spans="1:7">
      <c r="C3" s="230">
        <v>2019</v>
      </c>
      <c r="D3" s="230">
        <v>2020</v>
      </c>
      <c r="E3" s="230">
        <v>2021</v>
      </c>
      <c r="F3" s="230">
        <v>2022</v>
      </c>
      <c r="G3" s="230">
        <v>2023</v>
      </c>
    </row>
    <row r="4" spans="1:7">
      <c r="A4" t="s">
        <v>461</v>
      </c>
      <c r="B4" s="349" t="s">
        <v>620</v>
      </c>
      <c r="C4" s="272">
        <v>0.40228505817985388</v>
      </c>
      <c r="D4" s="272">
        <v>0.4575370655451228</v>
      </c>
      <c r="E4" s="272">
        <v>0.48294628768426223</v>
      </c>
      <c r="F4" s="272">
        <v>0.45323633467883606</v>
      </c>
      <c r="G4" s="272">
        <v>0.42448541857789895</v>
      </c>
    </row>
    <row r="5" spans="1:7">
      <c r="A5" t="s">
        <v>434</v>
      </c>
      <c r="B5" s="349"/>
      <c r="C5" s="246"/>
      <c r="D5" s="246"/>
      <c r="E5" s="272">
        <v>0.36273775439345385</v>
      </c>
      <c r="F5" s="272">
        <v>0.3588133579246639</v>
      </c>
      <c r="G5" s="272">
        <v>0.32561194085447143</v>
      </c>
    </row>
    <row r="6" spans="1:7">
      <c r="A6" t="s">
        <v>461</v>
      </c>
      <c r="B6" s="349" t="s">
        <v>621</v>
      </c>
      <c r="C6" s="272">
        <v>0.37356952435591301</v>
      </c>
      <c r="D6" s="272">
        <v>0.41978213105796303</v>
      </c>
      <c r="E6" s="272">
        <v>0.43375145467252202</v>
      </c>
      <c r="F6" s="272">
        <v>0.410093056314073</v>
      </c>
      <c r="G6" s="272">
        <v>0.38086906734347298</v>
      </c>
    </row>
    <row r="7" spans="1:7">
      <c r="A7" t="s">
        <v>434</v>
      </c>
      <c r="B7" s="349"/>
      <c r="C7" s="246"/>
      <c r="D7" s="246"/>
      <c r="E7" s="272">
        <v>0.28198440938908698</v>
      </c>
      <c r="F7" s="272">
        <v>0.27337435768625201</v>
      </c>
      <c r="G7" s="272">
        <v>0.24667108618282901</v>
      </c>
    </row>
    <row r="8" spans="1:7">
      <c r="C8" s="272"/>
      <c r="D8" s="272"/>
      <c r="E8" s="272"/>
      <c r="F8" s="272"/>
      <c r="G8" s="272"/>
    </row>
    <row r="9" spans="1:7">
      <c r="C9" s="272"/>
      <c r="D9" s="272"/>
      <c r="E9" s="272"/>
      <c r="F9" s="272"/>
      <c r="G9" s="272"/>
    </row>
    <row r="10" spans="1:7">
      <c r="A10" s="351" t="s">
        <v>617</v>
      </c>
      <c r="B10" t="s">
        <v>620</v>
      </c>
      <c r="C10" s="293"/>
      <c r="D10" s="293"/>
      <c r="E10" s="293">
        <v>4.7538536519048531</v>
      </c>
      <c r="F10" s="293">
        <v>4.7569610542800405</v>
      </c>
      <c r="G10" s="293">
        <v>4.914053152637937</v>
      </c>
    </row>
    <row r="11" spans="1:7">
      <c r="A11" s="351"/>
      <c r="B11" t="s">
        <v>621</v>
      </c>
      <c r="C11" s="293"/>
      <c r="D11" s="293"/>
      <c r="E11" s="293">
        <v>5.1720790881519498</v>
      </c>
      <c r="F11" s="293">
        <v>5.2046679815230901</v>
      </c>
      <c r="G11" s="293">
        <v>5.3545439807150998</v>
      </c>
    </row>
  </sheetData>
  <mergeCells count="3">
    <mergeCell ref="B4:B5"/>
    <mergeCell ref="B6:B7"/>
    <mergeCell ref="A10:A11"/>
  </mergeCells>
  <hyperlinks>
    <hyperlink ref="A1" location="Contents!A1" display="Contents - List of metrics" xr:uid="{C4D8E77E-7195-4539-B08D-EA4FFB75F4BC}"/>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78CB6-2B42-40EF-970F-D1AE060C7712}">
  <dimension ref="A1:D67"/>
  <sheetViews>
    <sheetView workbookViewId="0"/>
  </sheetViews>
  <sheetFormatPr defaultRowHeight="14.4"/>
  <cols>
    <col min="1" max="1" width="18" style="89" bestFit="1" customWidth="1"/>
    <col min="2" max="2" width="13.6640625" customWidth="1"/>
  </cols>
  <sheetData>
    <row r="1" spans="1:2">
      <c r="A1" s="232" t="s">
        <v>149</v>
      </c>
    </row>
    <row r="2" spans="1:2">
      <c r="A2" s="233" t="s">
        <v>764</v>
      </c>
    </row>
    <row r="3" spans="1:2">
      <c r="A3" s="234" t="s">
        <v>150</v>
      </c>
      <c r="B3" s="15" t="s">
        <v>151</v>
      </c>
    </row>
    <row r="4" spans="1:2">
      <c r="A4" s="117">
        <v>43585</v>
      </c>
      <c r="B4" s="49">
        <v>983438.95837000012</v>
      </c>
    </row>
    <row r="5" spans="1:2">
      <c r="A5" s="117">
        <v>43616</v>
      </c>
      <c r="B5" s="49">
        <v>982163.89182000014</v>
      </c>
    </row>
    <row r="6" spans="1:2">
      <c r="A6" s="117">
        <v>43646</v>
      </c>
      <c r="B6" s="49">
        <v>983329.15265999991</v>
      </c>
    </row>
    <row r="7" spans="1:2">
      <c r="A7" s="117">
        <v>43677</v>
      </c>
      <c r="B7" s="49">
        <v>986346.14375000005</v>
      </c>
    </row>
    <row r="8" spans="1:2">
      <c r="A8" s="117">
        <v>43708</v>
      </c>
      <c r="B8" s="49">
        <v>984803.73045000003</v>
      </c>
    </row>
    <row r="9" spans="1:2">
      <c r="A9" s="117">
        <v>43738</v>
      </c>
      <c r="B9" s="49">
        <v>994736.63615999999</v>
      </c>
    </row>
    <row r="10" spans="1:2">
      <c r="A10" s="117">
        <v>43769</v>
      </c>
      <c r="B10" s="49">
        <v>1001071.59319</v>
      </c>
    </row>
    <row r="11" spans="1:2">
      <c r="A11" s="117">
        <v>43799</v>
      </c>
      <c r="B11" s="49">
        <v>1005215.5725799998</v>
      </c>
    </row>
    <row r="12" spans="1:2">
      <c r="A12" s="117">
        <v>43830</v>
      </c>
      <c r="B12" s="49">
        <v>1004562.09282</v>
      </c>
    </row>
    <row r="13" spans="1:2">
      <c r="A13" s="117">
        <v>43861</v>
      </c>
      <c r="B13" s="49">
        <v>1011294.66817</v>
      </c>
    </row>
    <row r="14" spans="1:2">
      <c r="A14" s="117">
        <v>43890</v>
      </c>
      <c r="B14" s="49">
        <v>1014849.59908</v>
      </c>
    </row>
    <row r="15" spans="1:2">
      <c r="A15" s="117">
        <v>43921</v>
      </c>
      <c r="B15" s="49">
        <v>1020972.6831299999</v>
      </c>
    </row>
    <row r="16" spans="1:2">
      <c r="A16" s="117">
        <v>43951</v>
      </c>
      <c r="B16" s="49">
        <v>1030111.25842</v>
      </c>
    </row>
    <row r="17" spans="1:2">
      <c r="A17" s="117">
        <v>43982</v>
      </c>
      <c r="B17" s="49">
        <v>1036654.7454100001</v>
      </c>
    </row>
    <row r="18" spans="1:2">
      <c r="A18" s="117">
        <v>44012</v>
      </c>
      <c r="B18" s="49">
        <v>1044820.5716799998</v>
      </c>
    </row>
    <row r="19" spans="1:2">
      <c r="A19" s="117">
        <v>44043</v>
      </c>
      <c r="B19" s="49">
        <v>1046108.80463</v>
      </c>
    </row>
    <row r="20" spans="1:2">
      <c r="A20" s="117">
        <v>44074</v>
      </c>
      <c r="B20" s="49">
        <v>1038228.8632899999</v>
      </c>
    </row>
    <row r="21" spans="1:2">
      <c r="A21" s="117">
        <v>44104</v>
      </c>
      <c r="B21" s="49">
        <v>1039036.2337199999</v>
      </c>
    </row>
    <row r="22" spans="1:2">
      <c r="A22" s="117">
        <v>44135</v>
      </c>
      <c r="B22" s="49">
        <v>1041015.2983599999</v>
      </c>
    </row>
    <row r="23" spans="1:2">
      <c r="A23" s="117">
        <v>44165</v>
      </c>
      <c r="B23" s="49">
        <v>1047867.13513</v>
      </c>
    </row>
    <row r="24" spans="1:2">
      <c r="A24" s="117">
        <v>44196</v>
      </c>
      <c r="B24" s="49">
        <v>1047129.26315</v>
      </c>
    </row>
    <row r="25" spans="1:2">
      <c r="A25" s="117">
        <v>44227</v>
      </c>
      <c r="B25" s="49">
        <v>1055195.1290899999</v>
      </c>
    </row>
    <row r="26" spans="1:2">
      <c r="A26" s="117">
        <v>44255</v>
      </c>
      <c r="B26" s="49">
        <v>1065518.1534500001</v>
      </c>
    </row>
    <row r="27" spans="1:2">
      <c r="A27" s="117">
        <v>44286</v>
      </c>
      <c r="B27" s="49">
        <v>1073669.40869</v>
      </c>
    </row>
    <row r="28" spans="1:2">
      <c r="A28" s="117">
        <v>44316</v>
      </c>
      <c r="B28" s="49">
        <v>1071451.06904</v>
      </c>
    </row>
    <row r="29" spans="1:2">
      <c r="A29" s="117">
        <v>44347</v>
      </c>
      <c r="B29" s="49">
        <v>1069948.9168599998</v>
      </c>
    </row>
    <row r="30" spans="1:2">
      <c r="A30" s="117">
        <v>44377</v>
      </c>
      <c r="B30" s="49">
        <v>1071497.83874</v>
      </c>
    </row>
    <row r="31" spans="1:2">
      <c r="A31" s="117">
        <v>44408</v>
      </c>
      <c r="B31" s="49">
        <v>1071028.1888300001</v>
      </c>
    </row>
    <row r="32" spans="1:2">
      <c r="A32" s="117">
        <v>44439</v>
      </c>
      <c r="B32" s="49">
        <v>1072121.16664</v>
      </c>
    </row>
    <row r="33" spans="1:2">
      <c r="A33" s="117">
        <v>44469</v>
      </c>
      <c r="B33" s="49">
        <v>1078042.4383099999</v>
      </c>
    </row>
    <row r="34" spans="1:2">
      <c r="A34" s="117">
        <v>44500</v>
      </c>
      <c r="B34" s="49">
        <v>1080946.3227900001</v>
      </c>
    </row>
    <row r="35" spans="1:2">
      <c r="A35" s="117">
        <v>44530</v>
      </c>
      <c r="B35" s="49">
        <v>1087499.4898599999</v>
      </c>
    </row>
    <row r="36" spans="1:2">
      <c r="A36" s="117">
        <v>44561</v>
      </c>
      <c r="B36" s="49">
        <v>1084518.72688</v>
      </c>
    </row>
    <row r="37" spans="1:2">
      <c r="A37" s="117">
        <v>44592</v>
      </c>
      <c r="B37" s="49">
        <v>1092452.2679200002</v>
      </c>
    </row>
    <row r="38" spans="1:2">
      <c r="A38" s="117">
        <v>44620</v>
      </c>
      <c r="B38" s="49">
        <v>1095718.9894300001</v>
      </c>
    </row>
    <row r="39" spans="1:2">
      <c r="A39" s="117">
        <v>44651</v>
      </c>
      <c r="B39" s="49">
        <v>1098285.62573</v>
      </c>
    </row>
    <row r="40" spans="1:2">
      <c r="A40" s="117">
        <v>44681</v>
      </c>
      <c r="B40" s="49">
        <v>1093366.1079299999</v>
      </c>
    </row>
    <row r="41" spans="1:2">
      <c r="A41" s="117">
        <v>44712</v>
      </c>
      <c r="B41" s="49">
        <v>1096156.47001</v>
      </c>
    </row>
    <row r="42" spans="1:2">
      <c r="A42" s="117">
        <v>44742</v>
      </c>
      <c r="B42" s="49">
        <v>1096930.6013100001</v>
      </c>
    </row>
    <row r="43" spans="1:2">
      <c r="A43" s="117">
        <v>44773</v>
      </c>
      <c r="B43" s="49">
        <v>1097579.4694000001</v>
      </c>
    </row>
    <row r="44" spans="1:2">
      <c r="A44" s="117">
        <v>44804</v>
      </c>
      <c r="B44" s="49">
        <v>1099690.9562600001</v>
      </c>
    </row>
    <row r="45" spans="1:2">
      <c r="A45" s="117">
        <v>44834</v>
      </c>
      <c r="B45" s="49">
        <v>1108563.20377</v>
      </c>
    </row>
    <row r="46" spans="1:2">
      <c r="A46" s="117">
        <v>44865</v>
      </c>
      <c r="B46" s="49">
        <v>1118280.9642700001</v>
      </c>
    </row>
    <row r="47" spans="1:2">
      <c r="A47" s="117">
        <v>44895</v>
      </c>
      <c r="B47" s="49">
        <v>1124492.8508199998</v>
      </c>
    </row>
    <row r="48" spans="1:2">
      <c r="A48" s="117">
        <v>44926</v>
      </c>
      <c r="B48" s="49">
        <v>1123971.6620699998</v>
      </c>
    </row>
    <row r="49" spans="1:2">
      <c r="A49" s="117">
        <v>44957</v>
      </c>
      <c r="B49" s="49">
        <v>1136083.1750100001</v>
      </c>
    </row>
    <row r="50" spans="1:2">
      <c r="A50" s="117">
        <v>44985</v>
      </c>
      <c r="B50" s="49">
        <v>1141867.88365</v>
      </c>
    </row>
    <row r="51" spans="1:2">
      <c r="A51" s="117">
        <v>45016</v>
      </c>
      <c r="B51" s="49">
        <v>1146542.72756</v>
      </c>
    </row>
    <row r="52" spans="1:2">
      <c r="A52" s="117">
        <v>45046</v>
      </c>
      <c r="B52" s="49">
        <v>1146562.4349400001</v>
      </c>
    </row>
    <row r="53" spans="1:2">
      <c r="A53" s="117">
        <v>45077</v>
      </c>
      <c r="B53" s="49">
        <v>1151534.6133099999</v>
      </c>
    </row>
    <row r="54" spans="1:2">
      <c r="A54" s="117">
        <v>45107</v>
      </c>
      <c r="B54" s="49">
        <v>1154449.29577</v>
      </c>
    </row>
    <row r="55" spans="1:2">
      <c r="A55" s="117">
        <v>45138</v>
      </c>
      <c r="B55" s="49">
        <v>1158792.9589600002</v>
      </c>
    </row>
    <row r="56" spans="1:2">
      <c r="A56" s="117">
        <v>45169</v>
      </c>
      <c r="B56" s="49">
        <v>1160242.6759400002</v>
      </c>
    </row>
    <row r="57" spans="1:2">
      <c r="A57" s="117">
        <v>45199</v>
      </c>
      <c r="B57" s="49">
        <v>1170221.3712799998</v>
      </c>
    </row>
    <row r="58" spans="1:2">
      <c r="A58" s="117">
        <v>45230</v>
      </c>
      <c r="B58" s="49">
        <v>1182238.1685599999</v>
      </c>
    </row>
    <row r="59" spans="1:2">
      <c r="A59" s="117">
        <v>45260</v>
      </c>
      <c r="B59" s="49">
        <v>1189044.5351499999</v>
      </c>
    </row>
    <row r="60" spans="1:2">
      <c r="A60" s="117">
        <v>45291</v>
      </c>
      <c r="B60" s="49">
        <v>1188988.3506700001</v>
      </c>
    </row>
    <row r="61" spans="1:2">
      <c r="A61" s="117">
        <v>45322</v>
      </c>
      <c r="B61" s="49">
        <v>1198556.4735099999</v>
      </c>
    </row>
    <row r="62" spans="1:2">
      <c r="A62" s="117">
        <v>45351</v>
      </c>
      <c r="B62" s="49">
        <v>1202554.7269000001</v>
      </c>
    </row>
    <row r="63" spans="1:2">
      <c r="A63" s="117">
        <v>45382</v>
      </c>
      <c r="B63" s="49">
        <v>1204273.2946500001</v>
      </c>
    </row>
    <row r="64" spans="1:2">
      <c r="A64" s="117">
        <v>45412</v>
      </c>
      <c r="B64" s="49">
        <v>1204008.7908600001</v>
      </c>
    </row>
    <row r="65" spans="1:4">
      <c r="A65" s="117">
        <v>45443</v>
      </c>
      <c r="B65" s="49">
        <v>1203897.2294099999</v>
      </c>
    </row>
    <row r="66" spans="1:4">
      <c r="A66" s="117">
        <v>45473</v>
      </c>
      <c r="B66" s="49">
        <v>1203434.75263</v>
      </c>
    </row>
    <row r="67" spans="1:4">
      <c r="C67" s="17"/>
      <c r="D67" s="17"/>
    </row>
  </sheetData>
  <hyperlinks>
    <hyperlink ref="A1" location="Contents!A1" display="Contents - List of metrics" xr:uid="{8E7A0E67-26BD-4BB7-8372-26189636D693}"/>
  </hyperlink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0A5A2-35C8-4668-8A63-D91834684E74}">
  <dimension ref="A1:S67"/>
  <sheetViews>
    <sheetView workbookViewId="0"/>
  </sheetViews>
  <sheetFormatPr defaultRowHeight="14.4"/>
  <cols>
    <col min="1" max="1" width="8.5546875" style="89" bestFit="1" customWidth="1"/>
    <col min="2" max="3" width="29.77734375" customWidth="1"/>
  </cols>
  <sheetData>
    <row r="1" spans="1:19">
      <c r="A1" s="232" t="s">
        <v>149</v>
      </c>
      <c r="B1" s="11"/>
      <c r="C1" s="11"/>
    </row>
    <row r="2" spans="1:19">
      <c r="A2" s="119" t="s">
        <v>95</v>
      </c>
      <c r="B2" s="11"/>
      <c r="C2" s="11"/>
      <c r="D2" s="1"/>
    </row>
    <row r="3" spans="1:19">
      <c r="B3" s="352" t="s">
        <v>161</v>
      </c>
      <c r="C3" s="352"/>
    </row>
    <row r="4" spans="1:19">
      <c r="A4" s="89" t="s">
        <v>600</v>
      </c>
      <c r="B4" s="246" t="s">
        <v>622</v>
      </c>
      <c r="C4" s="246" t="s">
        <v>623</v>
      </c>
    </row>
    <row r="5" spans="1:19">
      <c r="A5" s="117">
        <v>43556</v>
      </c>
      <c r="B5" s="17">
        <v>6.3812505923130661E-2</v>
      </c>
      <c r="C5" s="17">
        <v>5.6579964177637693E-2</v>
      </c>
    </row>
    <row r="6" spans="1:19">
      <c r="A6" s="117">
        <v>43586</v>
      </c>
      <c r="B6" s="17">
        <v>6.4237945895983695E-2</v>
      </c>
      <c r="C6" s="17">
        <v>5.5667206321010874E-2</v>
      </c>
      <c r="S6" t="s">
        <v>603</v>
      </c>
    </row>
    <row r="7" spans="1:19">
      <c r="A7" s="117">
        <v>43617</v>
      </c>
      <c r="B7" s="17">
        <v>6.3338008081106012E-2</v>
      </c>
      <c r="C7" s="17">
        <v>5.3323654793779901E-2</v>
      </c>
    </row>
    <row r="8" spans="1:19">
      <c r="A8" s="117">
        <v>43647</v>
      </c>
      <c r="B8" s="17">
        <v>6.295435492128143E-2</v>
      </c>
      <c r="C8" s="17">
        <v>5.3834324985196504E-2</v>
      </c>
    </row>
    <row r="9" spans="1:19">
      <c r="A9" s="117">
        <v>43678</v>
      </c>
      <c r="B9" s="17">
        <v>6.2493840097762508E-2</v>
      </c>
      <c r="C9" s="17">
        <v>5.5999823797650262E-2</v>
      </c>
    </row>
    <row r="10" spans="1:19">
      <c r="A10" s="117">
        <v>43709</v>
      </c>
      <c r="B10" s="17">
        <v>6.0789626191220726E-2</v>
      </c>
      <c r="C10" s="17">
        <v>5.5217605789940435E-2</v>
      </c>
    </row>
    <row r="11" spans="1:19">
      <c r="A11" s="117">
        <v>43739</v>
      </c>
      <c r="B11" s="17">
        <v>5.866618121759283E-2</v>
      </c>
      <c r="C11" s="17">
        <v>5.639826966398255E-2</v>
      </c>
    </row>
    <row r="12" spans="1:19">
      <c r="A12" s="117">
        <v>43770</v>
      </c>
      <c r="B12" s="17">
        <v>5.7942314582652206E-2</v>
      </c>
      <c r="C12" s="17">
        <v>5.588036152966197E-2</v>
      </c>
    </row>
    <row r="13" spans="1:19">
      <c r="A13" s="117">
        <v>43800</v>
      </c>
      <c r="B13" s="17">
        <v>5.739420132730072E-2</v>
      </c>
      <c r="C13" s="17">
        <v>5.5148429237141181E-2</v>
      </c>
    </row>
    <row r="14" spans="1:19">
      <c r="A14" s="117">
        <v>43831</v>
      </c>
      <c r="B14" s="17">
        <v>5.7226460705049297E-2</v>
      </c>
      <c r="C14" s="17">
        <v>5.6390332861813879E-2</v>
      </c>
    </row>
    <row r="15" spans="1:19">
      <c r="A15" s="117">
        <v>43862</v>
      </c>
      <c r="B15" s="17">
        <v>5.7449554630555295E-2</v>
      </c>
      <c r="C15" s="17">
        <v>5.6049032744107816E-2</v>
      </c>
    </row>
    <row r="16" spans="1:19">
      <c r="A16" s="117">
        <v>43891</v>
      </c>
      <c r="B16" s="17">
        <v>5.665201019205994E-2</v>
      </c>
      <c r="C16" s="17">
        <v>5.7056091178287631E-2</v>
      </c>
    </row>
    <row r="17" spans="1:3">
      <c r="A17" s="117">
        <v>43922</v>
      </c>
      <c r="B17" s="17">
        <v>5.5006563861560255E-2</v>
      </c>
      <c r="C17" s="17">
        <v>5.9929318477788561E-2</v>
      </c>
    </row>
    <row r="18" spans="1:3">
      <c r="A18" s="117">
        <v>43952</v>
      </c>
      <c r="B18" s="17">
        <v>5.4450384177444369E-2</v>
      </c>
      <c r="C18" s="17">
        <v>5.7974545293522868E-2</v>
      </c>
    </row>
    <row r="19" spans="1:3">
      <c r="A19" s="117">
        <v>43983</v>
      </c>
      <c r="B19" s="17">
        <v>5.3181083034505985E-2</v>
      </c>
      <c r="C19" s="17">
        <v>5.5780695744997305E-2</v>
      </c>
    </row>
    <row r="20" spans="1:3">
      <c r="A20" s="117">
        <v>44013</v>
      </c>
      <c r="B20" s="17">
        <v>5.1087076806441617E-2</v>
      </c>
      <c r="C20" s="17">
        <v>5.5024539668956665E-2</v>
      </c>
    </row>
    <row r="21" spans="1:3">
      <c r="A21" s="117">
        <v>44044</v>
      </c>
      <c r="B21" s="17">
        <v>4.9279030754228209E-2</v>
      </c>
      <c r="C21" s="17">
        <v>5.2548942818866455E-2</v>
      </c>
    </row>
    <row r="22" spans="1:3">
      <c r="A22" s="117">
        <v>44075</v>
      </c>
      <c r="B22" s="17">
        <v>4.6722172734600831E-2</v>
      </c>
      <c r="C22" s="17">
        <v>5.4372790402326537E-2</v>
      </c>
    </row>
    <row r="23" spans="1:3">
      <c r="A23" s="117">
        <v>44105</v>
      </c>
      <c r="B23" s="17">
        <v>4.6899448344481058E-2</v>
      </c>
      <c r="C23" s="17">
        <v>5.394857298019242E-2</v>
      </c>
    </row>
    <row r="24" spans="1:3">
      <c r="A24" s="117">
        <v>44136</v>
      </c>
      <c r="B24" s="17">
        <v>4.6168679019988723E-2</v>
      </c>
      <c r="C24" s="17">
        <v>5.2791791797442637E-2</v>
      </c>
    </row>
    <row r="25" spans="1:3">
      <c r="A25" s="117">
        <v>44166</v>
      </c>
      <c r="B25" s="17">
        <v>4.6641970897448363E-2</v>
      </c>
      <c r="C25" s="17">
        <v>5.2711206166436528E-2</v>
      </c>
    </row>
    <row r="26" spans="1:3">
      <c r="A26" s="117">
        <v>44197</v>
      </c>
      <c r="B26" s="17">
        <v>4.5638167949529913E-2</v>
      </c>
      <c r="C26" s="17">
        <v>5.0687074591882222E-2</v>
      </c>
    </row>
    <row r="27" spans="1:3">
      <c r="A27" s="117">
        <v>44228</v>
      </c>
      <c r="B27" s="17">
        <v>4.5258244580205526E-2</v>
      </c>
      <c r="C27" s="17">
        <v>4.9086744035651525E-2</v>
      </c>
    </row>
    <row r="28" spans="1:3">
      <c r="A28" s="117">
        <v>44256</v>
      </c>
      <c r="B28" s="17">
        <v>4.4170189488287208E-2</v>
      </c>
      <c r="C28" s="17">
        <v>4.8646296953140107E-2</v>
      </c>
    </row>
    <row r="29" spans="1:3">
      <c r="A29" s="117">
        <v>44287</v>
      </c>
      <c r="B29" s="17">
        <v>4.4935073049740787E-2</v>
      </c>
      <c r="C29" s="17">
        <v>4.8710093580430922E-2</v>
      </c>
    </row>
    <row r="30" spans="1:3">
      <c r="A30" s="117">
        <v>44317</v>
      </c>
      <c r="B30" s="17">
        <v>4.7622052618326367E-2</v>
      </c>
      <c r="C30" s="17">
        <v>5.006986815262509E-2</v>
      </c>
    </row>
    <row r="31" spans="1:3">
      <c r="A31" s="117">
        <v>44348</v>
      </c>
      <c r="B31" s="17">
        <v>5.0212743732258085E-2</v>
      </c>
      <c r="C31" s="17">
        <v>5.4024356715061311E-2</v>
      </c>
    </row>
    <row r="32" spans="1:3">
      <c r="A32" s="117">
        <v>44378</v>
      </c>
      <c r="B32" s="17">
        <v>5.3790095853394483E-2</v>
      </c>
      <c r="C32" s="17">
        <v>5.5707562562267984E-2</v>
      </c>
    </row>
    <row r="33" spans="1:3">
      <c r="A33" s="117">
        <v>44409</v>
      </c>
      <c r="B33" s="17">
        <v>5.789257847284586E-2</v>
      </c>
      <c r="C33" s="17">
        <v>5.8680469052338001E-2</v>
      </c>
    </row>
    <row r="34" spans="1:3">
      <c r="A34" s="117">
        <v>44440</v>
      </c>
      <c r="B34" s="17">
        <v>6.059622906961986E-2</v>
      </c>
      <c r="C34" s="17">
        <v>6.150972776363163E-2</v>
      </c>
    </row>
    <row r="35" spans="1:3">
      <c r="A35" s="117">
        <v>44470</v>
      </c>
      <c r="B35" s="17">
        <v>6.3760342403402712E-2</v>
      </c>
      <c r="C35" s="17">
        <v>6.5188419326449892E-2</v>
      </c>
    </row>
    <row r="36" spans="1:3">
      <c r="A36" s="117">
        <v>44501</v>
      </c>
      <c r="B36" s="17">
        <v>6.5410094660636367E-2</v>
      </c>
      <c r="C36" s="17">
        <v>6.877887809158903E-2</v>
      </c>
    </row>
    <row r="37" spans="1:3">
      <c r="A37" s="117">
        <v>44531</v>
      </c>
      <c r="B37" s="17">
        <v>6.9239823966373959E-2</v>
      </c>
      <c r="C37" s="17">
        <v>7.0869346272253955E-2</v>
      </c>
    </row>
    <row r="38" spans="1:3">
      <c r="A38" s="117">
        <v>44562</v>
      </c>
      <c r="B38" s="17">
        <v>7.246100099481026E-2</v>
      </c>
      <c r="C38" s="17">
        <v>7.3318566643976624E-2</v>
      </c>
    </row>
    <row r="39" spans="1:3">
      <c r="A39" s="117">
        <v>44593</v>
      </c>
      <c r="B39" s="17">
        <v>7.3991640680918583E-2</v>
      </c>
      <c r="C39" s="17">
        <v>7.5666297100625002E-2</v>
      </c>
    </row>
    <row r="40" spans="1:3">
      <c r="A40" s="117">
        <v>44621</v>
      </c>
      <c r="B40" s="17">
        <v>7.551123399080753E-2</v>
      </c>
      <c r="C40" s="17">
        <v>7.7994890309309034E-2</v>
      </c>
    </row>
    <row r="41" spans="1:3">
      <c r="A41" s="117">
        <v>44652</v>
      </c>
      <c r="B41" s="17">
        <v>8.378270582623519E-2</v>
      </c>
      <c r="C41" s="17">
        <v>8.677496539248597E-2</v>
      </c>
    </row>
    <row r="42" spans="1:3">
      <c r="A42" s="117">
        <v>44682</v>
      </c>
      <c r="B42" s="17">
        <v>8.1762042473679089E-2</v>
      </c>
      <c r="C42" s="17">
        <v>8.632849587192272E-2</v>
      </c>
    </row>
    <row r="43" spans="1:3">
      <c r="A43" s="117">
        <v>44713</v>
      </c>
      <c r="B43" s="17">
        <v>8.2110086389553125E-2</v>
      </c>
      <c r="C43" s="17">
        <v>8.6779689577827626E-2</v>
      </c>
    </row>
    <row r="44" spans="1:3">
      <c r="A44" s="117">
        <v>44743</v>
      </c>
      <c r="B44" s="17">
        <v>8.4025210779757914E-2</v>
      </c>
      <c r="C44" s="17">
        <v>8.7025680423326771E-2</v>
      </c>
    </row>
    <row r="45" spans="1:3">
      <c r="A45" s="117">
        <v>44774</v>
      </c>
      <c r="B45" s="17">
        <v>8.2871262085503605E-2</v>
      </c>
      <c r="C45" s="17">
        <v>8.6944620815828141E-2</v>
      </c>
    </row>
    <row r="46" spans="1:3">
      <c r="A46" s="117">
        <v>44805</v>
      </c>
      <c r="B46" s="17">
        <v>8.3219198794377655E-2</v>
      </c>
      <c r="C46" s="17">
        <v>9.0941252606077674E-2</v>
      </c>
    </row>
    <row r="47" spans="1:3">
      <c r="A47" s="117">
        <v>44835</v>
      </c>
      <c r="B47" s="17">
        <v>8.2222439769272557E-2</v>
      </c>
      <c r="C47" s="17">
        <v>8.883425192204536E-2</v>
      </c>
    </row>
    <row r="48" spans="1:3">
      <c r="A48" s="117">
        <v>44866</v>
      </c>
      <c r="B48" s="17">
        <v>8.0799423939063642E-2</v>
      </c>
      <c r="C48" s="17">
        <v>8.9209998857703199E-2</v>
      </c>
    </row>
    <row r="49" spans="1:3">
      <c r="A49" s="117">
        <v>44896</v>
      </c>
      <c r="B49" s="17">
        <v>8.1772561464936694E-2</v>
      </c>
      <c r="C49" s="17">
        <v>8.9611899414912474E-2</v>
      </c>
    </row>
    <row r="50" spans="1:3">
      <c r="A50" s="117">
        <v>44927</v>
      </c>
      <c r="B50" s="17">
        <v>7.9412446565361866E-2</v>
      </c>
      <c r="C50" s="17">
        <v>9.0513383596158611E-2</v>
      </c>
    </row>
    <row r="51" spans="1:3">
      <c r="A51" s="117">
        <v>44958</v>
      </c>
      <c r="B51" s="17">
        <v>7.7386792782589517E-2</v>
      </c>
      <c r="C51" s="17">
        <v>9.0789107247689446E-2</v>
      </c>
    </row>
    <row r="52" spans="1:3">
      <c r="A52" s="117">
        <v>44986</v>
      </c>
      <c r="B52" s="17">
        <v>7.8154609897459787E-2</v>
      </c>
      <c r="C52" s="17">
        <v>9.0491293485499516E-2</v>
      </c>
    </row>
    <row r="53" spans="1:3">
      <c r="A53" s="117">
        <v>45017</v>
      </c>
      <c r="B53" s="17">
        <v>7.6004211498425497E-2</v>
      </c>
      <c r="C53" s="17">
        <v>8.9646219981448311E-2</v>
      </c>
    </row>
    <row r="54" spans="1:3">
      <c r="A54" s="117">
        <v>45047</v>
      </c>
      <c r="B54" s="17">
        <v>7.2640765601377111E-2</v>
      </c>
      <c r="C54" s="17">
        <v>8.5463376330176338E-2</v>
      </c>
    </row>
    <row r="55" spans="1:3">
      <c r="A55" s="117">
        <v>45078</v>
      </c>
      <c r="B55" s="17">
        <v>7.1810651368606079E-2</v>
      </c>
      <c r="C55" s="17">
        <v>8.5203510711915315E-2</v>
      </c>
    </row>
    <row r="56" spans="1:3">
      <c r="A56" s="117">
        <v>45108</v>
      </c>
      <c r="B56" s="17">
        <v>7.0014251830977856E-2</v>
      </c>
      <c r="C56" s="17">
        <v>8.5900330988045795E-2</v>
      </c>
    </row>
    <row r="57" spans="1:3">
      <c r="A57" s="117">
        <v>45139</v>
      </c>
      <c r="B57" s="17">
        <v>6.8516802900187801E-2</v>
      </c>
      <c r="C57" s="17">
        <v>8.4543871246125571E-2</v>
      </c>
    </row>
    <row r="58" spans="1:3">
      <c r="A58" s="117">
        <v>45170</v>
      </c>
      <c r="B58" s="17">
        <v>6.6047334381803491E-2</v>
      </c>
      <c r="C58" s="17">
        <v>8.60896557289689E-2</v>
      </c>
    </row>
    <row r="59" spans="1:3">
      <c r="A59" s="117">
        <v>45200</v>
      </c>
      <c r="B59" s="17">
        <v>6.4014429584782401E-2</v>
      </c>
      <c r="C59" s="17">
        <v>8.7853853155670791E-2</v>
      </c>
    </row>
    <row r="60" spans="1:3">
      <c r="A60" s="117">
        <v>45231</v>
      </c>
      <c r="B60" s="17">
        <v>6.3507525243658935E-2</v>
      </c>
      <c r="C60" s="17">
        <v>8.5967892071238158E-2</v>
      </c>
    </row>
    <row r="61" spans="1:3">
      <c r="A61" s="117">
        <v>45261</v>
      </c>
      <c r="B61" s="17">
        <v>6.2591436319985996E-2</v>
      </c>
      <c r="C61" s="17">
        <v>8.4558465086807769E-2</v>
      </c>
    </row>
    <row r="62" spans="1:3">
      <c r="A62" s="117">
        <v>45292</v>
      </c>
      <c r="B62" s="17">
        <v>6.0309578534812114E-2</v>
      </c>
      <c r="C62" s="17">
        <v>8.3567671110296365E-2</v>
      </c>
    </row>
    <row r="63" spans="1:3">
      <c r="A63" s="117">
        <v>45323</v>
      </c>
      <c r="B63" s="17">
        <v>5.9638526246489923E-2</v>
      </c>
      <c r="C63" s="17">
        <v>8.263016470811356E-2</v>
      </c>
    </row>
    <row r="64" spans="1:3">
      <c r="A64" s="117">
        <v>45352</v>
      </c>
      <c r="B64" s="17">
        <v>5.8559345570838403E-2</v>
      </c>
      <c r="C64" s="17">
        <v>7.8307999324040894E-2</v>
      </c>
    </row>
    <row r="65" spans="1:3">
      <c r="A65" s="117">
        <v>45383</v>
      </c>
      <c r="B65" s="17">
        <v>5.8303989553173924E-2</v>
      </c>
      <c r="C65" s="17">
        <v>7.9930674183302061E-2</v>
      </c>
    </row>
    <row r="66" spans="1:3">
      <c r="A66" s="117">
        <v>45413</v>
      </c>
      <c r="B66" s="17">
        <v>5.7081361476459536E-2</v>
      </c>
      <c r="C66" s="17">
        <v>8.0322263182292547E-2</v>
      </c>
    </row>
    <row r="67" spans="1:3">
      <c r="A67" s="117">
        <v>45444</v>
      </c>
      <c r="B67" s="17">
        <v>5.585797995103322E-2</v>
      </c>
      <c r="C67" s="17">
        <v>8.0877420871289019E-2</v>
      </c>
    </row>
  </sheetData>
  <mergeCells count="1">
    <mergeCell ref="B3:C3"/>
  </mergeCells>
  <hyperlinks>
    <hyperlink ref="A1" location="Contents!A1" display="Contents - List of metrics" xr:uid="{755B7278-F320-4359-B172-7EBA2A18AF52}"/>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F4F32-3286-4E31-9FA5-9B57B9B9B27B}">
  <dimension ref="A1:G11"/>
  <sheetViews>
    <sheetView workbookViewId="0"/>
  </sheetViews>
  <sheetFormatPr defaultRowHeight="14.4"/>
  <cols>
    <col min="1" max="1" width="70.5546875" bestFit="1" customWidth="1"/>
    <col min="2" max="2" width="16.33203125" customWidth="1"/>
  </cols>
  <sheetData>
    <row r="1" spans="1:7">
      <c r="A1" s="12" t="s">
        <v>149</v>
      </c>
    </row>
    <row r="2" spans="1:7" ht="18">
      <c r="A2" s="18" t="s">
        <v>604</v>
      </c>
    </row>
    <row r="3" spans="1:7">
      <c r="C3" s="267">
        <v>2019</v>
      </c>
      <c r="D3" s="267">
        <v>2020</v>
      </c>
      <c r="E3" s="267">
        <v>2021</v>
      </c>
      <c r="F3" s="267">
        <v>2022</v>
      </c>
      <c r="G3" s="267">
        <v>2023</v>
      </c>
    </row>
    <row r="4" spans="1:7">
      <c r="A4" t="s">
        <v>461</v>
      </c>
      <c r="B4" s="349" t="s">
        <v>624</v>
      </c>
      <c r="C4" s="272">
        <v>0.57665323550477232</v>
      </c>
      <c r="D4" s="272">
        <v>0.57621597777600531</v>
      </c>
      <c r="E4" s="272">
        <v>0.66405304138246102</v>
      </c>
      <c r="F4" s="272">
        <v>0.63857665010891684</v>
      </c>
      <c r="G4" s="272">
        <v>0.58789988639686397</v>
      </c>
    </row>
    <row r="5" spans="1:7">
      <c r="A5" t="s">
        <v>434</v>
      </c>
      <c r="B5" s="349"/>
      <c r="C5" s="246"/>
      <c r="D5" s="246"/>
      <c r="E5" s="272">
        <v>0.54343114099921497</v>
      </c>
      <c r="F5" s="272">
        <v>0.51879812601231379</v>
      </c>
      <c r="G5" s="272">
        <v>0.44219739278507059</v>
      </c>
    </row>
    <row r="6" spans="1:7">
      <c r="A6" t="s">
        <v>461</v>
      </c>
      <c r="B6" s="349" t="s">
        <v>625</v>
      </c>
      <c r="C6" s="272">
        <v>0.46195551959388353</v>
      </c>
      <c r="D6" s="272">
        <v>0.46300945006578381</v>
      </c>
      <c r="E6" s="272">
        <v>0.55662723220530164</v>
      </c>
      <c r="F6" s="272">
        <v>0.54450803129396863</v>
      </c>
      <c r="G6" s="272">
        <v>0.49645497422921847</v>
      </c>
    </row>
    <row r="7" spans="1:7">
      <c r="A7" t="s">
        <v>434</v>
      </c>
      <c r="B7" s="349"/>
      <c r="C7" s="246"/>
      <c r="D7" s="246"/>
      <c r="E7" s="272">
        <v>0.48272656615537696</v>
      </c>
      <c r="F7" s="272">
        <v>0.47287855191503986</v>
      </c>
      <c r="G7" s="272">
        <v>0.3972097520490811</v>
      </c>
    </row>
    <row r="8" spans="1:7">
      <c r="C8" s="272"/>
      <c r="D8" s="272"/>
      <c r="E8" s="272"/>
      <c r="F8" s="272"/>
      <c r="G8" s="272"/>
    </row>
    <row r="9" spans="1:7">
      <c r="C9" s="272"/>
      <c r="D9" s="272"/>
      <c r="E9" s="272"/>
      <c r="F9" s="272"/>
      <c r="G9" s="272"/>
    </row>
    <row r="10" spans="1:7">
      <c r="A10" s="353" t="s">
        <v>617</v>
      </c>
      <c r="B10" t="s">
        <v>624</v>
      </c>
      <c r="C10" s="293"/>
      <c r="D10" s="293"/>
      <c r="E10" s="293">
        <v>3.7086749768234104</v>
      </c>
      <c r="F10" s="293">
        <v>3.7725366988540379</v>
      </c>
      <c r="G10" s="293">
        <v>4.11338727612213</v>
      </c>
    </row>
    <row r="11" spans="1:7">
      <c r="A11" s="353"/>
      <c r="B11" t="s">
        <v>625</v>
      </c>
      <c r="C11" s="293"/>
      <c r="D11" s="293"/>
      <c r="E11" s="293">
        <v>4.0513839645914871</v>
      </c>
      <c r="F11" s="293">
        <v>4.0522403012608432</v>
      </c>
      <c r="G11" s="293">
        <v>4.3734356276006165</v>
      </c>
    </row>
  </sheetData>
  <mergeCells count="3">
    <mergeCell ref="B4:B5"/>
    <mergeCell ref="B6:B7"/>
    <mergeCell ref="A10:A11"/>
  </mergeCells>
  <hyperlinks>
    <hyperlink ref="A1" location="Contents!A1" display="Contents - List of metrics" xr:uid="{022A057B-A979-4818-8C04-D11F87A4869B}"/>
  </hyperlink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1B706-985F-4EA8-961F-67481C9FFDB3}">
  <dimension ref="A1:E72"/>
  <sheetViews>
    <sheetView workbookViewId="0"/>
  </sheetViews>
  <sheetFormatPr defaultRowHeight="14.4"/>
  <cols>
    <col min="1" max="1" width="17.44140625" style="234" bestFit="1" customWidth="1"/>
    <col min="2" max="2" width="28.6640625" bestFit="1" customWidth="1"/>
    <col min="3" max="3" width="24" bestFit="1" customWidth="1"/>
    <col min="4" max="4" width="11.6640625" bestFit="1" customWidth="1"/>
  </cols>
  <sheetData>
    <row r="1" spans="1:4">
      <c r="A1" s="232" t="s">
        <v>149</v>
      </c>
    </row>
    <row r="2" spans="1:4">
      <c r="A2" s="121" t="s">
        <v>626</v>
      </c>
    </row>
    <row r="3" spans="1:4">
      <c r="A3" s="234" t="s">
        <v>150</v>
      </c>
      <c r="B3" s="246" t="s">
        <v>622</v>
      </c>
      <c r="C3" s="246" t="s">
        <v>623</v>
      </c>
      <c r="D3" s="246" t="s">
        <v>248</v>
      </c>
    </row>
    <row r="4" spans="1:4">
      <c r="A4" s="117">
        <v>43585</v>
      </c>
      <c r="B4" s="49">
        <v>15768.25777</v>
      </c>
      <c r="C4" s="49">
        <v>22234.996319999998</v>
      </c>
      <c r="D4" s="49">
        <v>38003.254090000002</v>
      </c>
    </row>
    <row r="5" spans="1:4">
      <c r="A5" s="117">
        <v>43616</v>
      </c>
      <c r="B5" s="49">
        <v>15775.777470000001</v>
      </c>
      <c r="C5" s="49">
        <v>22308.550370000001</v>
      </c>
      <c r="D5" s="49">
        <v>38084.327839999998</v>
      </c>
    </row>
    <row r="6" spans="1:4">
      <c r="A6" s="117">
        <v>43646</v>
      </c>
      <c r="B6" s="49">
        <v>15763.464110000001</v>
      </c>
      <c r="C6" s="49">
        <v>22262.20047</v>
      </c>
      <c r="D6" s="49">
        <v>38025.664579999997</v>
      </c>
    </row>
    <row r="7" spans="1:4">
      <c r="A7" s="117">
        <v>43677</v>
      </c>
      <c r="B7" s="49">
        <v>15915.37585</v>
      </c>
      <c r="C7" s="49">
        <v>22334.281650000001</v>
      </c>
      <c r="D7" s="49">
        <v>38249.657500000001</v>
      </c>
    </row>
    <row r="8" spans="1:4">
      <c r="A8" s="117">
        <v>43708</v>
      </c>
      <c r="B8" s="49">
        <v>15983.391509999999</v>
      </c>
      <c r="C8" s="49">
        <v>21749.456020000001</v>
      </c>
      <c r="D8" s="49">
        <v>37732.847529999999</v>
      </c>
    </row>
    <row r="9" spans="1:4">
      <c r="A9" s="117">
        <v>43738</v>
      </c>
      <c r="B9" s="49">
        <v>16217.47957</v>
      </c>
      <c r="C9" s="49">
        <v>21961.66214</v>
      </c>
      <c r="D9" s="49">
        <v>38179.141709999996</v>
      </c>
    </row>
    <row r="10" spans="1:4">
      <c r="A10" s="117">
        <v>43769</v>
      </c>
      <c r="B10" s="49">
        <v>16481.26741</v>
      </c>
      <c r="C10" s="49">
        <v>22400.84634</v>
      </c>
      <c r="D10" s="49">
        <v>38882.113750000004</v>
      </c>
    </row>
    <row r="11" spans="1:4">
      <c r="A11" s="117">
        <v>43799</v>
      </c>
      <c r="B11" s="49">
        <v>16672.648219999999</v>
      </c>
      <c r="C11" s="49">
        <v>22615.030449999998</v>
      </c>
      <c r="D11" s="49">
        <v>39287.678669999994</v>
      </c>
    </row>
    <row r="12" spans="1:4">
      <c r="A12" s="117">
        <v>43830</v>
      </c>
      <c r="B12" s="49">
        <v>16646.754440000001</v>
      </c>
      <c r="C12" s="49">
        <v>22529.74955</v>
      </c>
      <c r="D12" s="49">
        <v>39176.503989999997</v>
      </c>
    </row>
    <row r="13" spans="1:4">
      <c r="A13" s="117">
        <v>43861</v>
      </c>
      <c r="B13" s="49">
        <v>16749.98631</v>
      </c>
      <c r="C13" s="49">
        <v>22668.814320000001</v>
      </c>
      <c r="D13" s="49">
        <v>39418.800629999998</v>
      </c>
    </row>
    <row r="14" spans="1:4">
      <c r="A14" s="117">
        <v>43890</v>
      </c>
      <c r="B14" s="49">
        <v>16764.435539999999</v>
      </c>
      <c r="C14" s="49">
        <v>22701.716939999998</v>
      </c>
      <c r="D14" s="49">
        <v>39466.152479999997</v>
      </c>
    </row>
    <row r="15" spans="1:4">
      <c r="A15" s="117">
        <v>43921</v>
      </c>
      <c r="B15" s="49">
        <v>16813.597150000001</v>
      </c>
      <c r="C15" s="49">
        <v>22933.571609999999</v>
      </c>
      <c r="D15" s="49">
        <v>39747.16876</v>
      </c>
    </row>
    <row r="16" spans="1:4">
      <c r="A16" s="117">
        <v>43951</v>
      </c>
      <c r="B16" s="49">
        <v>16888.84835</v>
      </c>
      <c r="C16" s="49">
        <v>23355.421350000001</v>
      </c>
      <c r="D16" s="49">
        <v>40244.269700000004</v>
      </c>
    </row>
    <row r="17" spans="1:4">
      <c r="A17" s="117">
        <v>43982</v>
      </c>
      <c r="B17" s="49">
        <v>16922.576580000001</v>
      </c>
      <c r="C17" s="49">
        <v>23541.106059999998</v>
      </c>
      <c r="D17" s="49">
        <v>40463.682639999999</v>
      </c>
    </row>
    <row r="18" spans="1:4">
      <c r="A18" s="117">
        <v>44012</v>
      </c>
      <c r="B18" s="49">
        <v>16960.810959999999</v>
      </c>
      <c r="C18" s="49">
        <v>23911.03686</v>
      </c>
      <c r="D18" s="49">
        <v>40871.847819999995</v>
      </c>
    </row>
    <row r="19" spans="1:4">
      <c r="A19" s="117">
        <v>44043</v>
      </c>
      <c r="B19" s="49">
        <v>16998.530839999999</v>
      </c>
      <c r="C19" s="49">
        <v>24056.06279</v>
      </c>
      <c r="D19" s="49">
        <v>41054.593630000003</v>
      </c>
    </row>
    <row r="20" spans="1:4">
      <c r="A20" s="117">
        <v>44074</v>
      </c>
      <c r="B20" s="49">
        <v>17183.86362</v>
      </c>
      <c r="C20" s="49">
        <v>24074.607680000001</v>
      </c>
      <c r="D20" s="49">
        <v>41258.471300000005</v>
      </c>
    </row>
    <row r="21" spans="1:4">
      <c r="A21" s="117">
        <v>44104</v>
      </c>
      <c r="B21" s="49">
        <v>17375.170460000001</v>
      </c>
      <c r="C21" s="49">
        <v>24267.205259999999</v>
      </c>
      <c r="D21" s="49">
        <v>41642.375719999996</v>
      </c>
    </row>
    <row r="22" spans="1:4">
      <c r="A22" s="117">
        <v>44135</v>
      </c>
      <c r="B22" s="49">
        <v>17494.19772</v>
      </c>
      <c r="C22" s="49">
        <v>24385.015759999998</v>
      </c>
      <c r="D22" s="49">
        <v>41879.213479999999</v>
      </c>
    </row>
    <row r="23" spans="1:4">
      <c r="A23" s="117">
        <v>44165</v>
      </c>
      <c r="B23" s="49">
        <v>17545.653300000002</v>
      </c>
      <c r="C23" s="49">
        <v>24526.763419999999</v>
      </c>
      <c r="D23" s="49">
        <v>42072.416720000001</v>
      </c>
    </row>
    <row r="24" spans="1:4">
      <c r="A24" s="117">
        <v>44196</v>
      </c>
      <c r="B24" s="49">
        <v>17551.715219999998</v>
      </c>
      <c r="C24" s="49">
        <v>24325.355579999999</v>
      </c>
      <c r="D24" s="49">
        <v>41877.070800000001</v>
      </c>
    </row>
    <row r="25" spans="1:4">
      <c r="A25" s="117">
        <v>44227</v>
      </c>
      <c r="B25" s="49">
        <v>17560.42021</v>
      </c>
      <c r="C25" s="49">
        <v>24582.378100000002</v>
      </c>
      <c r="D25" s="49">
        <v>42142.798309999998</v>
      </c>
    </row>
    <row r="26" spans="1:4">
      <c r="A26" s="117">
        <v>44255</v>
      </c>
      <c r="B26" s="49">
        <v>17662.08856</v>
      </c>
      <c r="C26" s="49">
        <v>24687.019100000001</v>
      </c>
      <c r="D26" s="49">
        <v>42349.107660000001</v>
      </c>
    </row>
    <row r="27" spans="1:4">
      <c r="A27" s="117">
        <v>44286</v>
      </c>
      <c r="B27" s="49">
        <v>17759.708890000002</v>
      </c>
      <c r="C27" s="49">
        <v>24677.49698</v>
      </c>
      <c r="D27" s="49">
        <v>42437.205870000005</v>
      </c>
    </row>
    <row r="28" spans="1:4">
      <c r="A28" s="117">
        <v>44316</v>
      </c>
      <c r="B28" s="49">
        <v>17771.377219999998</v>
      </c>
      <c r="C28" s="49">
        <v>24841.814620000001</v>
      </c>
      <c r="D28" s="49">
        <v>42613.19184</v>
      </c>
    </row>
    <row r="29" spans="1:4">
      <c r="A29" s="117">
        <v>44347</v>
      </c>
      <c r="B29" s="49">
        <v>17726.054820000001</v>
      </c>
      <c r="C29" s="49">
        <v>24693.048559999999</v>
      </c>
      <c r="D29" s="49">
        <v>42419.10338</v>
      </c>
    </row>
    <row r="30" spans="1:4">
      <c r="A30" s="117">
        <v>44377</v>
      </c>
      <c r="B30" s="49">
        <v>17684.213380000001</v>
      </c>
      <c r="C30" s="49">
        <v>24713.28989</v>
      </c>
      <c r="D30" s="49">
        <v>42397.503270000001</v>
      </c>
    </row>
    <row r="31" spans="1:4">
      <c r="A31" s="117">
        <v>44408</v>
      </c>
      <c r="B31" s="49">
        <v>17695.198420000001</v>
      </c>
      <c r="C31" s="49">
        <v>24752.09129</v>
      </c>
      <c r="D31" s="49">
        <v>42447.289709999997</v>
      </c>
    </row>
    <row r="32" spans="1:4">
      <c r="A32" s="117">
        <v>44439</v>
      </c>
      <c r="B32" s="49">
        <v>17632.111710000001</v>
      </c>
      <c r="C32" s="49">
        <v>24826.4987</v>
      </c>
      <c r="D32" s="49">
        <v>42458.610410000001</v>
      </c>
    </row>
    <row r="33" spans="1:4">
      <c r="A33" s="117">
        <v>44469</v>
      </c>
      <c r="B33" s="49">
        <v>17790.097809999999</v>
      </c>
      <c r="C33" s="49">
        <v>24735.658749999999</v>
      </c>
      <c r="D33" s="49">
        <v>42525.756559999994</v>
      </c>
    </row>
    <row r="34" spans="1:4">
      <c r="A34" s="117">
        <v>44500</v>
      </c>
      <c r="B34" s="49">
        <v>18017.855759999999</v>
      </c>
      <c r="C34" s="49">
        <v>24826.58338</v>
      </c>
      <c r="D34" s="49">
        <v>42844.439140000002</v>
      </c>
    </row>
    <row r="35" spans="1:4">
      <c r="A35" s="117">
        <v>44530</v>
      </c>
      <c r="B35" s="49">
        <v>18138.150959999999</v>
      </c>
      <c r="C35" s="49">
        <v>24887.575120000001</v>
      </c>
      <c r="D35" s="49">
        <v>43025.72608</v>
      </c>
    </row>
    <row r="36" spans="1:4">
      <c r="A36" s="117">
        <v>44561</v>
      </c>
      <c r="B36" s="49">
        <v>18042.43361</v>
      </c>
      <c r="C36" s="49">
        <v>24540.2925</v>
      </c>
      <c r="D36" s="49">
        <v>42582.726110000003</v>
      </c>
    </row>
    <row r="37" spans="1:4">
      <c r="A37" s="117">
        <v>44592</v>
      </c>
      <c r="B37" s="49">
        <v>18068.29466</v>
      </c>
      <c r="C37" s="49">
        <v>24943.36981</v>
      </c>
      <c r="D37" s="49">
        <v>43011.664470000003</v>
      </c>
    </row>
    <row r="38" spans="1:4">
      <c r="A38" s="117">
        <v>44620</v>
      </c>
      <c r="B38" s="49">
        <v>18088.197530000001</v>
      </c>
      <c r="C38" s="49">
        <v>25023.545010000002</v>
      </c>
      <c r="D38" s="49">
        <v>43111.742540000007</v>
      </c>
    </row>
    <row r="39" spans="1:4">
      <c r="A39" s="117">
        <v>44651</v>
      </c>
      <c r="B39" s="49">
        <v>18095.382799999999</v>
      </c>
      <c r="C39" s="49">
        <v>25023.4715</v>
      </c>
      <c r="D39" s="49">
        <v>43118.854299999999</v>
      </c>
    </row>
    <row r="40" spans="1:4">
      <c r="A40" s="117">
        <v>44681</v>
      </c>
      <c r="B40" s="49">
        <v>17922.217189999999</v>
      </c>
      <c r="C40" s="49">
        <v>24980.533899999999</v>
      </c>
      <c r="D40" s="49">
        <v>42902.751089999998</v>
      </c>
    </row>
    <row r="41" spans="1:4">
      <c r="A41" s="117">
        <v>44712</v>
      </c>
      <c r="B41" s="49">
        <v>17870.652190000001</v>
      </c>
      <c r="C41" s="49">
        <v>25066.983899999999</v>
      </c>
      <c r="D41" s="49">
        <v>42937.63609</v>
      </c>
    </row>
    <row r="42" spans="1:4">
      <c r="A42" s="117">
        <v>44742</v>
      </c>
      <c r="B42" s="49">
        <v>17846.846600000001</v>
      </c>
      <c r="C42" s="49">
        <v>24979.38752</v>
      </c>
      <c r="D42" s="49">
        <v>42826.234120000001</v>
      </c>
    </row>
    <row r="43" spans="1:4">
      <c r="A43" s="117">
        <v>44773</v>
      </c>
      <c r="B43" s="49">
        <v>17869.758999999998</v>
      </c>
      <c r="C43" s="49">
        <v>25021.054940000002</v>
      </c>
      <c r="D43" s="49">
        <v>42890.81394</v>
      </c>
    </row>
    <row r="44" spans="1:4">
      <c r="A44" s="117">
        <v>44804</v>
      </c>
      <c r="B44" s="49">
        <v>17969.2588</v>
      </c>
      <c r="C44" s="49">
        <v>25073.961960000001</v>
      </c>
      <c r="D44" s="49">
        <v>43043.220759999997</v>
      </c>
    </row>
    <row r="45" spans="1:4">
      <c r="A45" s="117">
        <v>44834</v>
      </c>
      <c r="B45" s="49">
        <v>18150.317630000001</v>
      </c>
      <c r="C45" s="49">
        <v>25134.468949999999</v>
      </c>
      <c r="D45" s="49">
        <v>43284.78658</v>
      </c>
    </row>
    <row r="46" spans="1:4">
      <c r="A46" s="117">
        <v>44865</v>
      </c>
      <c r="B46" s="49">
        <v>18364.187870000002</v>
      </c>
      <c r="C46" s="49">
        <v>25282.48216</v>
      </c>
      <c r="D46" s="49">
        <v>43646.670030000001</v>
      </c>
    </row>
    <row r="47" spans="1:4">
      <c r="A47" s="117">
        <v>44895</v>
      </c>
      <c r="B47" s="49">
        <v>18536.430970000001</v>
      </c>
      <c r="C47" s="49">
        <v>25281.15047</v>
      </c>
      <c r="D47" s="49">
        <v>43817.581440000002</v>
      </c>
    </row>
    <row r="48" spans="1:4">
      <c r="A48" s="117">
        <v>44926</v>
      </c>
      <c r="B48" s="49">
        <v>18405.546880000002</v>
      </c>
      <c r="C48" s="49">
        <v>25059.108199999999</v>
      </c>
      <c r="D48" s="49">
        <v>43464.655079999997</v>
      </c>
    </row>
    <row r="49" spans="1:4">
      <c r="A49" s="117">
        <v>44957</v>
      </c>
      <c r="B49" s="49">
        <v>18529.520980000001</v>
      </c>
      <c r="C49" s="49">
        <v>25652.502769999999</v>
      </c>
      <c r="D49" s="49">
        <v>44182.02375</v>
      </c>
    </row>
    <row r="50" spans="1:4">
      <c r="A50" s="117">
        <v>44985</v>
      </c>
      <c r="B50" s="49">
        <v>18605.38625</v>
      </c>
      <c r="C50" s="49">
        <v>25684.021799999999</v>
      </c>
      <c r="D50" s="49">
        <v>44289.408049999998</v>
      </c>
    </row>
    <row r="51" spans="1:4">
      <c r="A51" s="117">
        <v>45016</v>
      </c>
      <c r="B51" s="49">
        <v>18680.603889999999</v>
      </c>
      <c r="C51" s="49">
        <v>25423.252079999998</v>
      </c>
      <c r="D51" s="49">
        <v>44103.855969999997</v>
      </c>
    </row>
    <row r="52" spans="1:4">
      <c r="A52" s="117">
        <v>45046</v>
      </c>
      <c r="B52" s="49">
        <v>18659.92079</v>
      </c>
      <c r="C52" s="49">
        <v>25467.250390000001</v>
      </c>
      <c r="D52" s="49">
        <v>44127.171180000005</v>
      </c>
    </row>
    <row r="53" spans="1:4">
      <c r="A53" s="117">
        <v>45077</v>
      </c>
      <c r="B53" s="49">
        <v>18652.237209999999</v>
      </c>
      <c r="C53" s="49">
        <v>25606.054469999999</v>
      </c>
      <c r="D53" s="49">
        <v>44258.291679999995</v>
      </c>
    </row>
    <row r="54" spans="1:4">
      <c r="A54" s="117">
        <v>45107</v>
      </c>
      <c r="B54" s="49">
        <v>18734.3289</v>
      </c>
      <c r="C54" s="49">
        <v>25587.20535</v>
      </c>
      <c r="D54" s="49">
        <v>44321.534249999997</v>
      </c>
    </row>
    <row r="55" spans="1:4">
      <c r="A55" s="117">
        <v>45138</v>
      </c>
      <c r="B55" s="49">
        <v>18848.786619999999</v>
      </c>
      <c r="C55" s="49">
        <v>25835.176530000001</v>
      </c>
      <c r="D55" s="49">
        <v>44683.963149999996</v>
      </c>
    </row>
    <row r="56" spans="1:4">
      <c r="A56" s="117">
        <v>45169</v>
      </c>
      <c r="B56" s="49">
        <v>18988.111580000001</v>
      </c>
      <c r="C56" s="49">
        <v>25914.093010000001</v>
      </c>
      <c r="D56" s="49">
        <v>44902.204590000001</v>
      </c>
    </row>
    <row r="57" spans="1:4">
      <c r="A57" s="117">
        <v>45199</v>
      </c>
      <c r="B57" s="49">
        <v>19258.380109999998</v>
      </c>
      <c r="C57" s="49">
        <v>25974.98947</v>
      </c>
      <c r="D57" s="49">
        <v>45233.369579999999</v>
      </c>
    </row>
    <row r="58" spans="1:4">
      <c r="A58" s="117">
        <v>45230</v>
      </c>
      <c r="B58" s="49">
        <v>19509.197990000001</v>
      </c>
      <c r="C58" s="49">
        <v>26170.799019999999</v>
      </c>
      <c r="D58" s="49">
        <v>45679.997009999999</v>
      </c>
    </row>
    <row r="59" spans="1:4">
      <c r="A59" s="117">
        <v>45260</v>
      </c>
      <c r="B59" s="49">
        <v>19662.12155</v>
      </c>
      <c r="C59" s="49">
        <v>26325.838049999998</v>
      </c>
      <c r="D59" s="49">
        <v>45987.959600000002</v>
      </c>
    </row>
    <row r="60" spans="1:4">
      <c r="A60" s="117">
        <v>45291</v>
      </c>
      <c r="B60" s="49">
        <v>19619.612069999999</v>
      </c>
      <c r="C60" s="49">
        <v>26145.562030000001</v>
      </c>
      <c r="D60" s="49">
        <v>45765.174100000004</v>
      </c>
    </row>
    <row r="61" spans="1:4">
      <c r="A61" s="117">
        <v>45322</v>
      </c>
      <c r="B61" s="49">
        <v>19648.18735</v>
      </c>
      <c r="C61" s="49">
        <v>26691.698520000002</v>
      </c>
      <c r="D61" s="49">
        <v>46339.885869999998</v>
      </c>
    </row>
    <row r="62" spans="1:4">
      <c r="A62" s="117">
        <v>45351</v>
      </c>
      <c r="B62" s="49">
        <v>19775.024079999999</v>
      </c>
      <c r="C62" s="49">
        <v>26868.686430000002</v>
      </c>
      <c r="D62" s="49">
        <v>46643.710510000004</v>
      </c>
    </row>
    <row r="63" spans="1:4">
      <c r="A63" s="117">
        <v>45382</v>
      </c>
      <c r="B63" s="49">
        <v>20052.433379999999</v>
      </c>
      <c r="C63" s="49">
        <v>26855.92366</v>
      </c>
      <c r="D63" s="49">
        <v>46908.357040000003</v>
      </c>
    </row>
    <row r="64" spans="1:4">
      <c r="A64" s="117">
        <v>45412</v>
      </c>
      <c r="B64" s="49">
        <v>20134.689979999999</v>
      </c>
      <c r="C64" s="49">
        <v>26792.479670000001</v>
      </c>
      <c r="D64" s="49">
        <v>46927.169649999996</v>
      </c>
    </row>
    <row r="65" spans="1:5">
      <c r="A65" s="117">
        <v>45443</v>
      </c>
      <c r="B65" s="49">
        <v>20140.39588</v>
      </c>
      <c r="C65" s="49">
        <v>26803.036100000001</v>
      </c>
      <c r="D65" s="49">
        <v>46943.431980000001</v>
      </c>
    </row>
    <row r="66" spans="1:5">
      <c r="A66" s="117">
        <v>45473</v>
      </c>
      <c r="B66" s="49">
        <v>20140.88521</v>
      </c>
      <c r="C66" s="49">
        <v>26850.297849999999</v>
      </c>
      <c r="D66" s="49">
        <v>46991.183059999996</v>
      </c>
      <c r="E66" s="17">
        <f>D66/D4-1</f>
        <v>0.23650419379126375</v>
      </c>
    </row>
    <row r="67" spans="1:5">
      <c r="B67" s="17">
        <f>B66/B54-1</f>
        <v>7.5079087033643299E-2</v>
      </c>
      <c r="C67" s="17">
        <f>C66/C54-1</f>
        <v>4.9364222576186778E-2</v>
      </c>
      <c r="D67" s="17">
        <f>D66/D54-1</f>
        <v>6.0233673205931426E-2</v>
      </c>
    </row>
    <row r="70" spans="1:5">
      <c r="B70" s="17">
        <f>B66/B4-1</f>
        <v>0.2773056797891249</v>
      </c>
      <c r="C70" s="17">
        <f>C66/C4-1</f>
        <v>0.20756925090419798</v>
      </c>
    </row>
    <row r="72" spans="1:5">
      <c r="B72" s="50">
        <f>1-C72</f>
        <v>0.42860987739515743</v>
      </c>
      <c r="C72" s="81">
        <f>C66/D66</f>
        <v>0.57139012260484257</v>
      </c>
    </row>
  </sheetData>
  <hyperlinks>
    <hyperlink ref="A1" location="Contents!A1" display="Contents - List of metrics" xr:uid="{92D5830B-7D99-4E7F-B0AE-3492F9C6AA26}"/>
  </hyperlink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93086-328B-48B6-8C6A-30B282EF309E}">
  <dimension ref="A1:C66"/>
  <sheetViews>
    <sheetView workbookViewId="0"/>
  </sheetViews>
  <sheetFormatPr defaultRowHeight="14.4"/>
  <cols>
    <col min="1" max="1" width="18" style="89" bestFit="1" customWidth="1"/>
    <col min="2" max="2" width="31.33203125" bestFit="1" customWidth="1"/>
    <col min="3" max="3" width="30.44140625" bestFit="1" customWidth="1"/>
  </cols>
  <sheetData>
    <row r="1" spans="1:3">
      <c r="A1" s="232" t="s">
        <v>149</v>
      </c>
    </row>
    <row r="2" spans="1:3">
      <c r="A2" s="119" t="s">
        <v>100</v>
      </c>
    </row>
    <row r="3" spans="1:3">
      <c r="A3" s="89" t="s">
        <v>150</v>
      </c>
      <c r="B3" s="246" t="s">
        <v>627</v>
      </c>
      <c r="C3" s="246" t="s">
        <v>628</v>
      </c>
    </row>
    <row r="4" spans="1:3">
      <c r="A4" s="117">
        <v>43585</v>
      </c>
      <c r="B4" s="17">
        <v>4.0762498118167276E-2</v>
      </c>
      <c r="C4" s="47">
        <v>612.64256000000012</v>
      </c>
    </row>
    <row r="5" spans="1:3">
      <c r="A5" s="117">
        <v>43616</v>
      </c>
      <c r="B5" s="17">
        <v>4.0416710276947855E-2</v>
      </c>
      <c r="C5" s="47">
        <v>602.10331000000008</v>
      </c>
    </row>
    <row r="6" spans="1:3">
      <c r="A6" s="117">
        <v>43646</v>
      </c>
      <c r="B6" s="17">
        <v>2.6742679619653587E-2</v>
      </c>
      <c r="C6" s="47">
        <v>397.38254000000006</v>
      </c>
    </row>
    <row r="7" spans="1:3">
      <c r="A7" s="117">
        <v>43677</v>
      </c>
      <c r="B7" s="17">
        <v>2.9526077004653577E-2</v>
      </c>
      <c r="C7" s="47">
        <v>443.34786000000003</v>
      </c>
    </row>
    <row r="8" spans="1:3">
      <c r="A8" s="117">
        <v>43708</v>
      </c>
      <c r="B8" s="17">
        <v>2.472612669924832E-2</v>
      </c>
      <c r="C8" s="47">
        <v>372.30649999999997</v>
      </c>
    </row>
    <row r="9" spans="1:3">
      <c r="A9" s="117">
        <v>43738</v>
      </c>
      <c r="B9" s="17">
        <v>2.2652676338186056E-2</v>
      </c>
      <c r="C9" s="47">
        <v>345.35194999999999</v>
      </c>
    </row>
    <row r="10" spans="1:3">
      <c r="A10" s="117">
        <v>43769</v>
      </c>
      <c r="B10" s="17">
        <v>2.0241103480774139E-2</v>
      </c>
      <c r="C10" s="47">
        <v>314.53492000000006</v>
      </c>
    </row>
    <row r="11" spans="1:3">
      <c r="A11" s="117">
        <v>43799</v>
      </c>
      <c r="B11" s="17">
        <v>1.6461081394421827E-2</v>
      </c>
      <c r="C11" s="47">
        <v>257.82412999999997</v>
      </c>
    </row>
    <row r="12" spans="1:3">
      <c r="A12" s="117">
        <v>43830</v>
      </c>
      <c r="B12" s="17">
        <v>2.7326619906217719E-2</v>
      </c>
      <c r="C12" s="47">
        <v>435.65401999999995</v>
      </c>
    </row>
    <row r="13" spans="1:3">
      <c r="A13" s="117">
        <v>43861</v>
      </c>
      <c r="B13" s="17">
        <v>2.3134849813396287E-2</v>
      </c>
      <c r="C13" s="47">
        <v>363.84871999999996</v>
      </c>
    </row>
    <row r="14" spans="1:3">
      <c r="A14" s="117">
        <v>43889</v>
      </c>
      <c r="B14" s="17">
        <v>2.9701081416654212E-2</v>
      </c>
      <c r="C14" s="47">
        <v>475.59550999999993</v>
      </c>
    </row>
    <row r="15" spans="1:3">
      <c r="A15" s="117">
        <v>43921</v>
      </c>
      <c r="B15" s="17">
        <v>2.4732183293119662E-2</v>
      </c>
      <c r="C15" s="47">
        <v>395.20666999999997</v>
      </c>
    </row>
    <row r="16" spans="1:3">
      <c r="A16" s="117">
        <v>43951</v>
      </c>
      <c r="B16" s="17">
        <v>3.1481306700164136E-2</v>
      </c>
      <c r="C16" s="47">
        <v>477.23</v>
      </c>
    </row>
    <row r="17" spans="1:3">
      <c r="A17" s="117">
        <v>43982</v>
      </c>
      <c r="B17" s="17">
        <v>2.7500954640421363E-2</v>
      </c>
      <c r="C17" s="47">
        <v>417.52667000000002</v>
      </c>
    </row>
    <row r="18" spans="1:3">
      <c r="A18" s="117">
        <v>44012</v>
      </c>
      <c r="B18" s="17">
        <v>2.0659245172101732E-2</v>
      </c>
      <c r="C18" s="47">
        <v>313.47001</v>
      </c>
    </row>
    <row r="19" spans="1:3">
      <c r="A19" s="117">
        <v>44043</v>
      </c>
      <c r="B19" s="17">
        <v>2.1397868123174364E-2</v>
      </c>
      <c r="C19" s="47">
        <v>324.72334000000001</v>
      </c>
    </row>
    <row r="20" spans="1:3">
      <c r="A20" s="117">
        <v>44074</v>
      </c>
      <c r="B20" s="17">
        <v>1.6248045262902217E-2</v>
      </c>
      <c r="C20" s="47">
        <v>246.94666999999998</v>
      </c>
    </row>
    <row r="21" spans="1:3">
      <c r="A21" s="117">
        <v>44104</v>
      </c>
      <c r="B21" s="17">
        <v>1.4419044406885259E-2</v>
      </c>
      <c r="C21" s="47">
        <v>220.45666999999995</v>
      </c>
    </row>
    <row r="22" spans="1:3">
      <c r="A22" s="117">
        <v>44135</v>
      </c>
      <c r="B22" s="17">
        <v>9.8531419162999588E-3</v>
      </c>
      <c r="C22" s="47">
        <v>151.48137999999997</v>
      </c>
    </row>
    <row r="23" spans="1:3">
      <c r="A23" s="117">
        <v>44165</v>
      </c>
      <c r="B23" s="17">
        <v>1.0667654516981959E-2</v>
      </c>
      <c r="C23" s="47">
        <v>164.31137999999999</v>
      </c>
    </row>
    <row r="24" spans="1:3">
      <c r="A24" s="117">
        <v>44196</v>
      </c>
      <c r="B24" s="17">
        <v>1.2268290484577865E-2</v>
      </c>
      <c r="C24" s="47">
        <v>189.37438</v>
      </c>
    </row>
    <row r="25" spans="1:3">
      <c r="A25" s="117">
        <v>44227</v>
      </c>
      <c r="B25" s="17">
        <v>1.0875892049134427E-2</v>
      </c>
      <c r="C25" s="47">
        <v>169.11105000000001</v>
      </c>
    </row>
    <row r="26" spans="1:3">
      <c r="A26" s="117">
        <v>44255</v>
      </c>
      <c r="B26" s="17">
        <v>8.1001416454951711E-3</v>
      </c>
      <c r="C26" s="47">
        <v>125.64333999999999</v>
      </c>
    </row>
    <row r="27" spans="1:3">
      <c r="A27" s="117">
        <v>44286</v>
      </c>
      <c r="B27" s="17">
        <v>8.5848125919627902E-3</v>
      </c>
      <c r="C27" s="47">
        <v>134.58667</v>
      </c>
    </row>
    <row r="28" spans="1:3">
      <c r="A28" s="117">
        <v>44316</v>
      </c>
      <c r="B28" s="17">
        <v>3.7167436071900942E-2</v>
      </c>
      <c r="C28" s="47">
        <v>604.00022000000001</v>
      </c>
    </row>
    <row r="29" spans="1:3">
      <c r="A29" s="117">
        <v>44347</v>
      </c>
      <c r="B29" s="17">
        <v>4.2735341467908014E-2</v>
      </c>
      <c r="C29" s="47">
        <v>764.12355000000002</v>
      </c>
    </row>
    <row r="30" spans="1:3">
      <c r="A30" s="117">
        <v>44377</v>
      </c>
      <c r="B30" s="17">
        <v>2.9819102415740893E-2</v>
      </c>
      <c r="C30" s="47">
        <v>525.95021999999994</v>
      </c>
    </row>
    <row r="31" spans="1:3">
      <c r="A31" s="117">
        <v>44408</v>
      </c>
      <c r="B31" s="17">
        <v>3.760866026160041E-2</v>
      </c>
      <c r="C31" s="47">
        <v>672.91322000000014</v>
      </c>
    </row>
    <row r="32" spans="1:3">
      <c r="A32" s="117">
        <v>44439</v>
      </c>
      <c r="B32" s="17">
        <v>4.3771804338455129E-2</v>
      </c>
      <c r="C32" s="47">
        <v>786.6652200000002</v>
      </c>
    </row>
    <row r="33" spans="1:3">
      <c r="A33" s="117">
        <v>44469</v>
      </c>
      <c r="B33" s="17">
        <v>4.7494204286916558E-2</v>
      </c>
      <c r="C33" s="47">
        <v>857.51666999999998</v>
      </c>
    </row>
    <row r="34" spans="1:3">
      <c r="A34" s="117">
        <v>44500</v>
      </c>
      <c r="B34" s="17">
        <v>4.5312586159611638E-2</v>
      </c>
      <c r="C34" s="47">
        <v>824.67496999999992</v>
      </c>
    </row>
    <row r="35" spans="1:3">
      <c r="A35" s="117">
        <v>44530</v>
      </c>
      <c r="B35" s="17">
        <v>3.5404618298773262E-2</v>
      </c>
      <c r="C35" s="47">
        <v>644.12504000000001</v>
      </c>
    </row>
    <row r="36" spans="1:3">
      <c r="A36" s="117">
        <v>44561</v>
      </c>
      <c r="B36" s="17">
        <v>3.5474519581532929E-2</v>
      </c>
      <c r="C36" s="47">
        <v>641.52274</v>
      </c>
    </row>
    <row r="37" spans="1:3">
      <c r="A37" s="117">
        <v>44592</v>
      </c>
      <c r="B37" s="17">
        <v>3.4173289940447125E-2</v>
      </c>
      <c r="C37" s="47">
        <v>617.03589999999997</v>
      </c>
    </row>
    <row r="38" spans="1:3">
      <c r="A38" s="117">
        <v>44620</v>
      </c>
      <c r="B38" s="17">
        <v>3.4192456052549627E-2</v>
      </c>
      <c r="C38" s="47">
        <v>616.7650900000001</v>
      </c>
    </row>
    <row r="39" spans="1:3">
      <c r="A39" s="117">
        <v>44651</v>
      </c>
      <c r="B39" s="17">
        <v>3.4122403600389137E-2</v>
      </c>
      <c r="C39" s="47">
        <v>621.71442000000002</v>
      </c>
    </row>
    <row r="40" spans="1:3">
      <c r="A40" s="117">
        <v>44681</v>
      </c>
      <c r="B40" s="17">
        <v>6.8594287825712863E-2</v>
      </c>
      <c r="C40" s="47">
        <v>1278.6280900000004</v>
      </c>
    </row>
    <row r="41" spans="1:3">
      <c r="A41" s="117">
        <v>44712</v>
      </c>
      <c r="B41" s="17">
        <v>8.6752011833894693E-2</v>
      </c>
      <c r="C41" s="47">
        <v>1642.7250300000003</v>
      </c>
    </row>
    <row r="42" spans="1:3">
      <c r="A42" s="117">
        <v>44742</v>
      </c>
      <c r="B42" s="17">
        <v>8.2202259375543762E-2</v>
      </c>
      <c r="C42" s="47">
        <v>1551.5819300000003</v>
      </c>
    </row>
    <row r="43" spans="1:3">
      <c r="A43" s="117">
        <v>44773</v>
      </c>
      <c r="B43" s="17">
        <v>8.3401687514243719E-2</v>
      </c>
      <c r="C43" s="47">
        <v>1567.9351300000003</v>
      </c>
    </row>
    <row r="44" spans="1:3">
      <c r="A44" s="117">
        <v>44804</v>
      </c>
      <c r="B44" s="17">
        <v>7.3335994252414785E-2</v>
      </c>
      <c r="C44" s="47">
        <v>1358.03871</v>
      </c>
    </row>
    <row r="45" spans="1:3">
      <c r="A45" s="117">
        <v>44834</v>
      </c>
      <c r="B45" s="17">
        <v>8.0518899202637037E-2</v>
      </c>
      <c r="C45" s="47">
        <v>1515.1003700000001</v>
      </c>
    </row>
    <row r="46" spans="1:3">
      <c r="A46" s="117">
        <v>44865</v>
      </c>
      <c r="B46" s="17">
        <v>7.1975079159924002E-2</v>
      </c>
      <c r="C46" s="47">
        <v>1360.3600800000002</v>
      </c>
    </row>
    <row r="47" spans="1:3">
      <c r="A47" s="117">
        <v>44895</v>
      </c>
      <c r="B47" s="17">
        <v>6.6985095491754576E-2</v>
      </c>
      <c r="C47" s="47">
        <v>1272.9600599999997</v>
      </c>
    </row>
    <row r="48" spans="1:3">
      <c r="A48" s="117">
        <v>44926</v>
      </c>
      <c r="B48" s="17">
        <v>6.605744805289622E-2</v>
      </c>
      <c r="C48" s="47">
        <v>1264.1233899999997</v>
      </c>
    </row>
    <row r="49" spans="1:3">
      <c r="A49" s="117">
        <v>44957</v>
      </c>
      <c r="B49" s="17">
        <v>6.5356822513559662E-2</v>
      </c>
      <c r="C49" s="47">
        <v>1254.5478000000003</v>
      </c>
    </row>
    <row r="50" spans="1:3">
      <c r="A50" s="117">
        <v>44985</v>
      </c>
      <c r="B50" s="17">
        <v>5.3396589572160098E-2</v>
      </c>
      <c r="C50" s="47">
        <v>1002.3725000000001</v>
      </c>
    </row>
    <row r="51" spans="1:3">
      <c r="A51" s="117">
        <v>45016</v>
      </c>
      <c r="B51" s="17">
        <v>4.7234063388115796E-2</v>
      </c>
      <c r="C51" s="47">
        <v>888.82332999999994</v>
      </c>
    </row>
    <row r="52" spans="1:3">
      <c r="A52" s="117">
        <v>45046</v>
      </c>
      <c r="B52" s="17">
        <v>4.6544291960698696E-2</v>
      </c>
      <c r="C52" s="47">
        <v>953.40596999999991</v>
      </c>
    </row>
    <row r="53" spans="1:3">
      <c r="A53" s="117">
        <v>45077</v>
      </c>
      <c r="B53" s="17">
        <v>6.086746998814134E-2</v>
      </c>
      <c r="C53" s="47">
        <v>1259.5137400000001</v>
      </c>
    </row>
    <row r="54" spans="1:3">
      <c r="A54" s="117">
        <v>45107</v>
      </c>
      <c r="B54" s="17">
        <v>6.7558390590715764E-2</v>
      </c>
      <c r="C54" s="47">
        <v>1407.4894200000003</v>
      </c>
    </row>
    <row r="55" spans="1:3">
      <c r="A55" s="117">
        <v>45138</v>
      </c>
      <c r="B55" s="17">
        <v>7.4698219682411957E-2</v>
      </c>
      <c r="C55" s="47">
        <v>1574.9279899999997</v>
      </c>
    </row>
    <row r="56" spans="1:3">
      <c r="A56" s="117">
        <v>45169</v>
      </c>
      <c r="B56" s="17">
        <v>7.5138487686586028E-2</v>
      </c>
      <c r="C56" s="47">
        <v>1609.7513900000004</v>
      </c>
    </row>
    <row r="57" spans="1:3">
      <c r="A57" s="117">
        <v>45199</v>
      </c>
      <c r="B57" s="17">
        <v>7.4556828064945541E-2</v>
      </c>
      <c r="C57" s="47">
        <v>1596.3326200000001</v>
      </c>
    </row>
    <row r="58" spans="1:3">
      <c r="A58" s="117">
        <v>45230</v>
      </c>
      <c r="B58" s="17">
        <v>8.0216643275418581E-2</v>
      </c>
      <c r="C58" s="47">
        <v>1760.7928300000003</v>
      </c>
    </row>
    <row r="59" spans="1:3">
      <c r="A59" s="117">
        <v>45260</v>
      </c>
      <c r="B59" s="17">
        <v>7.7708998375985952E-2</v>
      </c>
      <c r="C59" s="47">
        <v>1722.9935300000002</v>
      </c>
    </row>
    <row r="60" spans="1:3">
      <c r="A60" s="117">
        <v>45291</v>
      </c>
      <c r="B60" s="17">
        <v>7.8183529747914371E-2</v>
      </c>
      <c r="C60" s="47">
        <v>1746.5475800000006</v>
      </c>
    </row>
    <row r="61" spans="1:3">
      <c r="A61" s="117">
        <v>45322</v>
      </c>
      <c r="B61" s="17">
        <v>7.3117635816617205E-2</v>
      </c>
      <c r="C61" s="47">
        <v>1616.9377199999999</v>
      </c>
    </row>
    <row r="62" spans="1:3">
      <c r="A62" s="117">
        <v>45350</v>
      </c>
      <c r="B62" s="17">
        <v>6.9379697677037097E-2</v>
      </c>
      <c r="C62" s="47">
        <v>1532.7069300000001</v>
      </c>
    </row>
    <row r="63" spans="1:3">
      <c r="A63" s="117">
        <v>45382</v>
      </c>
      <c r="B63" s="17">
        <v>6.6268132854787984E-2</v>
      </c>
      <c r="C63" s="47">
        <v>1466.1730299999997</v>
      </c>
    </row>
    <row r="64" spans="1:3">
      <c r="A64" s="117">
        <v>45412</v>
      </c>
      <c r="B64" s="17">
        <v>5.5969606865152656E-2</v>
      </c>
      <c r="C64" s="47">
        <v>1235.3461500000001</v>
      </c>
    </row>
    <row r="65" spans="1:3">
      <c r="A65" s="117">
        <v>45443</v>
      </c>
      <c r="B65" s="17">
        <v>5.8599462465933276E-2</v>
      </c>
      <c r="C65" s="47">
        <v>1302.0025500000006</v>
      </c>
    </row>
    <row r="66" spans="1:3">
      <c r="A66" s="117">
        <v>45473</v>
      </c>
      <c r="B66" s="17">
        <v>5.7481412584554588E-2</v>
      </c>
      <c r="C66" s="47">
        <v>1287.5520800000002</v>
      </c>
    </row>
  </sheetData>
  <hyperlinks>
    <hyperlink ref="A1" location="Contents!A1" display="Contents - List of metrics" xr:uid="{2BAF489C-ABC9-4B31-A891-661BF6CBBD07}"/>
  </hyperlink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040A-BD12-4B61-824A-448EC0448736}">
  <dimension ref="A1:Z66"/>
  <sheetViews>
    <sheetView workbookViewId="0"/>
  </sheetViews>
  <sheetFormatPr defaultRowHeight="14.4"/>
  <cols>
    <col min="1" max="1" width="8.5546875" style="89" bestFit="1" customWidth="1"/>
    <col min="2" max="2" width="8" bestFit="1" customWidth="1"/>
    <col min="3" max="3" width="16.33203125" bestFit="1" customWidth="1"/>
    <col min="4" max="4" width="8.44140625" bestFit="1" customWidth="1"/>
    <col min="5" max="5" width="9.88671875" bestFit="1" customWidth="1"/>
    <col min="6" max="6" width="25.6640625" bestFit="1" customWidth="1"/>
    <col min="7" max="7" width="12.109375" bestFit="1" customWidth="1"/>
    <col min="8" max="8" width="11.21875" bestFit="1" customWidth="1"/>
    <col min="9" max="9" width="11.88671875" bestFit="1" customWidth="1"/>
  </cols>
  <sheetData>
    <row r="1" spans="1:26">
      <c r="A1" s="232" t="s">
        <v>149</v>
      </c>
    </row>
    <row r="2" spans="1:26">
      <c r="A2" s="119" t="s">
        <v>103</v>
      </c>
      <c r="B2" s="1"/>
    </row>
    <row r="3" spans="1:26">
      <c r="A3" s="89" t="s">
        <v>600</v>
      </c>
      <c r="B3" t="s">
        <v>161</v>
      </c>
      <c r="C3" t="s">
        <v>154</v>
      </c>
      <c r="D3" t="s">
        <v>155</v>
      </c>
      <c r="E3" t="s">
        <v>156</v>
      </c>
      <c r="F3" t="s">
        <v>157</v>
      </c>
      <c r="G3" t="s">
        <v>158</v>
      </c>
      <c r="H3" t="s">
        <v>159</v>
      </c>
      <c r="I3" t="s">
        <v>160</v>
      </c>
    </row>
    <row r="4" spans="1:26">
      <c r="A4" s="117">
        <v>43556</v>
      </c>
      <c r="B4" s="17">
        <v>7.4828289615691296E-2</v>
      </c>
      <c r="C4" s="17">
        <v>9.4083285649777276E-2</v>
      </c>
      <c r="D4" s="17">
        <v>6.9406357511315145E-2</v>
      </c>
      <c r="E4" s="17">
        <v>7.0923321908382436E-2</v>
      </c>
      <c r="F4" s="17">
        <v>6.5208520051047006E-2</v>
      </c>
      <c r="G4" s="17">
        <v>6.6721740148287939E-2</v>
      </c>
      <c r="H4" s="17">
        <v>8.8063043755395157E-2</v>
      </c>
      <c r="I4" s="17">
        <v>8.6699930352395843E-2</v>
      </c>
    </row>
    <row r="5" spans="1:26">
      <c r="A5" s="117">
        <v>43586</v>
      </c>
      <c r="B5" s="17">
        <v>7.5011575362234698E-2</v>
      </c>
      <c r="C5" s="17">
        <v>9.3425581014921211E-2</v>
      </c>
      <c r="D5" s="17">
        <v>6.57425730094299E-2</v>
      </c>
      <c r="E5" s="17">
        <v>7.2687684877388276E-2</v>
      </c>
      <c r="F5" s="17">
        <v>6.5895685908244822E-2</v>
      </c>
      <c r="G5" s="17">
        <v>6.7325655782512511E-2</v>
      </c>
      <c r="H5" s="17">
        <v>8.7099913101231288E-2</v>
      </c>
      <c r="I5" s="17">
        <v>8.8677458109901602E-2</v>
      </c>
      <c r="Z5" s="1" t="s">
        <v>603</v>
      </c>
    </row>
    <row r="6" spans="1:26">
      <c r="A6" s="117">
        <v>43617</v>
      </c>
      <c r="B6" s="17">
        <v>7.3082178264198355E-2</v>
      </c>
      <c r="C6" s="17">
        <v>9.0907903951490537E-2</v>
      </c>
      <c r="D6" s="17">
        <v>5.6223429118569195E-2</v>
      </c>
      <c r="E6" s="17">
        <v>7.2801530203469828E-2</v>
      </c>
      <c r="F6" s="17">
        <v>6.5613438863056386E-2</v>
      </c>
      <c r="G6" s="17">
        <v>6.6873610537359615E-2</v>
      </c>
      <c r="H6" s="17">
        <v>8.3174387926636936E-2</v>
      </c>
      <c r="I6" s="17">
        <v>8.8897440502973907E-2</v>
      </c>
    </row>
    <row r="7" spans="1:26">
      <c r="A7" s="117">
        <v>43647</v>
      </c>
      <c r="B7" s="17">
        <v>7.3417843219332007E-2</v>
      </c>
      <c r="C7" s="17">
        <v>9.0772738013548751E-2</v>
      </c>
      <c r="D7" s="17">
        <v>5.7180225707653604E-2</v>
      </c>
      <c r="E7" s="17">
        <v>7.2719684212094682E-2</v>
      </c>
      <c r="F7" s="17">
        <v>6.6057368960266594E-2</v>
      </c>
      <c r="G7" s="17">
        <v>6.8507932903764418E-2</v>
      </c>
      <c r="H7" s="17">
        <v>8.3950795861898575E-2</v>
      </c>
      <c r="I7" s="17">
        <v>8.6414662568056216E-2</v>
      </c>
    </row>
    <row r="8" spans="1:26">
      <c r="A8" s="117">
        <v>43678</v>
      </c>
      <c r="B8" s="17">
        <v>7.3928326477544257E-2</v>
      </c>
      <c r="C8" s="17">
        <v>9.0785416552002826E-2</v>
      </c>
      <c r="D8" s="17">
        <v>5.7051547058108699E-2</v>
      </c>
      <c r="E8" s="17">
        <v>7.2948513953623673E-2</v>
      </c>
      <c r="F8" s="17">
        <v>6.613995651867495E-2</v>
      </c>
      <c r="G8" s="17">
        <v>6.7468973706854035E-2</v>
      </c>
      <c r="H8" s="17">
        <v>8.585562290139491E-2</v>
      </c>
      <c r="I8" s="17">
        <v>8.827457999403307E-2</v>
      </c>
    </row>
    <row r="9" spans="1:26">
      <c r="A9" s="117">
        <v>43709</v>
      </c>
      <c r="B9" s="17">
        <v>7.2908805069728952E-2</v>
      </c>
      <c r="C9" s="17">
        <v>8.8148519879901008E-2</v>
      </c>
      <c r="D9" s="17">
        <v>5.7807972173585603E-2</v>
      </c>
      <c r="E9" s="17">
        <v>7.027305101897148E-2</v>
      </c>
      <c r="F9" s="17">
        <v>6.6448120843058331E-2</v>
      </c>
      <c r="G9" s="17">
        <v>6.5936000236187481E-2</v>
      </c>
      <c r="H9" s="17">
        <v>8.5232961218986908E-2</v>
      </c>
      <c r="I9" s="17">
        <v>8.6251201033480732E-2</v>
      </c>
    </row>
    <row r="10" spans="1:26">
      <c r="A10" s="117">
        <v>43739</v>
      </c>
      <c r="B10" s="17">
        <v>7.2529893147107269E-2</v>
      </c>
      <c r="C10" s="17">
        <v>8.6720971127008495E-2</v>
      </c>
      <c r="D10" s="17">
        <v>5.5081786682934272E-2</v>
      </c>
      <c r="E10" s="17">
        <v>6.9256269421252209E-2</v>
      </c>
      <c r="F10" s="17">
        <v>6.6764939960544001E-2</v>
      </c>
      <c r="G10" s="17">
        <v>6.5984929182488883E-2</v>
      </c>
      <c r="H10" s="17">
        <v>8.749662481882578E-2</v>
      </c>
      <c r="I10" s="17">
        <v>8.4851257123795293E-2</v>
      </c>
    </row>
    <row r="11" spans="1:26">
      <c r="A11" s="117">
        <v>43770</v>
      </c>
      <c r="B11" s="17">
        <v>7.3988703257125005E-2</v>
      </c>
      <c r="C11" s="17">
        <v>9.0478561026799159E-2</v>
      </c>
      <c r="D11" s="17">
        <v>5.651738315188732E-2</v>
      </c>
      <c r="E11" s="17">
        <v>7.022894534594562E-2</v>
      </c>
      <c r="F11" s="17">
        <v>6.944454887145432E-2</v>
      </c>
      <c r="G11" s="17">
        <v>6.664404268470514E-2</v>
      </c>
      <c r="H11" s="17">
        <v>8.7895142201693477E-2</v>
      </c>
      <c r="I11" s="17">
        <v>8.5913117963542937E-2</v>
      </c>
    </row>
    <row r="12" spans="1:26">
      <c r="A12" s="117">
        <v>43800</v>
      </c>
      <c r="B12" s="17">
        <v>7.3360609002752764E-2</v>
      </c>
      <c r="C12" s="17">
        <v>8.9040581991483389E-2</v>
      </c>
      <c r="D12" s="17">
        <v>5.5532747696717705E-2</v>
      </c>
      <c r="E12" s="17">
        <v>6.9725252352392297E-2</v>
      </c>
      <c r="F12" s="17">
        <v>6.7952328815591823E-2</v>
      </c>
      <c r="G12" s="17">
        <v>6.7440134754895603E-2</v>
      </c>
      <c r="H12" s="17">
        <v>8.8368756137680318E-2</v>
      </c>
      <c r="I12" s="17">
        <v>8.4379389621675557E-2</v>
      </c>
    </row>
    <row r="13" spans="1:26">
      <c r="A13" s="117">
        <v>43831</v>
      </c>
      <c r="B13" s="17">
        <v>7.2622300055286831E-2</v>
      </c>
      <c r="C13" s="17">
        <v>8.6739390062997135E-2</v>
      </c>
      <c r="D13" s="17">
        <v>5.448633127448145E-2</v>
      </c>
      <c r="E13" s="17">
        <v>6.8508016234555547E-2</v>
      </c>
      <c r="F13" s="17">
        <v>6.9324695691988139E-2</v>
      </c>
      <c r="G13" s="17">
        <v>6.8013144983964574E-2</v>
      </c>
      <c r="H13" s="17">
        <v>8.6710315524059084E-2</v>
      </c>
      <c r="I13" s="17">
        <v>8.0587605196226805E-2</v>
      </c>
    </row>
    <row r="14" spans="1:26">
      <c r="A14" s="117">
        <v>43862</v>
      </c>
      <c r="B14" s="17">
        <v>7.2767929258867187E-2</v>
      </c>
      <c r="C14" s="17">
        <v>8.5600294859247056E-2</v>
      </c>
      <c r="D14" s="17">
        <v>5.4105583175580903E-2</v>
      </c>
      <c r="E14" s="17">
        <v>6.9498346728567709E-2</v>
      </c>
      <c r="F14" s="17">
        <v>6.8533419536409249E-2</v>
      </c>
      <c r="G14" s="17">
        <v>6.7276092708677529E-2</v>
      </c>
      <c r="H14" s="17">
        <v>8.9377345265669442E-2</v>
      </c>
      <c r="I14" s="17">
        <v>8.0356864241036483E-2</v>
      </c>
    </row>
    <row r="15" spans="1:26">
      <c r="A15" s="117">
        <v>43891</v>
      </c>
      <c r="B15" s="17">
        <v>7.227461293878841E-2</v>
      </c>
      <c r="C15" s="17">
        <v>8.759263904784434E-2</v>
      </c>
      <c r="D15" s="17">
        <v>5.2625065416416865E-2</v>
      </c>
      <c r="E15" s="17">
        <v>6.9958924891205559E-2</v>
      </c>
      <c r="F15" s="17">
        <v>6.8803657172606059E-2</v>
      </c>
      <c r="G15" s="17">
        <v>6.7530644191608619E-2</v>
      </c>
      <c r="H15" s="17">
        <v>8.7239898764128312E-2</v>
      </c>
      <c r="I15" s="17">
        <v>7.9434871228128354E-2</v>
      </c>
    </row>
    <row r="16" spans="1:26">
      <c r="A16" s="117">
        <v>43922</v>
      </c>
      <c r="B16" s="17">
        <v>7.1296196239560294E-2</v>
      </c>
      <c r="C16" s="17">
        <v>8.8236653337653265E-2</v>
      </c>
      <c r="D16" s="17">
        <v>5.1553766812668156E-2</v>
      </c>
      <c r="E16" s="17">
        <v>6.5432010536042251E-2</v>
      </c>
      <c r="F16" s="17">
        <v>6.8208698731893114E-2</v>
      </c>
      <c r="G16" s="17">
        <v>6.6647216295847564E-2</v>
      </c>
      <c r="H16" s="17">
        <v>8.9158302531902725E-2</v>
      </c>
      <c r="I16" s="17">
        <v>7.8608975076728579E-2</v>
      </c>
    </row>
    <row r="17" spans="1:9">
      <c r="A17" s="117">
        <v>43952</v>
      </c>
      <c r="B17" s="17">
        <v>6.9815309805827924E-2</v>
      </c>
      <c r="C17" s="17">
        <v>8.3490274822813668E-2</v>
      </c>
      <c r="D17" s="17">
        <v>5.0712740797018006E-2</v>
      </c>
      <c r="E17" s="17">
        <v>6.4358870426822576E-2</v>
      </c>
      <c r="F17" s="17">
        <v>6.5583095375485803E-2</v>
      </c>
      <c r="G17" s="17">
        <v>6.6489151973588553E-2</v>
      </c>
      <c r="H17" s="17">
        <v>8.8685639890597454E-2</v>
      </c>
      <c r="I17" s="17">
        <v>7.7471299465013285E-2</v>
      </c>
    </row>
    <row r="18" spans="1:9">
      <c r="A18" s="117">
        <v>43983</v>
      </c>
      <c r="B18" s="17">
        <v>6.8939845646767778E-2</v>
      </c>
      <c r="C18" s="17">
        <v>7.9282252626248412E-2</v>
      </c>
      <c r="D18" s="17">
        <v>5.1434246447355524E-2</v>
      </c>
      <c r="E18" s="17">
        <v>6.3406000307324892E-2</v>
      </c>
      <c r="F18" s="17">
        <v>6.3691285609350168E-2</v>
      </c>
      <c r="G18" s="17">
        <v>6.5615408956755175E-2</v>
      </c>
      <c r="H18" s="17">
        <v>8.843332894611125E-2</v>
      </c>
      <c r="I18" s="17">
        <v>7.8739844929778785E-2</v>
      </c>
    </row>
    <row r="19" spans="1:9">
      <c r="A19" s="117">
        <v>44013</v>
      </c>
      <c r="B19" s="17">
        <v>6.6722866213834872E-2</v>
      </c>
      <c r="C19" s="17">
        <v>7.6728907669796662E-2</v>
      </c>
      <c r="D19" s="17">
        <v>4.9085242033671449E-2</v>
      </c>
      <c r="E19" s="17">
        <v>6.2629699932779628E-2</v>
      </c>
      <c r="F19" s="17">
        <v>6.1044404845624282E-2</v>
      </c>
      <c r="G19" s="17">
        <v>6.2677769581221551E-2</v>
      </c>
      <c r="H19" s="17">
        <v>8.566928603385339E-2</v>
      </c>
      <c r="I19" s="17">
        <v>7.7384526976650034E-2</v>
      </c>
    </row>
    <row r="20" spans="1:9">
      <c r="A20" s="117">
        <v>44044</v>
      </c>
      <c r="B20" s="17">
        <v>6.5957981411941105E-2</v>
      </c>
      <c r="C20" s="17">
        <v>7.46277771235552E-2</v>
      </c>
      <c r="D20" s="17">
        <v>4.8306108810337339E-2</v>
      </c>
      <c r="E20" s="17">
        <v>6.1572397079678404E-2</v>
      </c>
      <c r="F20" s="17">
        <v>6.1377251371231296E-2</v>
      </c>
      <c r="G20" s="17">
        <v>6.3290931639443493E-2</v>
      </c>
      <c r="H20" s="17">
        <v>8.3196663732621981E-2</v>
      </c>
      <c r="I20" s="17">
        <v>7.6392465835072934E-2</v>
      </c>
    </row>
    <row r="21" spans="1:9">
      <c r="A21" s="117">
        <v>44075</v>
      </c>
      <c r="B21" s="17">
        <v>6.4402858261209631E-2</v>
      </c>
      <c r="C21" s="17">
        <v>7.4610348641433608E-2</v>
      </c>
      <c r="D21" s="17">
        <v>4.4910242327971445E-2</v>
      </c>
      <c r="E21" s="17">
        <v>5.9782274301031717E-2</v>
      </c>
      <c r="F21" s="17">
        <v>5.9781110916436515E-2</v>
      </c>
      <c r="G21" s="17">
        <v>6.0305259672218198E-2</v>
      </c>
      <c r="H21" s="17">
        <v>8.3557905518785169E-2</v>
      </c>
      <c r="I21" s="17">
        <v>7.5690806289519991E-2</v>
      </c>
    </row>
    <row r="22" spans="1:9">
      <c r="A22" s="117">
        <v>44105</v>
      </c>
      <c r="B22" s="17">
        <v>6.4586810121370145E-2</v>
      </c>
      <c r="C22" s="17">
        <v>7.5097849429337643E-2</v>
      </c>
      <c r="D22" s="17">
        <v>4.6298938370739638E-2</v>
      </c>
      <c r="E22" s="17">
        <v>5.8849562494174092E-2</v>
      </c>
      <c r="F22" s="17">
        <v>6.0432231488081356E-2</v>
      </c>
      <c r="G22" s="17">
        <v>5.9204452247969434E-2</v>
      </c>
      <c r="H22" s="17">
        <v>8.5378439649649876E-2</v>
      </c>
      <c r="I22" s="17">
        <v>7.4213665046455254E-2</v>
      </c>
    </row>
    <row r="23" spans="1:9">
      <c r="A23" s="117">
        <v>44136</v>
      </c>
      <c r="B23" s="17">
        <v>6.3143289651092616E-2</v>
      </c>
      <c r="C23" s="17">
        <v>7.2034139272898146E-2</v>
      </c>
      <c r="D23" s="17">
        <v>4.2510425864505659E-2</v>
      </c>
      <c r="E23" s="17">
        <v>5.7569235528130619E-2</v>
      </c>
      <c r="F23" s="17">
        <v>6.0339214741090788E-2</v>
      </c>
      <c r="G23" s="17">
        <v>5.715344849238254E-2</v>
      </c>
      <c r="H23" s="17">
        <v>8.3355181496008096E-2</v>
      </c>
      <c r="I23" s="17">
        <v>7.4975817096878325E-2</v>
      </c>
    </row>
    <row r="24" spans="1:9">
      <c r="A24" s="117">
        <v>44166</v>
      </c>
      <c r="B24" s="17">
        <v>6.2383980636873802E-2</v>
      </c>
      <c r="C24" s="17">
        <v>7.0595607186820827E-2</v>
      </c>
      <c r="D24" s="17">
        <v>4.1792153876814668E-2</v>
      </c>
      <c r="E24" s="17">
        <v>5.6340781380986332E-2</v>
      </c>
      <c r="F24" s="17">
        <v>6.0465535324334907E-2</v>
      </c>
      <c r="G24" s="17">
        <v>5.644431664594296E-2</v>
      </c>
      <c r="H24" s="17">
        <v>8.1392071246395886E-2</v>
      </c>
      <c r="I24" s="17">
        <v>7.5427563791074681E-2</v>
      </c>
    </row>
    <row r="25" spans="1:9">
      <c r="A25" s="117">
        <v>44197</v>
      </c>
      <c r="B25" s="17">
        <v>6.201999751750234E-2</v>
      </c>
      <c r="C25" s="17">
        <v>7.0425731855619525E-2</v>
      </c>
      <c r="D25" s="17">
        <v>4.1787475999593891E-2</v>
      </c>
      <c r="E25" s="17">
        <v>5.6481216558627673E-2</v>
      </c>
      <c r="F25" s="17">
        <v>5.9423895353881824E-2</v>
      </c>
      <c r="G25" s="17">
        <v>5.6046078179017751E-2</v>
      </c>
      <c r="H25" s="17">
        <v>8.102034681604886E-2</v>
      </c>
      <c r="I25" s="17">
        <v>7.5198734952007504E-2</v>
      </c>
    </row>
    <row r="26" spans="1:9">
      <c r="A26" s="117">
        <v>44228</v>
      </c>
      <c r="B26" s="17">
        <v>6.1117001397493979E-2</v>
      </c>
      <c r="C26" s="17">
        <v>7.0390431391285646E-2</v>
      </c>
      <c r="D26" s="17">
        <v>4.0277760030650492E-2</v>
      </c>
      <c r="E26" s="17">
        <v>5.5901814858335432E-2</v>
      </c>
      <c r="F26" s="17">
        <v>5.8229043261207661E-2</v>
      </c>
      <c r="G26" s="17">
        <v>5.6680960483916666E-2</v>
      </c>
      <c r="H26" s="17">
        <v>7.8295827189234113E-2</v>
      </c>
      <c r="I26" s="17">
        <v>7.4570173557793634E-2</v>
      </c>
    </row>
    <row r="27" spans="1:9">
      <c r="A27" s="117">
        <v>44256</v>
      </c>
      <c r="B27" s="17">
        <v>6.1039498682707437E-2</v>
      </c>
      <c r="C27" s="17">
        <v>6.9391263702065484E-2</v>
      </c>
      <c r="D27" s="17">
        <v>3.8707338389422606E-2</v>
      </c>
      <c r="E27" s="17">
        <v>5.6178577397162699E-2</v>
      </c>
      <c r="F27" s="17">
        <v>5.9086116706997732E-2</v>
      </c>
      <c r="G27" s="17">
        <v>5.6920723817862666E-2</v>
      </c>
      <c r="H27" s="17">
        <v>7.8343627635334714E-2</v>
      </c>
      <c r="I27" s="17">
        <v>7.3431399221010912E-2</v>
      </c>
    </row>
    <row r="28" spans="1:9">
      <c r="A28" s="117">
        <v>44287</v>
      </c>
      <c r="B28" s="17">
        <v>6.2920677573624656E-2</v>
      </c>
      <c r="C28" s="17">
        <v>6.6418775696097637E-2</v>
      </c>
      <c r="D28" s="17">
        <v>3.8933272455798661E-2</v>
      </c>
      <c r="E28" s="17">
        <v>6.4985496531133904E-2</v>
      </c>
      <c r="F28" s="17">
        <v>6.1506192540192496E-2</v>
      </c>
      <c r="G28" s="17">
        <v>5.831160398632055E-2</v>
      </c>
      <c r="H28" s="17">
        <v>7.6531863063550226E-2</v>
      </c>
      <c r="I28" s="17">
        <v>7.2854552763156347E-2</v>
      </c>
    </row>
    <row r="29" spans="1:9">
      <c r="A29" s="117">
        <v>44317</v>
      </c>
      <c r="B29" s="17">
        <v>6.4613325923401591E-2</v>
      </c>
      <c r="C29" s="17">
        <v>6.6817109657122994E-2</v>
      </c>
      <c r="D29" s="17">
        <v>4.194044393563718E-2</v>
      </c>
      <c r="E29" s="17">
        <v>6.7267563092367449E-2</v>
      </c>
      <c r="F29" s="17">
        <v>6.378147227842107E-2</v>
      </c>
      <c r="G29" s="17">
        <v>5.9136452305706806E-2</v>
      </c>
      <c r="H29" s="17">
        <v>7.6183856460721802E-2</v>
      </c>
      <c r="I29" s="17">
        <v>7.5722550736547004E-2</v>
      </c>
    </row>
    <row r="30" spans="1:9">
      <c r="A30" s="117">
        <v>44348</v>
      </c>
      <c r="B30" s="17">
        <v>6.680436428586066E-2</v>
      </c>
      <c r="C30" s="17">
        <v>6.984625186395832E-2</v>
      </c>
      <c r="D30" s="17">
        <v>4.0590445013132609E-2</v>
      </c>
      <c r="E30" s="17">
        <v>6.8808745700218332E-2</v>
      </c>
      <c r="F30" s="17">
        <v>6.8610234216762989E-2</v>
      </c>
      <c r="G30" s="17">
        <v>6.1164379036242271E-2</v>
      </c>
      <c r="H30" s="17">
        <v>7.7374568378120748E-2</v>
      </c>
      <c r="I30" s="17">
        <v>7.8069573174495088E-2</v>
      </c>
    </row>
    <row r="31" spans="1:9">
      <c r="A31" s="117">
        <v>44378</v>
      </c>
      <c r="B31" s="17">
        <v>7.0241012252869439E-2</v>
      </c>
      <c r="C31" s="17">
        <v>7.4256003654680755E-2</v>
      </c>
      <c r="D31" s="17">
        <v>4.236990995228776E-2</v>
      </c>
      <c r="E31" s="17">
        <v>7.1418215949326125E-2</v>
      </c>
      <c r="F31" s="17">
        <v>7.0815786956499024E-2</v>
      </c>
      <c r="G31" s="17">
        <v>6.6655695491710035E-2</v>
      </c>
      <c r="H31" s="17">
        <v>8.1753513834155134E-2</v>
      </c>
      <c r="I31" s="17">
        <v>8.2270310509413927E-2</v>
      </c>
    </row>
    <row r="32" spans="1:9">
      <c r="A32" s="117">
        <v>44409</v>
      </c>
      <c r="B32" s="17">
        <v>7.1368917495343867E-2</v>
      </c>
      <c r="C32" s="17">
        <v>7.4792392738809971E-2</v>
      </c>
      <c r="D32" s="17">
        <v>4.3502252454673394E-2</v>
      </c>
      <c r="E32" s="17">
        <v>7.3614415324978838E-2</v>
      </c>
      <c r="F32" s="17">
        <v>7.1531645691416748E-2</v>
      </c>
      <c r="G32" s="17">
        <v>6.7460258511706603E-2</v>
      </c>
      <c r="H32" s="17">
        <v>8.3678158523967955E-2</v>
      </c>
      <c r="I32" s="17">
        <v>8.2013279270217065E-2</v>
      </c>
    </row>
    <row r="33" spans="1:9">
      <c r="A33" s="117">
        <v>44440</v>
      </c>
      <c r="B33" s="17">
        <v>7.2607775671743202E-2</v>
      </c>
      <c r="C33" s="17">
        <v>7.7588117657301767E-2</v>
      </c>
      <c r="D33" s="17">
        <v>4.5107648106047518E-2</v>
      </c>
      <c r="E33" s="17">
        <v>7.5383308518477216E-2</v>
      </c>
      <c r="F33" s="17">
        <v>7.3622504736862493E-2</v>
      </c>
      <c r="G33" s="17">
        <v>6.8220016290610239E-2</v>
      </c>
      <c r="H33" s="17">
        <v>8.5328149957832847E-2</v>
      </c>
      <c r="I33" s="17">
        <v>8.1845355348486637E-2</v>
      </c>
    </row>
    <row r="34" spans="1:9">
      <c r="A34" s="117">
        <v>44470</v>
      </c>
      <c r="B34" s="17">
        <v>7.6117504428357824E-2</v>
      </c>
      <c r="C34" s="17">
        <v>7.645848995564343E-2</v>
      </c>
      <c r="D34" s="17">
        <v>4.7870530878918495E-2</v>
      </c>
      <c r="E34" s="17">
        <v>7.701774903352987E-2</v>
      </c>
      <c r="F34" s="17">
        <v>7.7135781671891362E-2</v>
      </c>
      <c r="G34" s="17">
        <v>7.1479943088371495E-2</v>
      </c>
      <c r="H34" s="17">
        <v>9.3909603307325146E-2</v>
      </c>
      <c r="I34" s="17">
        <v>8.6290081648892805E-2</v>
      </c>
    </row>
    <row r="35" spans="1:9">
      <c r="A35" s="117">
        <v>44501</v>
      </c>
      <c r="B35" s="17">
        <v>7.8754065874878543E-2</v>
      </c>
      <c r="C35" s="17">
        <v>8.157713135683603E-2</v>
      </c>
      <c r="D35" s="17">
        <v>5.0109084843569011E-2</v>
      </c>
      <c r="E35" s="17">
        <v>8.0065501893901297E-2</v>
      </c>
      <c r="F35" s="17">
        <v>7.9708877302973394E-2</v>
      </c>
      <c r="G35" s="17">
        <v>7.3031793609311169E-2</v>
      </c>
      <c r="H35" s="17">
        <v>9.4684364402908852E-2</v>
      </c>
      <c r="I35" s="17">
        <v>9.1062257696694321E-2</v>
      </c>
    </row>
    <row r="36" spans="1:9">
      <c r="A36" s="117">
        <v>44531</v>
      </c>
      <c r="B36" s="17">
        <v>8.1398730699496463E-2</v>
      </c>
      <c r="C36" s="17">
        <v>8.4786287364698704E-2</v>
      </c>
      <c r="D36" s="17">
        <v>5.3278061890749316E-2</v>
      </c>
      <c r="E36" s="17">
        <v>8.3166978415358972E-2</v>
      </c>
      <c r="F36" s="17">
        <v>8.1834272775296563E-2</v>
      </c>
      <c r="G36" s="17">
        <v>7.6365946595446293E-2</v>
      </c>
      <c r="H36" s="17">
        <v>9.6187772546636796E-2</v>
      </c>
      <c r="I36" s="17">
        <v>9.3629414389898663E-2</v>
      </c>
    </row>
    <row r="37" spans="1:9">
      <c r="A37" s="117">
        <v>44562</v>
      </c>
      <c r="B37" s="17">
        <v>8.4117956081901438E-2</v>
      </c>
      <c r="C37" s="17">
        <v>8.6866163653684755E-2</v>
      </c>
      <c r="D37" s="17">
        <v>5.4088468520925227E-2</v>
      </c>
      <c r="E37" s="17">
        <v>8.5848035833493874E-2</v>
      </c>
      <c r="F37" s="17">
        <v>8.3950994346788252E-2</v>
      </c>
      <c r="G37" s="17">
        <v>7.95701033728025E-2</v>
      </c>
      <c r="H37" s="17">
        <v>0.10132701851736403</v>
      </c>
      <c r="I37" s="17">
        <v>9.5921976591552008E-2</v>
      </c>
    </row>
    <row r="38" spans="1:9">
      <c r="A38" s="117">
        <v>44593</v>
      </c>
      <c r="B38" s="17">
        <v>8.7630574977812722E-2</v>
      </c>
      <c r="C38" s="17">
        <v>8.7501124369847666E-2</v>
      </c>
      <c r="D38" s="17">
        <v>5.502042482212767E-2</v>
      </c>
      <c r="E38" s="17">
        <v>8.9855323436737938E-2</v>
      </c>
      <c r="F38" s="17">
        <v>8.6839452294408759E-2</v>
      </c>
      <c r="G38" s="17">
        <v>8.4190339714831752E-2</v>
      </c>
      <c r="H38" s="17">
        <v>0.10454058582733566</v>
      </c>
      <c r="I38" s="17">
        <v>0.10310839668789756</v>
      </c>
    </row>
    <row r="39" spans="1:9">
      <c r="A39" s="117">
        <v>44621</v>
      </c>
      <c r="B39" s="17">
        <v>9.0482974589629658E-2</v>
      </c>
      <c r="C39" s="17">
        <v>8.6687029075476582E-2</v>
      </c>
      <c r="D39" s="17">
        <v>5.7267117713645434E-2</v>
      </c>
      <c r="E39" s="17">
        <v>9.2401990492654268E-2</v>
      </c>
      <c r="F39" s="17">
        <v>9.0698033214785811E-2</v>
      </c>
      <c r="G39" s="17">
        <v>8.662428981906195E-2</v>
      </c>
      <c r="H39" s="17">
        <v>0.10825643990674658</v>
      </c>
      <c r="I39" s="17">
        <v>0.10697186900611386</v>
      </c>
    </row>
    <row r="40" spans="1:9">
      <c r="A40" s="117">
        <v>44652</v>
      </c>
      <c r="B40" s="17">
        <v>9.5667792175032212E-2</v>
      </c>
      <c r="C40" s="17">
        <v>9.3021164881332871E-2</v>
      </c>
      <c r="D40" s="17">
        <v>6.0744735699479177E-2</v>
      </c>
      <c r="E40" s="17">
        <v>9.5405710429334378E-2</v>
      </c>
      <c r="F40" s="17">
        <v>9.7323210656964435E-2</v>
      </c>
      <c r="G40" s="17">
        <v>9.1525759089087153E-2</v>
      </c>
      <c r="H40" s="17">
        <v>0.11364537309561878</v>
      </c>
      <c r="I40" s="17">
        <v>0.11396651653379855</v>
      </c>
    </row>
    <row r="41" spans="1:9">
      <c r="A41" s="117">
        <v>44682</v>
      </c>
      <c r="B41" s="17">
        <v>9.4233834008743772E-2</v>
      </c>
      <c r="C41" s="17">
        <v>9.4308787334523317E-2</v>
      </c>
      <c r="D41" s="17">
        <v>5.9307785859562465E-2</v>
      </c>
      <c r="E41" s="17">
        <v>9.2767408035021315E-2</v>
      </c>
      <c r="F41" s="17">
        <v>9.5682737612850413E-2</v>
      </c>
      <c r="G41" s="17">
        <v>9.154243854748445E-2</v>
      </c>
      <c r="H41" s="17">
        <v>0.11137951849232459</v>
      </c>
      <c r="I41" s="17">
        <v>0.11225488262006442</v>
      </c>
    </row>
    <row r="42" spans="1:9">
      <c r="A42" s="117">
        <v>44713</v>
      </c>
      <c r="B42" s="17">
        <v>9.4634359060284459E-2</v>
      </c>
      <c r="C42" s="17">
        <v>9.7010012845290969E-2</v>
      </c>
      <c r="D42" s="17">
        <v>6.2971232200814201E-2</v>
      </c>
      <c r="E42" s="17">
        <v>9.364825459472563E-2</v>
      </c>
      <c r="F42" s="17">
        <v>9.4134637640317473E-2</v>
      </c>
      <c r="G42" s="17">
        <v>9.1956445841091569E-2</v>
      </c>
      <c r="H42" s="17">
        <v>0.11265577297612536</v>
      </c>
      <c r="I42" s="17">
        <v>0.11043468542965658</v>
      </c>
    </row>
    <row r="43" spans="1:9">
      <c r="A43" s="117">
        <v>44743</v>
      </c>
      <c r="B43" s="17">
        <v>9.4799632748850907E-2</v>
      </c>
      <c r="C43" s="17">
        <v>9.8617884516946475E-2</v>
      </c>
      <c r="D43" s="17">
        <v>6.2731579687969691E-2</v>
      </c>
      <c r="E43" s="17">
        <v>9.3566400535053995E-2</v>
      </c>
      <c r="F43" s="17">
        <v>9.4275659087011826E-2</v>
      </c>
      <c r="G43" s="17">
        <v>9.2225495075725375E-2</v>
      </c>
      <c r="H43" s="17">
        <v>0.11277280440333025</v>
      </c>
      <c r="I43" s="17">
        <v>0.11037228097891431</v>
      </c>
    </row>
    <row r="44" spans="1:9">
      <c r="A44" s="117">
        <v>44774</v>
      </c>
      <c r="B44" s="17">
        <v>9.4528600309579172E-2</v>
      </c>
      <c r="C44" s="17">
        <v>9.8548730796415865E-2</v>
      </c>
      <c r="D44" s="17">
        <v>6.0983389558088602E-2</v>
      </c>
      <c r="E44" s="17">
        <v>9.1765855847153716E-2</v>
      </c>
      <c r="F44" s="17">
        <v>9.4530091303092187E-2</v>
      </c>
      <c r="G44" s="17">
        <v>9.1462082658924387E-2</v>
      </c>
      <c r="H44" s="17">
        <v>0.11405169161797217</v>
      </c>
      <c r="I44" s="17">
        <v>0.11325285283192298</v>
      </c>
    </row>
    <row r="45" spans="1:9">
      <c r="A45" s="117">
        <v>44805</v>
      </c>
      <c r="B45" s="17">
        <v>9.3725660792074103E-2</v>
      </c>
      <c r="C45" s="17">
        <v>9.6846684501154148E-2</v>
      </c>
      <c r="D45" s="17">
        <v>6.0200592149454162E-2</v>
      </c>
      <c r="E45" s="17">
        <v>9.0394057832525146E-2</v>
      </c>
      <c r="F45" s="17">
        <v>9.3882971532318241E-2</v>
      </c>
      <c r="G45" s="17">
        <v>9.1463800457768446E-2</v>
      </c>
      <c r="H45" s="17">
        <v>0.11362793896229746</v>
      </c>
      <c r="I45" s="17">
        <v>0.11210144697792683</v>
      </c>
    </row>
    <row r="46" spans="1:9">
      <c r="A46" s="117">
        <v>44835</v>
      </c>
      <c r="B46" s="17">
        <v>9.1356513354387561E-2</v>
      </c>
      <c r="C46" s="17">
        <v>9.8008971670426479E-2</v>
      </c>
      <c r="D46" s="17">
        <v>5.8490023729507616E-2</v>
      </c>
      <c r="E46" s="17">
        <v>8.8812283960367888E-2</v>
      </c>
      <c r="F46" s="17">
        <v>9.3768476546649895E-2</v>
      </c>
      <c r="G46" s="17">
        <v>8.9447049375176113E-2</v>
      </c>
      <c r="H46" s="17">
        <v>0.10378275598375793</v>
      </c>
      <c r="I46" s="17">
        <v>0.10969657602819372</v>
      </c>
    </row>
    <row r="47" spans="1:9">
      <c r="A47" s="117">
        <v>44866</v>
      </c>
      <c r="B47" s="17">
        <v>8.9771020797045437E-2</v>
      </c>
      <c r="C47" s="17">
        <v>9.2662458502167339E-2</v>
      </c>
      <c r="D47" s="17">
        <v>5.8755634772044339E-2</v>
      </c>
      <c r="E47" s="17">
        <v>8.7779027086395248E-2</v>
      </c>
      <c r="F47" s="17">
        <v>9.1663959486653485E-2</v>
      </c>
      <c r="G47" s="17">
        <v>8.7517494006035285E-2</v>
      </c>
      <c r="H47" s="17">
        <v>0.10197030789855267</v>
      </c>
      <c r="I47" s="17">
        <v>0.10938213345799212</v>
      </c>
    </row>
    <row r="48" spans="1:9">
      <c r="A48" s="117">
        <v>44896</v>
      </c>
      <c r="B48" s="17">
        <v>8.8832701713920062E-2</v>
      </c>
      <c r="C48" s="17">
        <v>9.1787605735617284E-2</v>
      </c>
      <c r="D48" s="17">
        <v>5.7490121874104974E-2</v>
      </c>
      <c r="E48" s="17">
        <v>8.7416161160329728E-2</v>
      </c>
      <c r="F48" s="17">
        <v>9.1554895143461767E-2</v>
      </c>
      <c r="G48" s="17">
        <v>8.5955084645693305E-2</v>
      </c>
      <c r="H48" s="17">
        <v>0.10050047745491134</v>
      </c>
      <c r="I48" s="17">
        <v>0.10785833103720037</v>
      </c>
    </row>
    <row r="49" spans="1:9">
      <c r="A49" s="117">
        <v>44927</v>
      </c>
      <c r="B49" s="17">
        <v>8.7680573994001518E-2</v>
      </c>
      <c r="C49" s="17">
        <v>8.9091617400808495E-2</v>
      </c>
      <c r="D49" s="17">
        <v>5.7751456025496306E-2</v>
      </c>
      <c r="E49" s="17">
        <v>8.574865531377393E-2</v>
      </c>
      <c r="F49" s="17">
        <v>9.191648112070365E-2</v>
      </c>
      <c r="G49" s="17">
        <v>8.4682609782189736E-2</v>
      </c>
      <c r="H49" s="17">
        <v>9.9323528215992996E-2</v>
      </c>
      <c r="I49" s="17">
        <v>0.10438005715544167</v>
      </c>
    </row>
    <row r="50" spans="1:9">
      <c r="A50" s="117">
        <v>44958</v>
      </c>
      <c r="B50" s="17">
        <v>8.6626117083610607E-2</v>
      </c>
      <c r="C50" s="17">
        <v>8.9298393143173782E-2</v>
      </c>
      <c r="D50" s="17">
        <v>5.7604875594302052E-2</v>
      </c>
      <c r="E50" s="17">
        <v>8.416223879611992E-2</v>
      </c>
      <c r="F50" s="17">
        <v>9.1482177163675057E-2</v>
      </c>
      <c r="G50" s="17">
        <v>8.5187359467896726E-2</v>
      </c>
      <c r="H50" s="17">
        <v>9.6046585445455732E-2</v>
      </c>
      <c r="I50" s="17">
        <v>0.10214968918586288</v>
      </c>
    </row>
    <row r="51" spans="1:9">
      <c r="A51" s="117">
        <v>44986</v>
      </c>
      <c r="B51" s="17">
        <v>8.5943796357657046E-2</v>
      </c>
      <c r="C51" s="17">
        <v>8.8847246232257732E-2</v>
      </c>
      <c r="D51" s="17">
        <v>5.768845326020873E-2</v>
      </c>
      <c r="E51" s="17">
        <v>8.4358204482751387E-2</v>
      </c>
      <c r="F51" s="17">
        <v>9.171270867155179E-2</v>
      </c>
      <c r="G51" s="17">
        <v>8.3286863094732974E-2</v>
      </c>
      <c r="H51" s="17">
        <v>9.4569692570153283E-2</v>
      </c>
      <c r="I51" s="17">
        <v>9.9940703719052865E-2</v>
      </c>
    </row>
    <row r="52" spans="1:9">
      <c r="A52" s="117">
        <v>45017</v>
      </c>
      <c r="B52" s="17">
        <v>8.5296060296614781E-2</v>
      </c>
      <c r="C52" s="17">
        <v>8.9380890417609146E-2</v>
      </c>
      <c r="D52" s="17">
        <v>5.7051456261178586E-2</v>
      </c>
      <c r="E52" s="17">
        <v>8.1039558678456011E-2</v>
      </c>
      <c r="F52" s="17">
        <v>9.0497815281451024E-2</v>
      </c>
      <c r="G52" s="17">
        <v>8.7341796782238523E-2</v>
      </c>
      <c r="H52" s="17">
        <v>9.4379834366890208E-2</v>
      </c>
      <c r="I52" s="17">
        <v>9.8220448880473446E-2</v>
      </c>
    </row>
    <row r="53" spans="1:9">
      <c r="A53" s="117">
        <v>45047</v>
      </c>
      <c r="B53" s="17">
        <v>8.2399226904568204E-2</v>
      </c>
      <c r="C53" s="17">
        <v>8.7243271496155725E-2</v>
      </c>
      <c r="D53" s="17">
        <v>5.6664907256958282E-2</v>
      </c>
      <c r="E53" s="17">
        <v>7.7881475955167964E-2</v>
      </c>
      <c r="F53" s="17">
        <v>8.7171879143497139E-2</v>
      </c>
      <c r="G53" s="17">
        <v>8.1372350432249843E-2</v>
      </c>
      <c r="H53" s="17">
        <v>9.2725974499705446E-2</v>
      </c>
      <c r="I53" s="17">
        <v>9.5802667158294053E-2</v>
      </c>
    </row>
    <row r="54" spans="1:9">
      <c r="A54" s="117">
        <v>45078</v>
      </c>
      <c r="B54" s="17">
        <v>8.0808709804218115E-2</v>
      </c>
      <c r="C54" s="17">
        <v>8.4339425913299793E-2</v>
      </c>
      <c r="D54" s="17">
        <v>5.4741481438023695E-2</v>
      </c>
      <c r="E54" s="17">
        <v>7.699545707776255E-2</v>
      </c>
      <c r="F54" s="17">
        <v>8.5488734984514023E-2</v>
      </c>
      <c r="G54" s="17">
        <v>8.04180464037237E-2</v>
      </c>
      <c r="H54" s="17">
        <v>9.1560144478419384E-2</v>
      </c>
      <c r="I54" s="17">
        <v>9.2799478486992659E-2</v>
      </c>
    </row>
    <row r="55" spans="1:9">
      <c r="A55" s="117">
        <v>45108</v>
      </c>
      <c r="B55" s="17">
        <v>7.9453479484484099E-2</v>
      </c>
      <c r="C55" s="17">
        <v>8.2367251370802072E-2</v>
      </c>
      <c r="D55" s="17">
        <v>5.301138658792643E-2</v>
      </c>
      <c r="E55" s="17">
        <v>7.5699112512847014E-2</v>
      </c>
      <c r="F55" s="17">
        <v>8.475294463429052E-2</v>
      </c>
      <c r="G55" s="17">
        <v>7.991724869526716E-2</v>
      </c>
      <c r="H55" s="17">
        <v>8.8776568102374581E-2</v>
      </c>
      <c r="I55" s="17">
        <v>9.1432417083814527E-2</v>
      </c>
    </row>
    <row r="56" spans="1:9">
      <c r="A56" s="117">
        <v>45139</v>
      </c>
      <c r="B56" s="17">
        <v>7.8256477805133839E-2</v>
      </c>
      <c r="C56" s="17">
        <v>8.171107817289433E-2</v>
      </c>
      <c r="D56" s="17">
        <v>5.4553301410896815E-2</v>
      </c>
      <c r="E56" s="17">
        <v>7.5388416483833695E-2</v>
      </c>
      <c r="F56" s="17">
        <v>8.3318211510330031E-2</v>
      </c>
      <c r="G56" s="17">
        <v>7.7578576573667665E-2</v>
      </c>
      <c r="H56" s="17">
        <v>8.6810191211250345E-2</v>
      </c>
      <c r="I56" s="17">
        <v>8.8345154840813345E-2</v>
      </c>
    </row>
    <row r="57" spans="1:9">
      <c r="A57" s="117">
        <v>45170</v>
      </c>
      <c r="B57" s="17">
        <v>7.7540247975870877E-2</v>
      </c>
      <c r="C57" s="17">
        <v>8.1164218403624741E-2</v>
      </c>
      <c r="D57" s="17">
        <v>5.4324599464900335E-2</v>
      </c>
      <c r="E57" s="17">
        <v>7.6877217394482597E-2</v>
      </c>
      <c r="F57" s="17">
        <v>8.2179895739362782E-2</v>
      </c>
      <c r="G57" s="17">
        <v>7.6287901477545078E-2</v>
      </c>
      <c r="H57" s="17">
        <v>8.4875057715362856E-2</v>
      </c>
      <c r="I57" s="17">
        <v>8.6309196862780768E-2</v>
      </c>
    </row>
    <row r="58" spans="1:9">
      <c r="A58" s="117">
        <v>45200</v>
      </c>
      <c r="B58" s="17">
        <v>7.5531900798654003E-2</v>
      </c>
      <c r="C58" s="17">
        <v>7.8025083477792093E-2</v>
      </c>
      <c r="D58" s="17">
        <v>5.4578672295767239E-2</v>
      </c>
      <c r="E58" s="17">
        <v>7.5040614983749379E-2</v>
      </c>
      <c r="F58" s="17">
        <v>7.8773846120880994E-2</v>
      </c>
      <c r="G58" s="17">
        <v>7.5189933847056301E-2</v>
      </c>
      <c r="H58" s="17">
        <v>8.2700940910219609E-2</v>
      </c>
      <c r="I58" s="17">
        <v>8.3788366099252706E-2</v>
      </c>
    </row>
    <row r="59" spans="1:9">
      <c r="A59" s="117">
        <v>45231</v>
      </c>
      <c r="B59" s="17">
        <v>7.4906812272329593E-2</v>
      </c>
      <c r="C59" s="17">
        <v>7.9619737148150266E-2</v>
      </c>
      <c r="D59" s="17">
        <v>5.4126479217971583E-2</v>
      </c>
      <c r="E59" s="17">
        <v>7.3802472634196092E-2</v>
      </c>
      <c r="F59" s="17">
        <v>7.6697844394392062E-2</v>
      </c>
      <c r="G59" s="17">
        <v>7.5730259942801761E-2</v>
      </c>
      <c r="H59" s="17">
        <v>8.2853585976955871E-2</v>
      </c>
      <c r="I59" s="17">
        <v>8.2779646124181733E-2</v>
      </c>
    </row>
    <row r="60" spans="1:9">
      <c r="A60" s="117">
        <v>45261</v>
      </c>
      <c r="B60" s="17">
        <v>7.4504750123300906E-2</v>
      </c>
      <c r="C60" s="17">
        <v>7.9089783836359548E-2</v>
      </c>
      <c r="D60" s="17">
        <v>5.4171049531204482E-2</v>
      </c>
      <c r="E60" s="17">
        <v>7.3436831615417739E-2</v>
      </c>
      <c r="F60" s="17">
        <v>7.7448998170871475E-2</v>
      </c>
      <c r="G60" s="17">
        <v>7.3898780298025518E-2</v>
      </c>
      <c r="H60" s="17">
        <v>8.1299403674004192E-2</v>
      </c>
      <c r="I60" s="17">
        <v>8.3104231347845531E-2</v>
      </c>
    </row>
    <row r="61" spans="1:9">
      <c r="A61" s="117">
        <v>45292</v>
      </c>
      <c r="B61" s="17">
        <v>7.4323309275665619E-2</v>
      </c>
      <c r="C61" s="17">
        <v>7.7483311051712286E-2</v>
      </c>
      <c r="D61" s="17">
        <v>5.36633360977481E-2</v>
      </c>
      <c r="E61" s="17">
        <v>7.2589370663662833E-2</v>
      </c>
      <c r="F61" s="17">
        <v>7.7424669807868302E-2</v>
      </c>
      <c r="G61" s="17">
        <v>7.3665355961217358E-2</v>
      </c>
      <c r="H61" s="17">
        <v>8.3216342956418665E-2</v>
      </c>
      <c r="I61" s="17">
        <v>8.2259694305791276E-2</v>
      </c>
    </row>
    <row r="62" spans="1:9">
      <c r="A62" s="117">
        <v>45323</v>
      </c>
      <c r="B62" s="17">
        <v>7.4360164895611772E-2</v>
      </c>
      <c r="C62" s="17">
        <v>7.5211755552955298E-2</v>
      </c>
      <c r="D62" s="17">
        <v>5.2904983065636145E-2</v>
      </c>
      <c r="E62" s="17">
        <v>7.4285551896108457E-2</v>
      </c>
      <c r="F62" s="17">
        <v>7.7736925804018892E-2</v>
      </c>
      <c r="G62" s="17">
        <v>7.1565220171127722E-2</v>
      </c>
      <c r="H62" s="17">
        <v>8.5231085669081247E-2</v>
      </c>
      <c r="I62" s="17">
        <v>8.1799033295585008E-2</v>
      </c>
    </row>
    <row r="63" spans="1:9">
      <c r="A63" s="117">
        <v>45352</v>
      </c>
      <c r="B63" s="17">
        <v>7.478443044348454E-2</v>
      </c>
      <c r="C63" s="17">
        <v>7.5521869613343603E-2</v>
      </c>
      <c r="D63" s="17">
        <v>5.4078633800908625E-2</v>
      </c>
      <c r="E63" s="17">
        <v>7.3734720933430253E-2</v>
      </c>
      <c r="F63" s="17">
        <v>7.7506533301587688E-2</v>
      </c>
      <c r="G63" s="17">
        <v>7.3241056764055318E-2</v>
      </c>
      <c r="H63" s="17">
        <v>8.574153414026689E-2</v>
      </c>
      <c r="I63" s="17">
        <v>8.2406629024188133E-2</v>
      </c>
    </row>
    <row r="64" spans="1:9">
      <c r="A64" s="117">
        <v>45383</v>
      </c>
      <c r="B64" s="17">
        <v>7.5914606034272608E-2</v>
      </c>
      <c r="C64" s="17">
        <v>7.4666838152071119E-2</v>
      </c>
      <c r="D64" s="17">
        <v>5.4406607011473519E-2</v>
      </c>
      <c r="E64" s="17">
        <v>7.7413098012352882E-2</v>
      </c>
      <c r="F64" s="17">
        <v>7.8652072812202517E-2</v>
      </c>
      <c r="G64" s="17">
        <v>7.6564232459754189E-2</v>
      </c>
      <c r="H64" s="17">
        <v>8.4120200403789633E-2</v>
      </c>
      <c r="I64" s="17">
        <v>8.2366645563428723E-2</v>
      </c>
    </row>
    <row r="65" spans="1:9">
      <c r="A65" s="117">
        <v>45413</v>
      </c>
      <c r="B65" s="17">
        <v>7.5832401393956583E-2</v>
      </c>
      <c r="C65" s="17">
        <v>7.606052430337143E-2</v>
      </c>
      <c r="D65" s="17">
        <v>5.0577686161389565E-2</v>
      </c>
      <c r="E65" s="17">
        <v>7.822824340101199E-2</v>
      </c>
      <c r="F65" s="17">
        <v>8.0854622944676061E-2</v>
      </c>
      <c r="G65" s="17">
        <v>7.7667595125424108E-2</v>
      </c>
      <c r="H65" s="17">
        <v>8.5063368963196287E-2</v>
      </c>
      <c r="I65" s="17">
        <v>8.0249898913072604E-2</v>
      </c>
    </row>
    <row r="66" spans="1:9">
      <c r="A66" s="117">
        <v>45444</v>
      </c>
      <c r="B66" s="17">
        <v>7.6915032911372888E-2</v>
      </c>
      <c r="C66" s="17">
        <v>7.5938807361126945E-2</v>
      </c>
      <c r="D66" s="17">
        <v>5.2167047819750026E-2</v>
      </c>
      <c r="E66" s="17">
        <v>7.7979860347177063E-2</v>
      </c>
      <c r="F66" s="17">
        <v>8.2855838721417427E-2</v>
      </c>
      <c r="G66" s="17">
        <v>7.8769739451799256E-2</v>
      </c>
      <c r="H66" s="17">
        <v>8.6182842528231315E-2</v>
      </c>
      <c r="I66" s="17">
        <v>8.1925659260792733E-2</v>
      </c>
    </row>
  </sheetData>
  <hyperlinks>
    <hyperlink ref="A1" location="Contents!A1" display="Contents - List of metrics" xr:uid="{F11658EE-348E-453E-A700-0751D79CE52C}"/>
  </hyperlink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6CB9A-BDF8-4C99-AD59-1100ADAF1FF9}">
  <dimension ref="A1:G9"/>
  <sheetViews>
    <sheetView workbookViewId="0"/>
  </sheetViews>
  <sheetFormatPr defaultRowHeight="14.4"/>
  <cols>
    <col min="1" max="1" width="70.5546875" bestFit="1" customWidth="1"/>
    <col min="2" max="2" width="21.33203125" customWidth="1"/>
  </cols>
  <sheetData>
    <row r="1" spans="1:7">
      <c r="A1" s="12" t="s">
        <v>149</v>
      </c>
    </row>
    <row r="2" spans="1:7" ht="18">
      <c r="A2" s="18" t="s">
        <v>604</v>
      </c>
    </row>
    <row r="3" spans="1:7">
      <c r="C3" s="267">
        <v>2019</v>
      </c>
      <c r="D3" s="267">
        <v>2020</v>
      </c>
      <c r="E3" s="267">
        <v>2021</v>
      </c>
      <c r="F3" s="267">
        <v>2022</v>
      </c>
      <c r="G3" s="267">
        <v>2023</v>
      </c>
    </row>
    <row r="4" spans="1:7">
      <c r="A4" t="s">
        <v>461</v>
      </c>
      <c r="B4" s="349" t="s">
        <v>629</v>
      </c>
      <c r="C4" s="272">
        <v>0.30900573909185503</v>
      </c>
      <c r="D4" s="272">
        <v>0.325395251438858</v>
      </c>
      <c r="E4" s="272">
        <v>0.35728385535713703</v>
      </c>
      <c r="F4" s="272">
        <v>0.33762970842498802</v>
      </c>
      <c r="G4" s="272">
        <v>0.32314038798021</v>
      </c>
    </row>
    <row r="5" spans="1:7">
      <c r="A5" t="s">
        <v>434</v>
      </c>
      <c r="B5" s="349"/>
      <c r="C5" s="246"/>
      <c r="D5" s="246"/>
      <c r="E5" s="272">
        <v>0.23838492724017904</v>
      </c>
      <c r="F5" s="272">
        <v>0.24239918037489103</v>
      </c>
      <c r="G5" s="272">
        <v>0.22448430747661097</v>
      </c>
    </row>
    <row r="6" spans="1:7">
      <c r="C6" s="246"/>
      <c r="D6" s="246"/>
      <c r="E6" s="246"/>
      <c r="F6" s="246"/>
      <c r="G6" s="246"/>
    </row>
    <row r="7" spans="1:7">
      <c r="C7" s="246"/>
      <c r="D7" s="246"/>
      <c r="E7" s="246"/>
      <c r="F7" s="246"/>
      <c r="G7" s="246"/>
    </row>
    <row r="8" spans="1:7">
      <c r="A8" t="s">
        <v>617</v>
      </c>
      <c r="B8" t="s">
        <v>629</v>
      </c>
      <c r="C8" s="272"/>
      <c r="D8" s="272"/>
      <c r="E8" s="268">
        <v>5.5912795354389297</v>
      </c>
      <c r="F8" s="268">
        <v>5.5708810325506004</v>
      </c>
      <c r="G8" s="268">
        <v>5.6922536906545602</v>
      </c>
    </row>
    <row r="9" spans="1:7">
      <c r="C9" s="20"/>
      <c r="D9" s="20"/>
      <c r="E9" s="20"/>
      <c r="F9" s="20"/>
      <c r="G9" s="20"/>
    </row>
  </sheetData>
  <mergeCells count="1">
    <mergeCell ref="B4:B5"/>
  </mergeCells>
  <hyperlinks>
    <hyperlink ref="A1" location="Contents!A1" display="Contents - List of metrics" xr:uid="{39565B46-93AA-475E-BD43-9ECCC2102069}"/>
  </hyperlink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98334-FAE2-4028-A2F3-7CB08706B8FD}">
  <dimension ref="A1:K20"/>
  <sheetViews>
    <sheetView workbookViewId="0"/>
  </sheetViews>
  <sheetFormatPr defaultRowHeight="14.4"/>
  <cols>
    <col min="1" max="11" width="12.5546875" customWidth="1"/>
  </cols>
  <sheetData>
    <row r="1" spans="1:11">
      <c r="A1" s="12" t="s">
        <v>149</v>
      </c>
    </row>
    <row r="3" spans="1:11" ht="15.6">
      <c r="A3" s="78" t="s">
        <v>630</v>
      </c>
      <c r="B3" s="76"/>
      <c r="C3" s="76"/>
      <c r="D3" s="76"/>
      <c r="E3" s="76"/>
      <c r="F3" s="76"/>
      <c r="G3" s="76"/>
      <c r="H3" s="76"/>
      <c r="I3" s="76"/>
      <c r="J3" s="76"/>
      <c r="K3" s="76"/>
    </row>
    <row r="4" spans="1:11">
      <c r="A4" s="79" t="s">
        <v>631</v>
      </c>
      <c r="B4" s="77"/>
      <c r="C4" s="77"/>
      <c r="D4" s="77"/>
      <c r="E4" s="77"/>
      <c r="F4" s="77"/>
      <c r="G4" s="77"/>
      <c r="H4" s="77"/>
      <c r="I4" s="77"/>
      <c r="J4" s="77"/>
      <c r="K4" s="77"/>
    </row>
    <row r="5" spans="1:11">
      <c r="A5" s="79" t="s">
        <v>632</v>
      </c>
      <c r="B5" s="77"/>
      <c r="C5" s="77"/>
      <c r="D5" s="77"/>
      <c r="E5" s="77"/>
      <c r="F5" s="77"/>
      <c r="G5" s="77"/>
      <c r="H5" s="77"/>
      <c r="I5" s="77"/>
      <c r="J5" s="77"/>
      <c r="K5" s="77"/>
    </row>
    <row r="6" spans="1:11">
      <c r="A6" s="79" t="s">
        <v>633</v>
      </c>
      <c r="B6" s="77"/>
      <c r="C6" s="77"/>
      <c r="D6" s="77"/>
      <c r="E6" s="77"/>
      <c r="F6" s="77"/>
      <c r="G6" s="77"/>
      <c r="H6" s="77"/>
      <c r="I6" s="77"/>
      <c r="J6" s="77"/>
      <c r="K6" s="77"/>
    </row>
    <row r="7" spans="1:11">
      <c r="A7" s="80"/>
      <c r="B7" s="77"/>
      <c r="C7" s="77"/>
      <c r="D7" s="77"/>
      <c r="E7" s="77"/>
      <c r="F7" s="77"/>
      <c r="G7" s="77"/>
      <c r="H7" s="77"/>
      <c r="I7" s="77"/>
      <c r="J7" s="77"/>
      <c r="K7" s="77"/>
    </row>
    <row r="8" spans="1:11" ht="56.4" thickBot="1">
      <c r="A8" s="168" t="s">
        <v>634</v>
      </c>
      <c r="B8" s="300" t="s">
        <v>635</v>
      </c>
      <c r="C8" s="300" t="s">
        <v>636</v>
      </c>
      <c r="D8" s="300" t="s">
        <v>637</v>
      </c>
      <c r="E8" s="300" t="s">
        <v>638</v>
      </c>
      <c r="F8" s="300" t="s">
        <v>639</v>
      </c>
      <c r="G8" s="300" t="s">
        <v>640</v>
      </c>
      <c r="H8" s="300" t="s">
        <v>641</v>
      </c>
      <c r="I8" s="300" t="s">
        <v>642</v>
      </c>
      <c r="J8" s="300" t="s">
        <v>643</v>
      </c>
      <c r="K8" s="301" t="s">
        <v>644</v>
      </c>
    </row>
    <row r="9" spans="1:11" ht="15" thickTop="1">
      <c r="A9" s="169" t="s">
        <v>645</v>
      </c>
      <c r="B9" s="302">
        <v>6679</v>
      </c>
      <c r="C9" s="302">
        <v>615</v>
      </c>
      <c r="D9" s="302">
        <v>227</v>
      </c>
      <c r="E9" s="170">
        <v>0.36910569105691055</v>
      </c>
      <c r="F9" s="77">
        <v>388</v>
      </c>
      <c r="G9" s="77">
        <v>375</v>
      </c>
      <c r="H9" s="170">
        <v>0.6097560975609756</v>
      </c>
      <c r="I9" s="302">
        <v>18502</v>
      </c>
      <c r="J9" s="302">
        <v>10496</v>
      </c>
      <c r="K9" s="171">
        <v>0.56729002270024864</v>
      </c>
    </row>
    <row r="10" spans="1:11">
      <c r="A10" s="169" t="s">
        <v>646</v>
      </c>
      <c r="B10" s="302">
        <v>2012</v>
      </c>
      <c r="C10" s="302">
        <v>158</v>
      </c>
      <c r="D10" s="302">
        <v>37</v>
      </c>
      <c r="E10" s="170">
        <v>0.23417721518987342</v>
      </c>
      <c r="F10" s="77">
        <v>121</v>
      </c>
      <c r="G10" s="77">
        <v>79</v>
      </c>
      <c r="H10" s="170">
        <v>0.5</v>
      </c>
      <c r="I10" s="302">
        <v>2352</v>
      </c>
      <c r="J10" s="302">
        <v>1157</v>
      </c>
      <c r="K10" s="171">
        <v>0.491921768707483</v>
      </c>
    </row>
    <row r="11" spans="1:11">
      <c r="A11" s="169" t="s">
        <v>647</v>
      </c>
      <c r="B11" s="302">
        <v>1160</v>
      </c>
      <c r="C11" s="302">
        <v>54</v>
      </c>
      <c r="D11" s="302">
        <v>5</v>
      </c>
      <c r="E11" s="170">
        <v>9.2592592592592587E-2</v>
      </c>
      <c r="F11" s="77">
        <v>49</v>
      </c>
      <c r="G11" s="77">
        <v>33</v>
      </c>
      <c r="H11" s="170">
        <v>0.61111111111111116</v>
      </c>
      <c r="I11" s="302">
        <v>412</v>
      </c>
      <c r="J11" s="302">
        <v>208</v>
      </c>
      <c r="K11" s="171">
        <v>0.50485436893203883</v>
      </c>
    </row>
    <row r="12" spans="1:11">
      <c r="A12" s="169" t="s">
        <v>648</v>
      </c>
      <c r="B12" s="302">
        <v>1135</v>
      </c>
      <c r="C12" s="302">
        <v>64</v>
      </c>
      <c r="D12" s="302">
        <v>3</v>
      </c>
      <c r="E12" s="170">
        <v>4.6875E-2</v>
      </c>
      <c r="F12" s="77">
        <v>61</v>
      </c>
      <c r="G12" s="77">
        <v>33</v>
      </c>
      <c r="H12" s="170">
        <v>0.515625</v>
      </c>
      <c r="I12" s="302">
        <v>678</v>
      </c>
      <c r="J12" s="302">
        <v>373</v>
      </c>
      <c r="K12" s="171">
        <v>0.55014749262536877</v>
      </c>
    </row>
    <row r="13" spans="1:11">
      <c r="A13" s="169" t="s">
        <v>649</v>
      </c>
      <c r="B13" s="302">
        <v>440</v>
      </c>
      <c r="C13" s="302">
        <v>15</v>
      </c>
      <c r="D13" s="302">
        <v>6</v>
      </c>
      <c r="E13" s="170">
        <v>0.4</v>
      </c>
      <c r="F13" s="77">
        <v>9</v>
      </c>
      <c r="G13" s="77">
        <v>4</v>
      </c>
      <c r="H13" s="170">
        <v>0.26666666666666666</v>
      </c>
      <c r="I13" s="302">
        <v>139</v>
      </c>
      <c r="J13" s="302">
        <v>73</v>
      </c>
      <c r="K13" s="171">
        <v>0.52517985611510787</v>
      </c>
    </row>
    <row r="14" spans="1:11">
      <c r="A14" s="169" t="s">
        <v>650</v>
      </c>
      <c r="B14" s="302">
        <v>390</v>
      </c>
      <c r="C14" s="302">
        <v>8</v>
      </c>
      <c r="D14" s="302">
        <v>1</v>
      </c>
      <c r="E14" s="170">
        <v>0.125</v>
      </c>
      <c r="F14" s="77">
        <v>7</v>
      </c>
      <c r="G14" s="77">
        <v>3</v>
      </c>
      <c r="H14" s="170">
        <v>0.375</v>
      </c>
      <c r="I14" s="302">
        <v>35</v>
      </c>
      <c r="J14" s="302">
        <v>18</v>
      </c>
      <c r="K14" s="171">
        <v>0.51428571428571423</v>
      </c>
    </row>
    <row r="15" spans="1:11">
      <c r="A15" s="169" t="s">
        <v>651</v>
      </c>
      <c r="B15" s="302">
        <v>178</v>
      </c>
      <c r="C15" s="302">
        <v>3</v>
      </c>
      <c r="D15" s="302">
        <v>1</v>
      </c>
      <c r="E15" s="170">
        <v>0.33333333333333331</v>
      </c>
      <c r="F15" s="77">
        <v>2</v>
      </c>
      <c r="G15" s="77">
        <v>1</v>
      </c>
      <c r="H15" s="170">
        <v>0.33333333333333331</v>
      </c>
      <c r="I15" s="302">
        <v>45</v>
      </c>
      <c r="J15" s="302">
        <v>21</v>
      </c>
      <c r="K15" s="171">
        <v>0.46666666666666667</v>
      </c>
    </row>
    <row r="16" spans="1:11">
      <c r="A16" s="169" t="s">
        <v>652</v>
      </c>
      <c r="B16" s="302">
        <v>93</v>
      </c>
      <c r="C16" s="302">
        <v>2</v>
      </c>
      <c r="D16" s="302">
        <v>0</v>
      </c>
      <c r="E16" s="170">
        <v>0</v>
      </c>
      <c r="F16" s="77">
        <v>2</v>
      </c>
      <c r="G16" s="77">
        <v>1</v>
      </c>
      <c r="H16" s="170">
        <v>0.5</v>
      </c>
      <c r="I16" s="302">
        <v>16</v>
      </c>
      <c r="J16" s="302">
        <v>9</v>
      </c>
      <c r="K16" s="171">
        <v>0.5625</v>
      </c>
    </row>
    <row r="17" spans="1:11">
      <c r="A17" s="169" t="s">
        <v>653</v>
      </c>
      <c r="B17" s="302">
        <v>54</v>
      </c>
      <c r="C17" s="302">
        <v>2</v>
      </c>
      <c r="D17" s="302">
        <v>1</v>
      </c>
      <c r="E17" s="170">
        <v>0.5</v>
      </c>
      <c r="F17" s="77">
        <v>1</v>
      </c>
      <c r="G17" s="77">
        <v>2</v>
      </c>
      <c r="H17" s="170">
        <v>1</v>
      </c>
      <c r="I17" s="302">
        <v>1</v>
      </c>
      <c r="J17" s="302">
        <v>1</v>
      </c>
      <c r="K17" s="171">
        <v>1</v>
      </c>
    </row>
    <row r="18" spans="1:11">
      <c r="A18" s="169" t="s">
        <v>654</v>
      </c>
      <c r="B18" s="302">
        <v>27</v>
      </c>
      <c r="C18" s="302">
        <v>1</v>
      </c>
      <c r="D18" s="302">
        <v>0</v>
      </c>
      <c r="E18" s="170">
        <v>0</v>
      </c>
      <c r="F18" s="77">
        <v>1</v>
      </c>
      <c r="G18" s="77">
        <v>0</v>
      </c>
      <c r="H18" s="170">
        <v>0</v>
      </c>
      <c r="I18" s="302">
        <v>1</v>
      </c>
      <c r="J18" s="302">
        <v>1</v>
      </c>
      <c r="K18" s="171">
        <v>1</v>
      </c>
    </row>
    <row r="19" spans="1:11">
      <c r="A19" s="169" t="s">
        <v>655</v>
      </c>
      <c r="B19" s="302">
        <v>24</v>
      </c>
      <c r="C19" s="302">
        <v>0</v>
      </c>
      <c r="D19" s="302">
        <v>0</v>
      </c>
      <c r="E19" s="170">
        <v>0</v>
      </c>
      <c r="F19" s="77">
        <v>0</v>
      </c>
      <c r="G19" s="77">
        <v>0</v>
      </c>
      <c r="H19" s="170">
        <v>0</v>
      </c>
      <c r="I19" s="302">
        <v>0</v>
      </c>
      <c r="J19" s="302">
        <v>0</v>
      </c>
      <c r="K19" s="171">
        <v>0</v>
      </c>
    </row>
    <row r="20" spans="1:11">
      <c r="A20" s="172" t="s">
        <v>234</v>
      </c>
      <c r="B20" s="303">
        <v>12192</v>
      </c>
      <c r="C20" s="303">
        <v>922</v>
      </c>
      <c r="D20" s="303">
        <v>281</v>
      </c>
      <c r="E20" s="174">
        <v>0.3047722342733189</v>
      </c>
      <c r="F20" s="173">
        <v>641</v>
      </c>
      <c r="G20" s="173">
        <v>531</v>
      </c>
      <c r="H20" s="174">
        <v>0.57592190889370931</v>
      </c>
      <c r="I20" s="303">
        <v>22181</v>
      </c>
      <c r="J20" s="303">
        <v>12357</v>
      </c>
      <c r="K20" s="175">
        <v>0.55709841756458234</v>
      </c>
    </row>
  </sheetData>
  <hyperlinks>
    <hyperlink ref="A1" location="Contents!A1" display="Contents - List of metrics" xr:uid="{D430B411-30B0-482B-9961-7EA0D9D38FA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DADD1-4512-47D7-B5D0-EAD2952F1880}">
  <dimension ref="A1:T73"/>
  <sheetViews>
    <sheetView workbookViewId="0"/>
  </sheetViews>
  <sheetFormatPr defaultRowHeight="14.4"/>
  <cols>
    <col min="1" max="1" width="11.5546875" customWidth="1"/>
    <col min="2" max="2" width="18.6640625" style="246" bestFit="1" customWidth="1"/>
    <col min="3" max="3" width="18.33203125" style="246" bestFit="1" customWidth="1"/>
    <col min="4" max="4" width="21.6640625" style="246" bestFit="1" customWidth="1"/>
    <col min="5" max="5" width="16.6640625" customWidth="1"/>
    <col min="20" max="20" width="14.33203125" bestFit="1" customWidth="1"/>
  </cols>
  <sheetData>
    <row r="1" spans="1:5">
      <c r="A1" s="232" t="s">
        <v>149</v>
      </c>
    </row>
    <row r="2" spans="1:5">
      <c r="A2" s="89"/>
    </row>
    <row r="3" spans="1:5">
      <c r="A3" s="119" t="s">
        <v>656</v>
      </c>
    </row>
    <row r="4" spans="1:5">
      <c r="A4" s="307" t="s">
        <v>657</v>
      </c>
      <c r="B4" s="304" t="s">
        <v>658</v>
      </c>
      <c r="C4" s="304" t="s">
        <v>659</v>
      </c>
      <c r="D4" s="304" t="s">
        <v>660</v>
      </c>
      <c r="E4" s="88"/>
    </row>
    <row r="5" spans="1:5">
      <c r="A5" s="117" t="s">
        <v>268</v>
      </c>
      <c r="B5" s="305">
        <v>1461535584.1800001</v>
      </c>
      <c r="C5" s="305">
        <v>44728739913.940002</v>
      </c>
      <c r="D5" s="294">
        <v>3.2675536735263654E-2</v>
      </c>
    </row>
    <row r="6" spans="1:5">
      <c r="A6" s="117" t="s">
        <v>269</v>
      </c>
      <c r="B6" s="305">
        <v>1517535013.0800002</v>
      </c>
      <c r="C6" s="305">
        <v>49832880393.159996</v>
      </c>
      <c r="D6" s="294">
        <v>3.0452484406024726E-2</v>
      </c>
    </row>
    <row r="7" spans="1:5">
      <c r="A7" s="117" t="s">
        <v>270</v>
      </c>
      <c r="B7" s="305">
        <v>1947771718.9100006</v>
      </c>
      <c r="C7" s="305">
        <v>51967999846.490005</v>
      </c>
      <c r="D7" s="294">
        <v>3.7480213297867687E-2</v>
      </c>
    </row>
    <row r="8" spans="1:5">
      <c r="A8" s="117" t="s">
        <v>271</v>
      </c>
      <c r="B8" s="305">
        <v>2322292732.8000002</v>
      </c>
      <c r="C8" s="305">
        <v>58473919002.93</v>
      </c>
      <c r="D8" s="294">
        <v>3.9715017778843169E-2</v>
      </c>
    </row>
    <row r="9" spans="1:5">
      <c r="A9" s="117" t="s">
        <v>272</v>
      </c>
      <c r="B9" s="305">
        <v>1883984379.8999999</v>
      </c>
      <c r="C9" s="305">
        <v>60791174147.679985</v>
      </c>
      <c r="D9" s="294">
        <v>3.0991083924834829E-2</v>
      </c>
      <c r="E9" s="81"/>
    </row>
    <row r="10" spans="1:5">
      <c r="A10" s="42"/>
    </row>
    <row r="11" spans="1:5">
      <c r="A11" s="42"/>
    </row>
    <row r="12" spans="1:5">
      <c r="A12" s="42"/>
    </row>
    <row r="13" spans="1:5">
      <c r="A13" s="42"/>
    </row>
    <row r="14" spans="1:5">
      <c r="A14" s="42"/>
    </row>
    <row r="15" spans="1:5">
      <c r="A15" s="42"/>
    </row>
    <row r="16" spans="1:5">
      <c r="A16" s="96"/>
    </row>
    <row r="17" spans="1:20">
      <c r="D17" s="306"/>
      <c r="E17" s="96"/>
    </row>
    <row r="18" spans="1:20">
      <c r="A18" s="43"/>
      <c r="B18" s="305"/>
      <c r="C18" s="305"/>
      <c r="D18" s="306"/>
      <c r="E18" s="42"/>
    </row>
    <row r="19" spans="1:20">
      <c r="A19" s="43"/>
      <c r="B19" s="305"/>
      <c r="C19" s="305"/>
      <c r="D19" s="306"/>
      <c r="E19" s="42"/>
      <c r="S19" s="81"/>
      <c r="T19" s="44"/>
    </row>
    <row r="20" spans="1:20">
      <c r="A20" s="43"/>
      <c r="B20" s="305"/>
      <c r="C20" s="305"/>
      <c r="D20" s="306"/>
      <c r="E20" s="42"/>
    </row>
    <row r="21" spans="1:20">
      <c r="A21" s="43"/>
      <c r="B21" s="305"/>
      <c r="C21" s="305"/>
      <c r="D21" s="306"/>
      <c r="E21" s="42"/>
    </row>
    <row r="22" spans="1:20">
      <c r="A22" s="43"/>
      <c r="B22" s="305"/>
      <c r="C22" s="305"/>
      <c r="D22" s="306"/>
      <c r="E22" s="42"/>
    </row>
    <row r="23" spans="1:20">
      <c r="A23" s="43"/>
      <c r="B23" s="305"/>
      <c r="C23" s="305"/>
      <c r="D23" s="306"/>
      <c r="E23" s="42"/>
    </row>
    <row r="24" spans="1:20">
      <c r="A24" s="43"/>
      <c r="B24" s="305"/>
      <c r="C24" s="305"/>
      <c r="D24" s="306"/>
      <c r="E24" s="42"/>
    </row>
    <row r="25" spans="1:20">
      <c r="A25" s="43"/>
      <c r="B25" s="305"/>
      <c r="C25" s="305"/>
      <c r="D25" s="306"/>
      <c r="E25" s="42"/>
    </row>
    <row r="26" spans="1:20">
      <c r="A26" s="43"/>
      <c r="B26" s="305"/>
      <c r="C26" s="305"/>
      <c r="D26" s="306"/>
      <c r="E26" s="42"/>
    </row>
    <row r="27" spans="1:20">
      <c r="A27" s="43"/>
      <c r="B27" s="305"/>
      <c r="C27" s="305"/>
      <c r="D27" s="306"/>
      <c r="E27" s="42"/>
    </row>
    <row r="28" spans="1:20">
      <c r="A28" s="43"/>
      <c r="B28" s="305"/>
      <c r="C28" s="305"/>
      <c r="D28" s="306"/>
      <c r="E28" s="42"/>
    </row>
    <row r="29" spans="1:20">
      <c r="A29" s="43"/>
      <c r="B29" s="305"/>
      <c r="C29" s="305"/>
      <c r="D29" s="306"/>
      <c r="E29" s="96"/>
    </row>
    <row r="30" spans="1:20">
      <c r="D30" s="306"/>
      <c r="E30" s="96"/>
    </row>
    <row r="31" spans="1:20">
      <c r="A31" s="43"/>
      <c r="B31" s="305"/>
      <c r="C31" s="305"/>
      <c r="D31" s="306"/>
      <c r="E31" s="42"/>
    </row>
    <row r="32" spans="1:20">
      <c r="A32" s="43"/>
      <c r="B32" s="305"/>
      <c r="C32" s="305"/>
      <c r="D32" s="306"/>
      <c r="E32" s="42"/>
    </row>
    <row r="33" spans="1:5">
      <c r="A33" s="43"/>
      <c r="B33" s="305"/>
      <c r="C33" s="305"/>
      <c r="D33" s="306"/>
      <c r="E33" s="42"/>
    </row>
    <row r="34" spans="1:5">
      <c r="A34" s="43"/>
      <c r="B34" s="305"/>
      <c r="C34" s="305"/>
      <c r="D34" s="306"/>
      <c r="E34" s="42"/>
    </row>
    <row r="35" spans="1:5">
      <c r="A35" s="43"/>
      <c r="B35" s="305"/>
      <c r="C35" s="305"/>
      <c r="D35" s="306"/>
      <c r="E35" s="42"/>
    </row>
    <row r="36" spans="1:5">
      <c r="A36" s="43"/>
      <c r="B36" s="305"/>
      <c r="C36" s="305"/>
      <c r="D36" s="306"/>
      <c r="E36" s="42"/>
    </row>
    <row r="37" spans="1:5">
      <c r="A37" s="43"/>
      <c r="B37" s="305"/>
      <c r="C37" s="305"/>
      <c r="D37" s="306"/>
      <c r="E37" s="42"/>
    </row>
    <row r="38" spans="1:5">
      <c r="A38" s="43"/>
      <c r="B38" s="305"/>
      <c r="C38" s="305"/>
      <c r="D38" s="306"/>
      <c r="E38" s="42"/>
    </row>
    <row r="39" spans="1:5">
      <c r="A39" s="43"/>
      <c r="B39" s="305"/>
      <c r="C39" s="305"/>
      <c r="D39" s="306"/>
      <c r="E39" s="42"/>
    </row>
    <row r="40" spans="1:5">
      <c r="A40" s="43"/>
      <c r="B40" s="305"/>
      <c r="C40" s="305"/>
      <c r="D40" s="306"/>
      <c r="E40" s="42"/>
    </row>
    <row r="41" spans="1:5">
      <c r="A41" s="43"/>
      <c r="B41" s="305"/>
      <c r="C41" s="305"/>
      <c r="D41" s="306"/>
      <c r="E41" s="42"/>
    </row>
    <row r="42" spans="1:5">
      <c r="A42" s="43"/>
      <c r="B42" s="305"/>
      <c r="C42" s="305"/>
      <c r="D42" s="306"/>
      <c r="E42" s="96"/>
    </row>
    <row r="43" spans="1:5">
      <c r="D43" s="306"/>
      <c r="E43" s="96"/>
    </row>
    <row r="44" spans="1:5">
      <c r="A44" s="43"/>
      <c r="B44" s="305"/>
      <c r="C44" s="305"/>
      <c r="D44" s="306"/>
      <c r="E44" s="42"/>
    </row>
    <row r="45" spans="1:5">
      <c r="A45" s="43"/>
      <c r="B45" s="305"/>
      <c r="C45" s="305"/>
      <c r="D45" s="306"/>
      <c r="E45" s="42"/>
    </row>
    <row r="46" spans="1:5">
      <c r="A46" s="43"/>
      <c r="B46" s="305"/>
      <c r="C46" s="305"/>
      <c r="D46" s="306"/>
      <c r="E46" s="42"/>
    </row>
    <row r="47" spans="1:5">
      <c r="A47" s="43"/>
      <c r="B47" s="305"/>
      <c r="C47" s="305"/>
      <c r="D47" s="306"/>
      <c r="E47" s="42"/>
    </row>
    <row r="48" spans="1:5">
      <c r="A48" s="43"/>
      <c r="B48" s="305"/>
      <c r="C48" s="305"/>
      <c r="D48" s="306"/>
      <c r="E48" s="42"/>
    </row>
    <row r="49" spans="1:5">
      <c r="A49" s="43"/>
      <c r="B49" s="305"/>
      <c r="C49" s="305"/>
      <c r="D49" s="306"/>
      <c r="E49" s="42"/>
    </row>
    <row r="50" spans="1:5">
      <c r="A50" s="43"/>
      <c r="B50" s="305"/>
      <c r="C50" s="305"/>
      <c r="D50" s="306"/>
      <c r="E50" s="42"/>
    </row>
    <row r="51" spans="1:5">
      <c r="A51" s="43"/>
      <c r="B51" s="305"/>
      <c r="C51" s="305"/>
      <c r="D51" s="306"/>
      <c r="E51" s="42"/>
    </row>
    <row r="52" spans="1:5">
      <c r="A52" s="43"/>
      <c r="B52" s="305"/>
      <c r="C52" s="305"/>
      <c r="D52" s="306"/>
      <c r="E52" s="42"/>
    </row>
    <row r="53" spans="1:5">
      <c r="A53" s="43"/>
      <c r="B53" s="305"/>
      <c r="C53" s="305"/>
      <c r="D53" s="306"/>
      <c r="E53" s="42"/>
    </row>
    <row r="54" spans="1:5">
      <c r="A54" s="43"/>
      <c r="B54" s="305"/>
      <c r="C54" s="305"/>
      <c r="D54" s="306"/>
      <c r="E54" s="42"/>
    </row>
    <row r="55" spans="1:5">
      <c r="A55" s="43"/>
      <c r="B55" s="305"/>
      <c r="C55" s="305"/>
      <c r="D55" s="306"/>
      <c r="E55" s="96"/>
    </row>
    <row r="56" spans="1:5">
      <c r="D56" s="306"/>
      <c r="E56" s="96"/>
    </row>
    <row r="57" spans="1:5">
      <c r="A57" s="43"/>
      <c r="B57" s="305"/>
      <c r="C57" s="305"/>
      <c r="D57" s="306"/>
      <c r="E57" s="42"/>
    </row>
    <row r="58" spans="1:5">
      <c r="A58" s="43"/>
      <c r="B58" s="305"/>
      <c r="C58" s="305"/>
      <c r="D58" s="306"/>
      <c r="E58" s="42"/>
    </row>
    <row r="59" spans="1:5">
      <c r="A59" s="43"/>
      <c r="B59" s="305"/>
      <c r="C59" s="305"/>
      <c r="D59" s="306"/>
      <c r="E59" s="42"/>
    </row>
    <row r="60" spans="1:5">
      <c r="A60" s="43"/>
      <c r="B60" s="305"/>
      <c r="C60" s="305"/>
      <c r="D60" s="306"/>
      <c r="E60" s="42"/>
    </row>
    <row r="61" spans="1:5">
      <c r="A61" s="43"/>
      <c r="B61" s="305"/>
      <c r="C61" s="305"/>
      <c r="D61" s="306"/>
      <c r="E61" s="42"/>
    </row>
    <row r="62" spans="1:5">
      <c r="A62" s="43"/>
      <c r="B62" s="305"/>
      <c r="C62" s="305"/>
      <c r="D62" s="306"/>
      <c r="E62" s="42"/>
    </row>
    <row r="63" spans="1:5">
      <c r="A63" s="43"/>
      <c r="B63" s="305"/>
      <c r="C63" s="305"/>
      <c r="D63" s="306"/>
      <c r="E63" s="42"/>
    </row>
    <row r="64" spans="1:5">
      <c r="A64" s="43"/>
      <c r="B64" s="305"/>
      <c r="C64" s="305"/>
      <c r="D64" s="306"/>
      <c r="E64" s="42"/>
    </row>
    <row r="65" spans="1:5">
      <c r="A65" s="43"/>
      <c r="B65" s="305"/>
      <c r="C65" s="305"/>
      <c r="D65" s="306"/>
      <c r="E65" s="42"/>
    </row>
    <row r="66" spans="1:5">
      <c r="A66" s="43"/>
      <c r="B66" s="305"/>
      <c r="C66" s="305"/>
      <c r="D66" s="306"/>
      <c r="E66" s="42"/>
    </row>
    <row r="67" spans="1:5">
      <c r="A67" s="43"/>
      <c r="B67" s="305"/>
      <c r="C67" s="305"/>
      <c r="D67" s="306"/>
      <c r="E67" s="42"/>
    </row>
    <row r="68" spans="1:5">
      <c r="A68" s="43"/>
      <c r="B68" s="305"/>
      <c r="C68" s="305"/>
      <c r="D68" s="306"/>
      <c r="E68" s="96"/>
    </row>
    <row r="69" spans="1:5">
      <c r="D69" s="306"/>
      <c r="E69" s="96"/>
    </row>
    <row r="70" spans="1:5">
      <c r="A70" s="43"/>
      <c r="B70" s="305"/>
      <c r="C70" s="305"/>
      <c r="D70" s="306"/>
      <c r="E70" s="94"/>
    </row>
    <row r="71" spans="1:5">
      <c r="A71" s="43"/>
      <c r="B71" s="305"/>
      <c r="C71" s="305"/>
      <c r="D71" s="306"/>
      <c r="E71" s="42"/>
    </row>
    <row r="72" spans="1:5">
      <c r="A72" s="43"/>
      <c r="B72" s="305"/>
      <c r="C72" s="305"/>
      <c r="D72" s="306"/>
      <c r="E72" s="42"/>
    </row>
    <row r="73" spans="1:5">
      <c r="A73" s="43"/>
      <c r="B73" s="305"/>
      <c r="C73" s="305"/>
      <c r="D73" s="306"/>
      <c r="E73" s="42"/>
    </row>
  </sheetData>
  <hyperlinks>
    <hyperlink ref="A1" location="Contents!A1" display="Contents - List of metrics" xr:uid="{47AB9437-86DC-411C-B521-415C46BE1C47}"/>
  </hyperlink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34C51-623D-41E1-AE6D-87C8DBFAFCEC}">
  <dimension ref="A1:T70"/>
  <sheetViews>
    <sheetView workbookViewId="0"/>
  </sheetViews>
  <sheetFormatPr defaultRowHeight="14.4"/>
  <cols>
    <col min="1" max="1" width="10.5546875" style="89" customWidth="1"/>
    <col min="2" max="2" width="17" bestFit="1" customWidth="1"/>
    <col min="3" max="3" width="17.44140625" bestFit="1" customWidth="1"/>
    <col min="4" max="4" width="19.33203125" bestFit="1" customWidth="1"/>
    <col min="5" max="5" width="13.44140625" customWidth="1"/>
    <col min="6" max="6" width="15.33203125" customWidth="1"/>
    <col min="24" max="24" width="14.5546875" bestFit="1" customWidth="1"/>
  </cols>
  <sheetData>
    <row r="1" spans="1:20">
      <c r="A1" s="232" t="s">
        <v>149</v>
      </c>
    </row>
    <row r="3" spans="1:20">
      <c r="A3" s="119" t="s">
        <v>661</v>
      </c>
      <c r="E3" s="44"/>
    </row>
    <row r="4" spans="1:20">
      <c r="A4" s="307" t="s">
        <v>657</v>
      </c>
      <c r="B4" s="304" t="s">
        <v>662</v>
      </c>
      <c r="C4" s="304" t="s">
        <v>659</v>
      </c>
      <c r="D4" s="304" t="s">
        <v>663</v>
      </c>
      <c r="E4" s="44"/>
    </row>
    <row r="5" spans="1:20">
      <c r="A5" s="117" t="s">
        <v>268</v>
      </c>
      <c r="B5" s="305">
        <v>2882686229.48</v>
      </c>
      <c r="C5" s="305">
        <v>44728739913.940002</v>
      </c>
      <c r="D5" s="306">
        <v>6.4448187787682173E-2</v>
      </c>
      <c r="E5" s="17"/>
    </row>
    <row r="6" spans="1:20">
      <c r="A6" s="117" t="s">
        <v>269</v>
      </c>
      <c r="B6" s="305">
        <v>3503723055.980001</v>
      </c>
      <c r="C6" s="305">
        <v>49832880393.159996</v>
      </c>
      <c r="D6" s="306">
        <v>7.0309462915591731E-2</v>
      </c>
      <c r="E6" s="44"/>
    </row>
    <row r="7" spans="1:20">
      <c r="A7" s="117" t="s">
        <v>270</v>
      </c>
      <c r="B7" s="305">
        <v>3991668794.4899988</v>
      </c>
      <c r="C7" s="305">
        <v>51967999846.490005</v>
      </c>
      <c r="D7" s="306">
        <v>7.6810129431210003E-2</v>
      </c>
    </row>
    <row r="8" spans="1:20">
      <c r="A8" s="117" t="s">
        <v>271</v>
      </c>
      <c r="B8" s="305">
        <v>4358608284.8300009</v>
      </c>
      <c r="C8" s="305">
        <v>58473919002.93</v>
      </c>
      <c r="D8" s="306">
        <v>7.4539356334430068E-2</v>
      </c>
    </row>
    <row r="9" spans="1:20">
      <c r="A9" s="117" t="s">
        <v>272</v>
      </c>
      <c r="B9" s="305">
        <v>4733821070.2600002</v>
      </c>
      <c r="C9" s="305">
        <v>60791174147.679985</v>
      </c>
      <c r="D9" s="306">
        <v>7.7870202979796535E-2</v>
      </c>
    </row>
    <row r="11" spans="1:20">
      <c r="B11" s="17"/>
      <c r="D11" s="46"/>
    </row>
    <row r="16" spans="1:20">
      <c r="T16" s="44"/>
    </row>
    <row r="17" spans="5:20">
      <c r="T17" s="44"/>
    </row>
    <row r="29" spans="5:20">
      <c r="E29" s="49"/>
    </row>
    <row r="30" spans="5:20">
      <c r="E30" s="49"/>
    </row>
    <row r="42" spans="5:5">
      <c r="E42" s="49"/>
    </row>
    <row r="43" spans="5:5">
      <c r="E43" s="49"/>
    </row>
    <row r="55" spans="5:6">
      <c r="E55" s="49">
        <f>SUM(B7:B7)</f>
        <v>3991668794.4899988</v>
      </c>
      <c r="F55" s="49">
        <f>SUM(C7:C7)</f>
        <v>51967999846.490005</v>
      </c>
    </row>
    <row r="56" spans="5:6">
      <c r="E56" s="49"/>
      <c r="F56" s="49"/>
    </row>
    <row r="57" spans="5:6">
      <c r="F57" s="17">
        <f>E55/F55</f>
        <v>7.6810129431210003E-2</v>
      </c>
    </row>
    <row r="68" spans="5:6">
      <c r="E68" s="49" t="e">
        <f>SUM(#REF!)</f>
        <v>#REF!</v>
      </c>
      <c r="F68" s="49" t="e">
        <f>SUM(#REF!)</f>
        <v>#REF!</v>
      </c>
    </row>
    <row r="69" spans="5:6">
      <c r="E69" s="49"/>
      <c r="F69" s="49"/>
    </row>
    <row r="70" spans="5:6">
      <c r="E70" s="17" t="e">
        <f>E68/E55-1</f>
        <v>#REF!</v>
      </c>
      <c r="F70" s="17" t="e">
        <f>E68/F68</f>
        <v>#REF!</v>
      </c>
    </row>
  </sheetData>
  <hyperlinks>
    <hyperlink ref="A1" location="Contents!A1" display="Contents - List of metrics" xr:uid="{A0636EDC-2E2A-4721-B898-D48B6974D910}"/>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6FBCD-6CFA-4DC4-A5BE-ED73EFEC4BD9}">
  <dimension ref="A1:T68"/>
  <sheetViews>
    <sheetView workbookViewId="0"/>
  </sheetViews>
  <sheetFormatPr defaultRowHeight="14.4"/>
  <cols>
    <col min="1" max="1" width="13.33203125" style="89" customWidth="1"/>
    <col min="2" max="5" width="15.88671875" style="246" customWidth="1"/>
    <col min="6" max="6" width="11.33203125" bestFit="1" customWidth="1"/>
  </cols>
  <sheetData>
    <row r="1" spans="1:6">
      <c r="A1" s="232" t="s">
        <v>149</v>
      </c>
    </row>
    <row r="3" spans="1:6">
      <c r="A3" s="119" t="s">
        <v>664</v>
      </c>
    </row>
    <row r="4" spans="1:6">
      <c r="A4" s="307" t="s">
        <v>657</v>
      </c>
      <c r="B4" s="304" t="s">
        <v>665</v>
      </c>
      <c r="C4" s="304" t="s">
        <v>666</v>
      </c>
      <c r="D4" s="304" t="s">
        <v>667</v>
      </c>
      <c r="E4" s="304" t="s">
        <v>668</v>
      </c>
    </row>
    <row r="5" spans="1:6">
      <c r="A5" s="117">
        <v>43556</v>
      </c>
      <c r="B5" s="308">
        <v>329072</v>
      </c>
      <c r="C5" s="308">
        <v>1177056</v>
      </c>
      <c r="D5" s="306">
        <v>0.21848873402526212</v>
      </c>
      <c r="E5" s="306">
        <v>0.78151126597473786</v>
      </c>
      <c r="F5" s="49"/>
    </row>
    <row r="6" spans="1:6">
      <c r="A6" s="117">
        <v>43586</v>
      </c>
      <c r="B6" s="308">
        <v>340099</v>
      </c>
      <c r="C6" s="308">
        <v>1215162</v>
      </c>
      <c r="D6" s="306">
        <v>0.21867647938191725</v>
      </c>
      <c r="E6" s="306">
        <v>0.78132352061808275</v>
      </c>
      <c r="F6" s="46"/>
    </row>
    <row r="7" spans="1:6">
      <c r="A7" s="117">
        <v>43617</v>
      </c>
      <c r="B7" s="308">
        <v>346530</v>
      </c>
      <c r="C7" s="308">
        <v>1221285</v>
      </c>
      <c r="D7" s="306">
        <v>0.2210273533548282</v>
      </c>
      <c r="E7" s="306">
        <v>0.77897264664517174</v>
      </c>
      <c r="F7" s="47"/>
    </row>
    <row r="8" spans="1:6">
      <c r="A8" s="117">
        <v>43647</v>
      </c>
      <c r="B8" s="308">
        <v>360736</v>
      </c>
      <c r="C8" s="308">
        <v>1281871</v>
      </c>
      <c r="D8" s="306">
        <v>0.21961187307737029</v>
      </c>
      <c r="E8" s="306">
        <v>0.78038812692262971</v>
      </c>
      <c r="F8" s="17"/>
    </row>
    <row r="9" spans="1:6">
      <c r="A9" s="117">
        <v>43678</v>
      </c>
      <c r="B9" s="308">
        <v>349235</v>
      </c>
      <c r="C9" s="308">
        <v>1292208</v>
      </c>
      <c r="D9" s="306">
        <v>0.21276096702718278</v>
      </c>
      <c r="E9" s="306">
        <v>0.78723903297281717</v>
      </c>
    </row>
    <row r="10" spans="1:6">
      <c r="A10" s="117">
        <v>43709</v>
      </c>
      <c r="B10" s="308">
        <v>336948</v>
      </c>
      <c r="C10" s="308">
        <v>1233580</v>
      </c>
      <c r="D10" s="306">
        <v>0.21454440799527294</v>
      </c>
      <c r="E10" s="306">
        <v>0.78545559200472703</v>
      </c>
    </row>
    <row r="11" spans="1:6">
      <c r="A11" s="117">
        <v>43739</v>
      </c>
      <c r="B11" s="308">
        <v>346106</v>
      </c>
      <c r="C11" s="308">
        <v>1267511</v>
      </c>
      <c r="D11" s="306">
        <v>0.21449079924170358</v>
      </c>
      <c r="E11" s="306">
        <v>0.78550920075829644</v>
      </c>
    </row>
    <row r="12" spans="1:6">
      <c r="A12" s="117">
        <v>43770</v>
      </c>
      <c r="B12" s="308">
        <v>345123</v>
      </c>
      <c r="C12" s="308">
        <v>1263007</v>
      </c>
      <c r="D12" s="306">
        <v>0.2146113809206967</v>
      </c>
      <c r="E12" s="306">
        <v>0.78538861907930324</v>
      </c>
    </row>
    <row r="13" spans="1:6">
      <c r="A13" s="117">
        <v>43800</v>
      </c>
      <c r="B13" s="308">
        <v>328948</v>
      </c>
      <c r="C13" s="308">
        <v>1159606</v>
      </c>
      <c r="D13" s="306">
        <v>0.22098492899820901</v>
      </c>
      <c r="E13" s="306">
        <v>0.77901507100179102</v>
      </c>
    </row>
    <row r="14" spans="1:6">
      <c r="A14" s="117">
        <v>43831</v>
      </c>
      <c r="B14" s="308">
        <v>357314</v>
      </c>
      <c r="C14" s="308">
        <v>1282539</v>
      </c>
      <c r="D14" s="306">
        <v>0.21789392097950244</v>
      </c>
      <c r="E14" s="306">
        <v>0.78210607902049756</v>
      </c>
    </row>
    <row r="15" spans="1:6">
      <c r="A15" s="117">
        <v>43862</v>
      </c>
      <c r="B15" s="308">
        <v>362965</v>
      </c>
      <c r="C15" s="308">
        <v>1297728</v>
      </c>
      <c r="D15" s="306">
        <v>0.21856237125103797</v>
      </c>
      <c r="E15" s="306">
        <v>0.78143762874896205</v>
      </c>
    </row>
    <row r="16" spans="1:6">
      <c r="A16" s="117">
        <v>43891</v>
      </c>
      <c r="B16" s="308">
        <v>169439</v>
      </c>
      <c r="C16" s="308">
        <v>646279</v>
      </c>
      <c r="D16" s="306">
        <v>0.20771761809841147</v>
      </c>
      <c r="E16" s="306">
        <v>0.79228238190158851</v>
      </c>
    </row>
    <row r="17" spans="1:20">
      <c r="A17" s="117">
        <v>43922</v>
      </c>
      <c r="B17" s="308">
        <v>175037</v>
      </c>
      <c r="C17" s="308">
        <v>635650</v>
      </c>
      <c r="D17" s="306">
        <v>0.21591193641935791</v>
      </c>
      <c r="E17" s="306">
        <v>0.78408806358064209</v>
      </c>
    </row>
    <row r="18" spans="1:20">
      <c r="A18" s="117">
        <v>43952</v>
      </c>
      <c r="B18" s="308">
        <v>166003</v>
      </c>
      <c r="C18" s="308">
        <v>564015</v>
      </c>
      <c r="D18" s="306">
        <v>0.22739576284420385</v>
      </c>
      <c r="E18" s="306">
        <v>0.77260423715579618</v>
      </c>
    </row>
    <row r="19" spans="1:20">
      <c r="A19" s="117">
        <v>43983</v>
      </c>
      <c r="B19" s="308">
        <v>167173</v>
      </c>
      <c r="C19" s="308">
        <v>604740</v>
      </c>
      <c r="D19" s="306">
        <v>0.2165697429632614</v>
      </c>
      <c r="E19" s="306">
        <v>0.78343025703673863</v>
      </c>
      <c r="S19" s="81"/>
      <c r="T19" s="47"/>
    </row>
    <row r="20" spans="1:20">
      <c r="A20" s="117">
        <v>44013</v>
      </c>
      <c r="B20" s="308">
        <v>247253</v>
      </c>
      <c r="C20" s="308">
        <v>954274</v>
      </c>
      <c r="D20" s="306">
        <v>0.20578230867887279</v>
      </c>
      <c r="E20" s="306">
        <v>0.79421769132112718</v>
      </c>
      <c r="S20" s="81"/>
      <c r="T20" s="47"/>
    </row>
    <row r="21" spans="1:20">
      <c r="A21" s="117">
        <v>44044</v>
      </c>
      <c r="B21" s="308">
        <v>293118</v>
      </c>
      <c r="C21" s="308">
        <v>1181088</v>
      </c>
      <c r="D21" s="306">
        <v>0.19883109958852427</v>
      </c>
      <c r="E21" s="306">
        <v>0.8011689004114757</v>
      </c>
    </row>
    <row r="22" spans="1:20">
      <c r="A22" s="117">
        <v>44075</v>
      </c>
      <c r="B22" s="308">
        <v>293670</v>
      </c>
      <c r="C22" s="308">
        <v>1201724</v>
      </c>
      <c r="D22" s="306">
        <v>0.19638302681433789</v>
      </c>
      <c r="E22" s="306">
        <v>0.80361697318566205</v>
      </c>
    </row>
    <row r="23" spans="1:20">
      <c r="A23" s="117">
        <v>44105</v>
      </c>
      <c r="B23" s="308">
        <v>323858</v>
      </c>
      <c r="C23" s="308">
        <v>1330317</v>
      </c>
      <c r="D23" s="306">
        <v>0.19578218749527709</v>
      </c>
      <c r="E23" s="306">
        <v>0.80421781250472291</v>
      </c>
    </row>
    <row r="24" spans="1:20">
      <c r="A24" s="117">
        <v>44136</v>
      </c>
      <c r="B24" s="308">
        <v>327452</v>
      </c>
      <c r="C24" s="308">
        <v>1382992</v>
      </c>
      <c r="D24" s="306">
        <v>0.19144268973436138</v>
      </c>
      <c r="E24" s="306">
        <v>0.8085573102656386</v>
      </c>
    </row>
    <row r="25" spans="1:20">
      <c r="A25" s="117">
        <v>44166</v>
      </c>
      <c r="B25" s="308">
        <v>313110</v>
      </c>
      <c r="C25" s="308">
        <v>1257867</v>
      </c>
      <c r="D25" s="306">
        <v>0.19930909236736119</v>
      </c>
      <c r="E25" s="306">
        <v>0.80069090763263884</v>
      </c>
    </row>
    <row r="26" spans="1:20">
      <c r="A26" s="117">
        <v>44197</v>
      </c>
      <c r="B26" s="308">
        <v>326767</v>
      </c>
      <c r="C26" s="308">
        <v>1392466</v>
      </c>
      <c r="D26" s="306">
        <v>0.19006556993729182</v>
      </c>
      <c r="E26" s="306">
        <v>0.80993443006270815</v>
      </c>
    </row>
    <row r="27" spans="1:20">
      <c r="A27" s="117">
        <v>44228</v>
      </c>
      <c r="B27" s="308">
        <v>342328</v>
      </c>
      <c r="C27" s="308">
        <v>1383223</v>
      </c>
      <c r="D27" s="306">
        <v>0.19838764545353918</v>
      </c>
      <c r="E27" s="306">
        <v>0.80161235454646085</v>
      </c>
    </row>
    <row r="28" spans="1:20">
      <c r="A28" s="117">
        <v>44256</v>
      </c>
      <c r="B28" s="308">
        <v>375245</v>
      </c>
      <c r="C28" s="308">
        <v>1588474</v>
      </c>
      <c r="D28" s="306">
        <v>0.19108894908080026</v>
      </c>
      <c r="E28" s="306">
        <v>0.80891105091919979</v>
      </c>
    </row>
    <row r="29" spans="1:20">
      <c r="A29" s="117">
        <v>44287</v>
      </c>
      <c r="B29" s="308">
        <v>332569</v>
      </c>
      <c r="C29" s="308">
        <v>1305441</v>
      </c>
      <c r="D29" s="306">
        <v>0.20303233801991441</v>
      </c>
      <c r="E29" s="306">
        <v>0.79696766198008562</v>
      </c>
    </row>
    <row r="30" spans="1:20">
      <c r="A30" s="117">
        <v>44317</v>
      </c>
      <c r="B30" s="308">
        <v>345157</v>
      </c>
      <c r="C30" s="308">
        <v>1397578</v>
      </c>
      <c r="D30" s="306">
        <v>0.19805478170806232</v>
      </c>
      <c r="E30" s="306">
        <v>0.80194521829193766</v>
      </c>
    </row>
    <row r="31" spans="1:20">
      <c r="A31" s="117">
        <v>44348</v>
      </c>
      <c r="B31" s="308">
        <v>342863</v>
      </c>
      <c r="C31" s="308">
        <v>1381747</v>
      </c>
      <c r="D31" s="306">
        <v>0.19880610688793407</v>
      </c>
      <c r="E31" s="306">
        <v>0.8011938931120659</v>
      </c>
    </row>
    <row r="32" spans="1:20">
      <c r="A32" s="117">
        <v>44378</v>
      </c>
      <c r="B32" s="308">
        <v>373586</v>
      </c>
      <c r="C32" s="308">
        <v>1449754</v>
      </c>
      <c r="D32" s="306">
        <v>0.20489102416444546</v>
      </c>
      <c r="E32" s="306">
        <v>0.79510897583555451</v>
      </c>
    </row>
    <row r="33" spans="1:5">
      <c r="A33" s="117">
        <v>44409</v>
      </c>
      <c r="B33" s="308">
        <v>369513</v>
      </c>
      <c r="C33" s="308">
        <v>1436067</v>
      </c>
      <c r="D33" s="306">
        <v>0.20465058319210447</v>
      </c>
      <c r="E33" s="306">
        <v>0.7953494168078955</v>
      </c>
    </row>
    <row r="34" spans="1:5">
      <c r="A34" s="117">
        <v>44440</v>
      </c>
      <c r="B34" s="308">
        <v>360577</v>
      </c>
      <c r="C34" s="308">
        <v>1375705</v>
      </c>
      <c r="D34" s="306">
        <v>0.20767191043851171</v>
      </c>
      <c r="E34" s="306">
        <v>0.79232808956148826</v>
      </c>
    </row>
    <row r="35" spans="1:5">
      <c r="A35" s="117">
        <v>44470</v>
      </c>
      <c r="B35" s="308">
        <v>375028</v>
      </c>
      <c r="C35" s="308">
        <v>1396830</v>
      </c>
      <c r="D35" s="306">
        <v>0.21165804483203507</v>
      </c>
      <c r="E35" s="306">
        <v>0.7883419551679649</v>
      </c>
    </row>
    <row r="36" spans="1:5">
      <c r="A36" s="117">
        <v>44501</v>
      </c>
      <c r="B36" s="308">
        <v>374909</v>
      </c>
      <c r="C36" s="308">
        <v>1410533</v>
      </c>
      <c r="D36" s="306">
        <v>0.20998105791171037</v>
      </c>
      <c r="E36" s="306">
        <v>0.7900189420882896</v>
      </c>
    </row>
    <row r="37" spans="1:5">
      <c r="A37" s="117">
        <v>44531</v>
      </c>
      <c r="B37" s="308">
        <v>379593</v>
      </c>
      <c r="C37" s="308">
        <v>1396551</v>
      </c>
      <c r="D37" s="306">
        <v>0.21371746885387671</v>
      </c>
      <c r="E37" s="306">
        <v>0.78628253114612334</v>
      </c>
    </row>
    <row r="38" spans="1:5">
      <c r="A38" s="117">
        <v>44562</v>
      </c>
      <c r="B38" s="308">
        <v>391010</v>
      </c>
      <c r="C38" s="308">
        <v>1553733</v>
      </c>
      <c r="D38" s="306">
        <v>0.20105998581817752</v>
      </c>
      <c r="E38" s="306">
        <v>0.79894001418182248</v>
      </c>
    </row>
    <row r="39" spans="1:5">
      <c r="A39" s="117">
        <v>44593</v>
      </c>
      <c r="B39" s="308">
        <v>384296</v>
      </c>
      <c r="C39" s="308">
        <v>1448762</v>
      </c>
      <c r="D39" s="306">
        <v>0.20964748524051066</v>
      </c>
      <c r="E39" s="306">
        <v>0.79035251475948931</v>
      </c>
    </row>
    <row r="40" spans="1:5">
      <c r="A40" s="117">
        <v>44621</v>
      </c>
      <c r="B40" s="308">
        <v>433239</v>
      </c>
      <c r="C40" s="308">
        <v>1575608</v>
      </c>
      <c r="D40" s="306">
        <v>0.215665503644628</v>
      </c>
      <c r="E40" s="306">
        <v>0.784334496355372</v>
      </c>
    </row>
    <row r="41" spans="1:5">
      <c r="A41" s="117">
        <v>44652</v>
      </c>
      <c r="B41" s="308">
        <v>391863</v>
      </c>
      <c r="C41" s="308">
        <v>1458906</v>
      </c>
      <c r="D41" s="306">
        <v>0.2117298268989809</v>
      </c>
      <c r="E41" s="306">
        <v>0.7882701731010191</v>
      </c>
    </row>
    <row r="42" spans="1:5">
      <c r="A42" s="117">
        <v>44682</v>
      </c>
      <c r="B42" s="308">
        <v>380607</v>
      </c>
      <c r="C42" s="308">
        <v>1527162</v>
      </c>
      <c r="D42" s="306">
        <v>0.19950371349990487</v>
      </c>
      <c r="E42" s="306">
        <v>0.80049628650009519</v>
      </c>
    </row>
    <row r="43" spans="1:5">
      <c r="A43" s="117">
        <v>44713</v>
      </c>
      <c r="B43" s="308">
        <v>403930</v>
      </c>
      <c r="C43" s="308">
        <v>1438418</v>
      </c>
      <c r="D43" s="306">
        <v>0.21924739517181335</v>
      </c>
      <c r="E43" s="306">
        <v>0.78075260482818665</v>
      </c>
    </row>
    <row r="44" spans="1:5">
      <c r="A44" s="117">
        <v>44743</v>
      </c>
      <c r="B44" s="308">
        <v>425720</v>
      </c>
      <c r="C44" s="308">
        <v>1448760</v>
      </c>
      <c r="D44" s="306">
        <v>0.2271136528530579</v>
      </c>
      <c r="E44" s="306">
        <v>0.77288634714694204</v>
      </c>
    </row>
    <row r="45" spans="1:5">
      <c r="A45" s="117">
        <v>44774</v>
      </c>
      <c r="B45" s="308">
        <v>428962</v>
      </c>
      <c r="C45" s="308">
        <v>1533899</v>
      </c>
      <c r="D45" s="306">
        <v>0.21853916298708875</v>
      </c>
      <c r="E45" s="306">
        <v>0.78146083701291125</v>
      </c>
    </row>
    <row r="46" spans="1:5">
      <c r="A46" s="117">
        <v>44805</v>
      </c>
      <c r="B46" s="308">
        <v>367612</v>
      </c>
      <c r="C46" s="308">
        <v>1305149</v>
      </c>
      <c r="D46" s="306">
        <v>0.21976361237498962</v>
      </c>
      <c r="E46" s="306">
        <v>0.78023638762501035</v>
      </c>
    </row>
    <row r="47" spans="1:5">
      <c r="A47" s="117">
        <v>44835</v>
      </c>
      <c r="B47" s="308">
        <v>391095</v>
      </c>
      <c r="C47" s="308">
        <v>1390630</v>
      </c>
      <c r="D47" s="306">
        <v>0.21950357097756387</v>
      </c>
      <c r="E47" s="306">
        <v>0.7804964290224361</v>
      </c>
    </row>
    <row r="48" spans="1:5">
      <c r="A48" s="117">
        <v>44866</v>
      </c>
      <c r="B48" s="308">
        <v>416999.69999999995</v>
      </c>
      <c r="C48" s="308">
        <v>1459281.4</v>
      </c>
      <c r="D48" s="306">
        <v>0.22224798832115295</v>
      </c>
      <c r="E48" s="306">
        <v>0.77775201167884711</v>
      </c>
    </row>
    <row r="49" spans="1:5">
      <c r="A49" s="117">
        <v>44896</v>
      </c>
      <c r="B49" s="308">
        <v>403720.39999999997</v>
      </c>
      <c r="C49" s="308">
        <v>1392192.9999999998</v>
      </c>
      <c r="D49" s="306">
        <v>0.22479948086583687</v>
      </c>
      <c r="E49" s="306">
        <v>0.77520051913416321</v>
      </c>
    </row>
    <row r="50" spans="1:5">
      <c r="A50" s="117">
        <v>44927</v>
      </c>
      <c r="B50" s="308">
        <v>429349.1</v>
      </c>
      <c r="C50" s="308">
        <v>1549906.8000000003</v>
      </c>
      <c r="D50" s="306">
        <v>0.21692450177867345</v>
      </c>
      <c r="E50" s="306">
        <v>0.78307549822132649</v>
      </c>
    </row>
    <row r="51" spans="1:5">
      <c r="A51" s="117">
        <v>44958</v>
      </c>
      <c r="B51" s="308">
        <v>421254.6</v>
      </c>
      <c r="C51" s="308">
        <v>1602917.2</v>
      </c>
      <c r="D51" s="306">
        <v>0.20811207823367564</v>
      </c>
      <c r="E51" s="306">
        <v>0.79188792176632439</v>
      </c>
    </row>
    <row r="52" spans="1:5">
      <c r="A52" s="117">
        <v>44986</v>
      </c>
      <c r="B52" s="308">
        <v>459572.19999999995</v>
      </c>
      <c r="C52" s="308">
        <v>1718765.3</v>
      </c>
      <c r="D52" s="306">
        <v>0.2109738275175449</v>
      </c>
      <c r="E52" s="306">
        <v>0.7890261724824551</v>
      </c>
    </row>
    <row r="53" spans="1:5">
      <c r="A53" s="117">
        <v>45017</v>
      </c>
      <c r="B53" s="308">
        <v>429165.1999999999</v>
      </c>
      <c r="C53" s="308">
        <v>1610661.6</v>
      </c>
      <c r="D53" s="306">
        <v>0.21039296081412395</v>
      </c>
      <c r="E53" s="306">
        <v>0.78960703918587605</v>
      </c>
    </row>
    <row r="54" spans="1:5">
      <c r="A54" s="117">
        <v>45047</v>
      </c>
      <c r="B54" s="308">
        <v>446120.19999999995</v>
      </c>
      <c r="C54" s="308">
        <v>1702330.7</v>
      </c>
      <c r="D54" s="306">
        <v>0.20764737979350609</v>
      </c>
      <c r="E54" s="306">
        <v>0.79235262020649389</v>
      </c>
    </row>
    <row r="55" spans="1:5">
      <c r="A55" s="117">
        <v>45078</v>
      </c>
      <c r="B55" s="308">
        <v>444787.8</v>
      </c>
      <c r="C55" s="308">
        <v>1643911.7000000002</v>
      </c>
      <c r="D55" s="306">
        <v>0.21294963684340421</v>
      </c>
      <c r="E55" s="306">
        <v>0.78705036315659582</v>
      </c>
    </row>
    <row r="56" spans="1:5">
      <c r="A56" s="117">
        <v>45108</v>
      </c>
      <c r="B56" s="308">
        <v>425000.49999999994</v>
      </c>
      <c r="C56" s="308">
        <v>1695020.9000000001</v>
      </c>
      <c r="D56" s="306">
        <v>0.20046991035090492</v>
      </c>
      <c r="E56" s="306">
        <v>0.79953008964909511</v>
      </c>
    </row>
    <row r="57" spans="1:5">
      <c r="A57" s="117">
        <v>45139</v>
      </c>
      <c r="B57" s="308">
        <v>433767.19999999995</v>
      </c>
      <c r="C57" s="308">
        <v>1764920.0000000002</v>
      </c>
      <c r="D57" s="306">
        <v>0.19728463421263376</v>
      </c>
      <c r="E57" s="306">
        <v>0.80271536578736624</v>
      </c>
    </row>
    <row r="58" spans="1:5">
      <c r="A58" s="117">
        <v>45170</v>
      </c>
      <c r="B58" s="308">
        <v>402362.30000000005</v>
      </c>
      <c r="C58" s="308">
        <v>1695217.5000000002</v>
      </c>
      <c r="D58" s="306">
        <v>0.19182216571688954</v>
      </c>
      <c r="E58" s="306">
        <v>0.80817783428311052</v>
      </c>
    </row>
    <row r="59" spans="1:5">
      <c r="A59" s="117">
        <v>45200</v>
      </c>
      <c r="B59" s="308">
        <v>401210.8</v>
      </c>
      <c r="C59" s="308">
        <v>1711616.2</v>
      </c>
      <c r="D59" s="306">
        <v>0.18989287812016789</v>
      </c>
      <c r="E59" s="306">
        <v>0.81010712187983203</v>
      </c>
    </row>
    <row r="60" spans="1:5">
      <c r="A60" s="117">
        <v>45231</v>
      </c>
      <c r="B60" s="308">
        <v>384435.19999999995</v>
      </c>
      <c r="C60" s="308">
        <v>1772770.5</v>
      </c>
      <c r="D60" s="306">
        <v>0.17820980168928718</v>
      </c>
      <c r="E60" s="306">
        <v>0.82179019831071276</v>
      </c>
    </row>
    <row r="61" spans="1:5">
      <c r="A61" s="117">
        <v>45261</v>
      </c>
      <c r="B61" s="308">
        <v>350427.30000000005</v>
      </c>
      <c r="C61" s="308">
        <v>1667167</v>
      </c>
      <c r="D61" s="306">
        <v>0.17368571074967848</v>
      </c>
      <c r="E61" s="306">
        <v>0.82631428925032147</v>
      </c>
    </row>
    <row r="62" spans="1:5">
      <c r="A62" s="117">
        <v>45292</v>
      </c>
      <c r="B62" s="308">
        <v>364810.10000000003</v>
      </c>
      <c r="C62" s="308">
        <v>1819442.6</v>
      </c>
      <c r="D62" s="306">
        <v>0.16701826670512987</v>
      </c>
      <c r="E62" s="306">
        <v>0.83298173329487013</v>
      </c>
    </row>
    <row r="63" spans="1:5">
      <c r="A63" s="117">
        <v>45323</v>
      </c>
      <c r="B63" s="308">
        <v>365058.3</v>
      </c>
      <c r="C63" s="308">
        <v>1838015</v>
      </c>
      <c r="D63" s="306">
        <v>0.16570410979970571</v>
      </c>
      <c r="E63" s="306">
        <v>0.83429589020029438</v>
      </c>
    </row>
    <row r="64" spans="1:5">
      <c r="A64" s="117">
        <v>45352</v>
      </c>
      <c r="B64" s="308">
        <v>388901.6</v>
      </c>
      <c r="C64" s="308">
        <v>2042733.3</v>
      </c>
      <c r="D64" s="306">
        <v>0.15993420722823151</v>
      </c>
      <c r="E64" s="306">
        <v>0.84006579277176852</v>
      </c>
    </row>
    <row r="65" spans="1:5">
      <c r="A65" s="117">
        <v>45383</v>
      </c>
      <c r="B65" s="308">
        <v>321458.59999999998</v>
      </c>
      <c r="C65" s="308">
        <v>1648977.8000000003</v>
      </c>
      <c r="D65" s="306">
        <v>0.16314081489765411</v>
      </c>
      <c r="E65" s="306">
        <v>0.8368591851023458</v>
      </c>
    </row>
    <row r="66" spans="1:5">
      <c r="A66" s="117">
        <v>45413</v>
      </c>
      <c r="B66" s="308">
        <v>308786.7</v>
      </c>
      <c r="C66" s="308">
        <v>1752444.7</v>
      </c>
      <c r="D66" s="306">
        <v>0.14980690668694452</v>
      </c>
      <c r="E66" s="306">
        <v>0.85019309331305548</v>
      </c>
    </row>
    <row r="67" spans="1:5">
      <c r="A67" s="117">
        <v>45444</v>
      </c>
      <c r="B67" s="308">
        <v>291612.3</v>
      </c>
      <c r="C67" s="308">
        <v>1728366.4000000001</v>
      </c>
      <c r="D67" s="306">
        <v>0.14436404700703032</v>
      </c>
      <c r="E67" s="306">
        <v>0.85563595299296968</v>
      </c>
    </row>
    <row r="68" spans="1:5">
      <c r="A68" s="117">
        <v>45474</v>
      </c>
      <c r="B68" s="308">
        <v>259196.00000000003</v>
      </c>
      <c r="C68" s="308">
        <v>1640495.7</v>
      </c>
      <c r="D68" s="306">
        <v>0.13644108673002048</v>
      </c>
      <c r="E68" s="306">
        <v>0.86355891326997958</v>
      </c>
    </row>
  </sheetData>
  <hyperlinks>
    <hyperlink ref="A1" location="Contents!A1" display="Contents - List of metrics" xr:uid="{316B6B9F-80B2-49E6-B84C-36832F7DB59B}"/>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FA2FC-1115-454D-8A83-A7822B79B3D7}">
  <dimension ref="A1:B69"/>
  <sheetViews>
    <sheetView workbookViewId="0"/>
  </sheetViews>
  <sheetFormatPr defaultRowHeight="14.4"/>
  <cols>
    <col min="1" max="1" width="18" style="89" bestFit="1" customWidth="1"/>
    <col min="2" max="2" width="13.44140625" customWidth="1"/>
  </cols>
  <sheetData>
    <row r="1" spans="1:2">
      <c r="A1" s="232" t="s">
        <v>149</v>
      </c>
      <c r="B1" s="16" t="s">
        <v>14</v>
      </c>
    </row>
    <row r="2" spans="1:2">
      <c r="A2" s="232"/>
      <c r="B2" s="82"/>
    </row>
    <row r="3" spans="1:2">
      <c r="A3" s="235" t="s">
        <v>150</v>
      </c>
      <c r="B3" s="10" t="s">
        <v>151</v>
      </c>
    </row>
    <row r="4" spans="1:2">
      <c r="A4" s="117">
        <v>43585</v>
      </c>
      <c r="B4" s="49">
        <v>33684.876490000002</v>
      </c>
    </row>
    <row r="5" spans="1:2">
      <c r="A5" s="117">
        <v>43616</v>
      </c>
      <c r="B5" s="49">
        <v>33543.72724</v>
      </c>
    </row>
    <row r="6" spans="1:2">
      <c r="A6" s="117">
        <v>43646</v>
      </c>
      <c r="B6" s="49">
        <v>33502.756229999999</v>
      </c>
    </row>
    <row r="7" spans="1:2">
      <c r="A7" s="117">
        <v>43677</v>
      </c>
      <c r="B7" s="49">
        <v>33730.784599999999</v>
      </c>
    </row>
    <row r="8" spans="1:2">
      <c r="A8" s="117">
        <v>43708</v>
      </c>
      <c r="B8" s="49">
        <v>33794.479090000001</v>
      </c>
    </row>
    <row r="9" spans="1:2">
      <c r="A9" s="117">
        <v>43738</v>
      </c>
      <c r="B9" s="49">
        <v>34246.103459999998</v>
      </c>
    </row>
    <row r="10" spans="1:2">
      <c r="A10" s="117">
        <v>43769</v>
      </c>
      <c r="B10" s="49">
        <v>34230.916270000002</v>
      </c>
    </row>
    <row r="11" spans="1:2">
      <c r="A11" s="117">
        <v>43799</v>
      </c>
      <c r="B11" s="49">
        <v>34234.515149999999</v>
      </c>
    </row>
    <row r="12" spans="1:2">
      <c r="A12" s="117">
        <v>43830</v>
      </c>
      <c r="B12" s="49">
        <v>34281.303720000004</v>
      </c>
    </row>
    <row r="13" spans="1:2">
      <c r="A13" s="117">
        <v>43861</v>
      </c>
      <c r="B13" s="49">
        <v>34309.948069999999</v>
      </c>
    </row>
    <row r="14" spans="1:2">
      <c r="A14" s="236">
        <v>43890</v>
      </c>
      <c r="B14" s="49">
        <v>34246.35555</v>
      </c>
    </row>
    <row r="15" spans="1:2">
      <c r="A15" s="117">
        <v>43921</v>
      </c>
      <c r="B15" s="49">
        <v>34398.79391</v>
      </c>
    </row>
    <row r="16" spans="1:2">
      <c r="A16" s="117">
        <v>43951</v>
      </c>
      <c r="B16" s="83">
        <v>34546.56422</v>
      </c>
    </row>
    <row r="17" spans="1:2">
      <c r="A17" s="117">
        <v>43982</v>
      </c>
      <c r="B17" s="49">
        <v>34566.32245</v>
      </c>
    </row>
    <row r="18" spans="1:2">
      <c r="A18" s="117">
        <v>44012</v>
      </c>
      <c r="B18" s="49">
        <v>34757.214959999998</v>
      </c>
    </row>
    <row r="19" spans="1:2">
      <c r="A19" s="117">
        <v>44043</v>
      </c>
      <c r="B19" s="49">
        <v>34916.916599999997</v>
      </c>
    </row>
    <row r="20" spans="1:2">
      <c r="A20" s="117">
        <v>44074</v>
      </c>
      <c r="B20" s="49">
        <v>35065.592640000003</v>
      </c>
    </row>
    <row r="21" spans="1:2">
      <c r="A21" s="117">
        <v>44104</v>
      </c>
      <c r="B21" s="49">
        <v>35592.373090000001</v>
      </c>
    </row>
    <row r="22" spans="1:2">
      <c r="A22" s="117">
        <v>44135</v>
      </c>
      <c r="B22" s="49">
        <v>35894.067230000001</v>
      </c>
    </row>
    <row r="23" spans="1:2">
      <c r="A23" s="117">
        <v>44165</v>
      </c>
      <c r="B23" s="49">
        <v>36416.189700000003</v>
      </c>
    </row>
    <row r="24" spans="1:2">
      <c r="A24" s="117">
        <v>44196</v>
      </c>
      <c r="B24" s="49">
        <v>36679.34981</v>
      </c>
    </row>
    <row r="25" spans="1:2">
      <c r="A25" s="117">
        <v>44227</v>
      </c>
      <c r="B25" s="49">
        <v>37291.662369999998</v>
      </c>
    </row>
    <row r="26" spans="1:2">
      <c r="A26" s="236">
        <v>44255</v>
      </c>
      <c r="B26" s="49">
        <v>37732.230100000001</v>
      </c>
    </row>
    <row r="27" spans="1:2">
      <c r="A27" s="117">
        <v>44286</v>
      </c>
      <c r="B27" s="49">
        <v>38335.552060000002</v>
      </c>
    </row>
    <row r="28" spans="1:2">
      <c r="A28" s="117">
        <v>44316</v>
      </c>
      <c r="B28" s="49">
        <v>38471.780729999999</v>
      </c>
    </row>
    <row r="29" spans="1:2">
      <c r="A29" s="117">
        <v>44347</v>
      </c>
      <c r="B29" s="49">
        <v>38613.63927</v>
      </c>
    </row>
    <row r="30" spans="1:2">
      <c r="A30" s="117">
        <v>44377</v>
      </c>
      <c r="B30" s="49">
        <v>38917.305719999997</v>
      </c>
    </row>
    <row r="31" spans="1:2">
      <c r="A31" s="117">
        <v>44408</v>
      </c>
      <c r="B31" s="83">
        <v>39103.975059999997</v>
      </c>
    </row>
    <row r="32" spans="1:2">
      <c r="A32" s="117">
        <v>44439</v>
      </c>
      <c r="B32" s="49">
        <v>39398.03671</v>
      </c>
    </row>
    <row r="33" spans="1:2">
      <c r="A33" s="117">
        <v>44469</v>
      </c>
      <c r="B33" s="49">
        <v>39985.12588</v>
      </c>
    </row>
    <row r="34" spans="1:2">
      <c r="A34" s="117">
        <v>44500</v>
      </c>
      <c r="B34" s="49">
        <v>34574.215530000001</v>
      </c>
    </row>
    <row r="35" spans="1:2">
      <c r="A35" s="117">
        <v>44530</v>
      </c>
      <c r="B35" s="49">
        <v>34975.817649999997</v>
      </c>
    </row>
    <row r="36" spans="1:2">
      <c r="A36" s="117">
        <v>44561</v>
      </c>
      <c r="B36" s="49">
        <v>35190.41906</v>
      </c>
    </row>
    <row r="37" spans="1:2">
      <c r="A37" s="117">
        <v>44592</v>
      </c>
      <c r="B37" s="49">
        <v>35644.326820000002</v>
      </c>
    </row>
    <row r="38" spans="1:2">
      <c r="A38" s="236">
        <v>44620</v>
      </c>
      <c r="B38" s="49">
        <v>35821.348830000003</v>
      </c>
    </row>
    <row r="39" spans="1:2">
      <c r="A39" s="117">
        <v>44651</v>
      </c>
      <c r="B39" s="49">
        <v>36073.368430000002</v>
      </c>
    </row>
    <row r="40" spans="1:2">
      <c r="A40" s="117">
        <v>44681</v>
      </c>
      <c r="B40" s="49">
        <v>36259.331059999997</v>
      </c>
    </row>
    <row r="41" spans="1:2">
      <c r="A41" s="117">
        <v>44712</v>
      </c>
      <c r="B41" s="49">
        <v>36519.450579999997</v>
      </c>
    </row>
    <row r="42" spans="1:2">
      <c r="A42" s="117">
        <v>44742</v>
      </c>
      <c r="B42" s="49">
        <v>36730.841769999999</v>
      </c>
    </row>
    <row r="43" spans="1:2">
      <c r="A43" s="117">
        <v>44773</v>
      </c>
      <c r="B43" s="49">
        <v>35888.418510000003</v>
      </c>
    </row>
    <row r="44" spans="1:2">
      <c r="A44" s="117">
        <v>44804</v>
      </c>
      <c r="B44" s="49">
        <v>36067.531889999998</v>
      </c>
    </row>
    <row r="45" spans="1:2">
      <c r="A45" s="117">
        <v>44834</v>
      </c>
      <c r="B45" s="49">
        <v>36640.056770000003</v>
      </c>
    </row>
    <row r="46" spans="1:2">
      <c r="A46" s="117">
        <v>44865</v>
      </c>
      <c r="B46" s="83">
        <v>36818.499080000001</v>
      </c>
    </row>
    <row r="47" spans="1:2">
      <c r="A47" s="117">
        <v>44895</v>
      </c>
      <c r="B47" s="49">
        <v>36950.613830000002</v>
      </c>
    </row>
    <row r="48" spans="1:2">
      <c r="A48" s="117">
        <v>44926</v>
      </c>
      <c r="B48" s="49">
        <v>36953.706559999999</v>
      </c>
    </row>
    <row r="49" spans="1:2">
      <c r="A49" s="117">
        <v>44957</v>
      </c>
      <c r="B49" s="49">
        <v>37186.911489999999</v>
      </c>
    </row>
    <row r="50" spans="1:2">
      <c r="A50" s="236">
        <v>44985</v>
      </c>
      <c r="B50" s="49">
        <v>37187.039080000002</v>
      </c>
    </row>
    <row r="51" spans="1:2">
      <c r="A51" s="117">
        <v>45016</v>
      </c>
      <c r="B51" s="49">
        <v>37240.898390000002</v>
      </c>
    </row>
    <row r="52" spans="1:2">
      <c r="A52" s="117">
        <v>45046</v>
      </c>
      <c r="B52" s="49">
        <v>36881.164900000003</v>
      </c>
    </row>
    <row r="53" spans="1:2">
      <c r="A53" s="117">
        <v>45077</v>
      </c>
      <c r="B53" s="49">
        <v>36615.829339999997</v>
      </c>
    </row>
    <row r="54" spans="1:2">
      <c r="A54" s="117">
        <v>45107</v>
      </c>
      <c r="B54" s="49">
        <v>36323.28858</v>
      </c>
    </row>
    <row r="55" spans="1:2">
      <c r="A55" s="117">
        <v>45138</v>
      </c>
      <c r="B55" s="49">
        <v>35588.656000000003</v>
      </c>
    </row>
    <row r="56" spans="1:2">
      <c r="A56" s="117">
        <v>45169</v>
      </c>
      <c r="B56" s="49">
        <v>35434.510199999997</v>
      </c>
    </row>
    <row r="57" spans="1:2">
      <c r="A57" s="117">
        <v>45199</v>
      </c>
      <c r="B57" s="49">
        <v>35687.92899</v>
      </c>
    </row>
    <row r="58" spans="1:2">
      <c r="A58" s="117">
        <v>45230</v>
      </c>
      <c r="B58" s="49">
        <v>35433.783430000003</v>
      </c>
    </row>
    <row r="59" spans="1:2">
      <c r="A59" s="117">
        <v>45260</v>
      </c>
      <c r="B59" s="49">
        <v>35454.842320000003</v>
      </c>
    </row>
    <row r="60" spans="1:2">
      <c r="A60" s="117">
        <v>45291</v>
      </c>
      <c r="B60" s="49">
        <v>35509.159290000003</v>
      </c>
    </row>
    <row r="61" spans="1:2">
      <c r="A61" s="117">
        <v>45322</v>
      </c>
      <c r="B61" s="83">
        <v>35552.288099999998</v>
      </c>
    </row>
    <row r="62" spans="1:2">
      <c r="A62" s="236">
        <v>45351</v>
      </c>
      <c r="B62" s="49">
        <v>35409.458689999999</v>
      </c>
    </row>
    <row r="63" spans="1:2">
      <c r="A63" s="117">
        <v>45382</v>
      </c>
      <c r="B63" s="49">
        <v>35352.071880000003</v>
      </c>
    </row>
    <row r="64" spans="1:2">
      <c r="A64" s="117">
        <v>45412</v>
      </c>
      <c r="B64" s="49">
        <v>34918.814619999997</v>
      </c>
    </row>
    <row r="65" spans="1:2">
      <c r="A65" s="117">
        <v>45443</v>
      </c>
      <c r="B65" s="49">
        <v>34767.854310000002</v>
      </c>
    </row>
    <row r="66" spans="1:2">
      <c r="A66" s="117">
        <v>45473</v>
      </c>
      <c r="B66" s="49">
        <v>34429.096360000003</v>
      </c>
    </row>
    <row r="68" spans="1:2">
      <c r="B68" s="48"/>
    </row>
    <row r="69" spans="1:2">
      <c r="B69" s="48"/>
    </row>
  </sheetData>
  <hyperlinks>
    <hyperlink ref="A1" location="Contents!A1" display="Contents - List of metrics" xr:uid="{84AE68FD-8D53-4C5E-9C5A-16044FB2FF3D}"/>
  </hyperlinks>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D94F6-1C7A-4230-BAA1-124C0D9BE044}">
  <dimension ref="A1:S69"/>
  <sheetViews>
    <sheetView workbookViewId="0"/>
  </sheetViews>
  <sheetFormatPr defaultRowHeight="14.4"/>
  <cols>
    <col min="1" max="1" width="11.5546875" style="89" customWidth="1"/>
    <col min="2" max="2" width="17.33203125" style="246" bestFit="1" customWidth="1"/>
    <col min="3" max="3" width="27.6640625" style="246" bestFit="1" customWidth="1"/>
    <col min="4" max="4" width="27.5546875" style="246" bestFit="1" customWidth="1"/>
    <col min="19" max="19" width="14.5546875" bestFit="1" customWidth="1"/>
  </cols>
  <sheetData>
    <row r="1" spans="1:4">
      <c r="A1" s="232" t="s">
        <v>149</v>
      </c>
    </row>
    <row r="3" spans="1:4">
      <c r="A3" s="119" t="s">
        <v>669</v>
      </c>
    </row>
    <row r="4" spans="1:4">
      <c r="A4" s="307" t="s">
        <v>657</v>
      </c>
      <c r="B4" s="304" t="s">
        <v>662</v>
      </c>
      <c r="C4" s="304" t="s">
        <v>670</v>
      </c>
      <c r="D4" s="304" t="s">
        <v>671</v>
      </c>
    </row>
    <row r="5" spans="1:4">
      <c r="A5" s="117" t="s">
        <v>268</v>
      </c>
      <c r="B5" s="305">
        <v>2882686229.48</v>
      </c>
      <c r="C5" s="305">
        <v>4344221813.6599998</v>
      </c>
      <c r="D5" s="306">
        <v>0.66356791921067715</v>
      </c>
    </row>
    <row r="6" spans="1:4">
      <c r="A6" s="117" t="s">
        <v>269</v>
      </c>
      <c r="B6" s="305">
        <v>3503723055.980001</v>
      </c>
      <c r="C6" s="305">
        <v>5021258069.0599995</v>
      </c>
      <c r="D6" s="306">
        <v>0.69777792891571344</v>
      </c>
    </row>
    <row r="7" spans="1:4">
      <c r="A7" s="117" t="s">
        <v>270</v>
      </c>
      <c r="B7" s="305">
        <v>3991668794.4899988</v>
      </c>
      <c r="C7" s="305">
        <v>5939440513.4000015</v>
      </c>
      <c r="D7" s="306">
        <v>0.67206141478888037</v>
      </c>
    </row>
    <row r="8" spans="1:4">
      <c r="A8" s="117" t="s">
        <v>271</v>
      </c>
      <c r="B8" s="305">
        <v>4358608284.8300009</v>
      </c>
      <c r="C8" s="305">
        <v>6680901017.6300001</v>
      </c>
      <c r="D8" s="306">
        <v>0.65239827282700635</v>
      </c>
    </row>
    <row r="9" spans="1:4">
      <c r="A9" s="117" t="s">
        <v>272</v>
      </c>
      <c r="B9" s="305">
        <v>4733821070.2600002</v>
      </c>
      <c r="C9" s="305">
        <v>6617805450.1599998</v>
      </c>
      <c r="D9" s="306">
        <v>0.71531584086467059</v>
      </c>
    </row>
    <row r="10" spans="1:4">
      <c r="A10" s="309"/>
    </row>
    <row r="11" spans="1:4">
      <c r="A11" s="309"/>
    </row>
    <row r="12" spans="1:4">
      <c r="A12" s="309"/>
    </row>
    <row r="13" spans="1:4">
      <c r="A13" s="309"/>
    </row>
    <row r="14" spans="1:4">
      <c r="A14" s="309"/>
      <c r="C14" s="305"/>
    </row>
    <row r="15" spans="1:4">
      <c r="A15" s="309"/>
    </row>
    <row r="22" spans="19:19">
      <c r="S22" s="44"/>
    </row>
    <row r="68" spans="5:5">
      <c r="E68" s="17" t="e">
        <f>#REF!/#REF!-1</f>
        <v>#REF!</v>
      </c>
    </row>
    <row r="69" spans="5:5">
      <c r="E69" s="17"/>
    </row>
  </sheetData>
  <hyperlinks>
    <hyperlink ref="A1" location="Contents!A1" display="Contents - List of metrics" xr:uid="{DE401340-A316-4995-B293-18A9F8BB4FD0}"/>
  </hyperlinks>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BED8A-9A70-4790-9CB2-8AD4126C0597}">
  <dimension ref="A1:S67"/>
  <sheetViews>
    <sheetView workbookViewId="0"/>
  </sheetViews>
  <sheetFormatPr defaultRowHeight="14.4"/>
  <cols>
    <col min="1" max="1" width="11.6640625" style="89" customWidth="1"/>
    <col min="2" max="2" width="25.33203125" style="246" customWidth="1"/>
    <col min="3" max="3" width="17.6640625" style="246" bestFit="1" customWidth="1"/>
    <col min="4" max="4" width="27.5546875" style="246" bestFit="1" customWidth="1"/>
    <col min="5" max="5" width="15" customWidth="1"/>
    <col min="19" max="19" width="16" bestFit="1" customWidth="1"/>
  </cols>
  <sheetData>
    <row r="1" spans="1:5">
      <c r="A1" s="232" t="s">
        <v>149</v>
      </c>
    </row>
    <row r="3" spans="1:5">
      <c r="A3" s="119" t="s">
        <v>672</v>
      </c>
    </row>
    <row r="4" spans="1:5">
      <c r="A4" s="307" t="s">
        <v>657</v>
      </c>
      <c r="B4" s="304" t="s">
        <v>673</v>
      </c>
      <c r="C4" s="304" t="s">
        <v>659</v>
      </c>
      <c r="D4" s="304" t="s">
        <v>674</v>
      </c>
      <c r="E4" s="88"/>
    </row>
    <row r="5" spans="1:5">
      <c r="A5" s="117" t="s">
        <v>268</v>
      </c>
      <c r="B5" s="310">
        <v>4344221813.6599998</v>
      </c>
      <c r="C5" s="310">
        <v>44728739913.940002</v>
      </c>
      <c r="D5" s="306">
        <v>9.712372452294582E-2</v>
      </c>
    </row>
    <row r="6" spans="1:5">
      <c r="A6" s="117" t="s">
        <v>269</v>
      </c>
      <c r="B6" s="310">
        <v>5021258069.0599995</v>
      </c>
      <c r="C6" s="310">
        <v>49832880393.159996</v>
      </c>
      <c r="D6" s="306">
        <v>0.10076194732161642</v>
      </c>
    </row>
    <row r="7" spans="1:5">
      <c r="A7" s="117" t="s">
        <v>270</v>
      </c>
      <c r="B7" s="310">
        <v>5939440513.4000015</v>
      </c>
      <c r="C7" s="310">
        <v>51967999846.490005</v>
      </c>
      <c r="D7" s="306">
        <v>0.11429034272907773</v>
      </c>
    </row>
    <row r="8" spans="1:5">
      <c r="A8" s="117" t="s">
        <v>271</v>
      </c>
      <c r="B8" s="310">
        <v>6680901017.6300001</v>
      </c>
      <c r="C8" s="310">
        <v>58473919002.93</v>
      </c>
      <c r="D8" s="306">
        <v>0.11425437411327322</v>
      </c>
    </row>
    <row r="9" spans="1:5">
      <c r="A9" s="117" t="s">
        <v>272</v>
      </c>
      <c r="B9" s="310">
        <v>6617805450.1599998</v>
      </c>
      <c r="C9" s="310">
        <v>60791174147.679985</v>
      </c>
      <c r="D9" s="306">
        <v>0.10886128690463136</v>
      </c>
    </row>
    <row r="11" spans="1:5">
      <c r="B11" s="310"/>
      <c r="E11" s="96"/>
    </row>
    <row r="12" spans="1:5">
      <c r="B12" s="272"/>
      <c r="E12" s="42"/>
    </row>
    <row r="13" spans="1:5">
      <c r="E13" s="42"/>
    </row>
    <row r="14" spans="1:5">
      <c r="E14" s="42"/>
    </row>
    <row r="15" spans="1:5">
      <c r="E15" s="42"/>
    </row>
    <row r="16" spans="1:5">
      <c r="E16" s="42"/>
    </row>
    <row r="17" spans="5:19">
      <c r="E17" s="42"/>
    </row>
    <row r="18" spans="5:19">
      <c r="E18" s="42"/>
      <c r="S18" s="44"/>
    </row>
    <row r="19" spans="5:19">
      <c r="E19" s="42"/>
    </row>
    <row r="20" spans="5:19">
      <c r="E20" s="42"/>
    </row>
    <row r="21" spans="5:19">
      <c r="E21" s="42"/>
    </row>
    <row r="22" spans="5:19">
      <c r="E22" s="42"/>
    </row>
    <row r="23" spans="5:19">
      <c r="E23" s="96"/>
    </row>
    <row r="24" spans="5:19">
      <c r="E24" s="96"/>
    </row>
    <row r="25" spans="5:19">
      <c r="E25" s="42"/>
    </row>
    <row r="26" spans="5:19">
      <c r="E26" s="42"/>
    </row>
    <row r="27" spans="5:19">
      <c r="E27" s="42"/>
    </row>
    <row r="28" spans="5:19">
      <c r="E28" s="42"/>
    </row>
    <row r="29" spans="5:19">
      <c r="E29" s="42"/>
    </row>
    <row r="30" spans="5:19">
      <c r="E30" s="42"/>
    </row>
    <row r="31" spans="5:19">
      <c r="E31" s="42"/>
    </row>
    <row r="32" spans="5:19">
      <c r="E32" s="42"/>
    </row>
    <row r="33" spans="5:5">
      <c r="E33" s="42"/>
    </row>
    <row r="34" spans="5:5">
      <c r="E34" s="42"/>
    </row>
    <row r="35" spans="5:5">
      <c r="E35" s="42"/>
    </row>
    <row r="36" spans="5:5">
      <c r="E36" s="96"/>
    </row>
    <row r="37" spans="5:5">
      <c r="E37" s="96"/>
    </row>
    <row r="38" spans="5:5">
      <c r="E38" s="42"/>
    </row>
    <row r="39" spans="5:5">
      <c r="E39" s="42"/>
    </row>
    <row r="40" spans="5:5">
      <c r="E40" s="42"/>
    </row>
    <row r="41" spans="5:5">
      <c r="E41" s="42"/>
    </row>
    <row r="42" spans="5:5">
      <c r="E42" s="42"/>
    </row>
    <row r="43" spans="5:5">
      <c r="E43" s="42"/>
    </row>
    <row r="44" spans="5:5">
      <c r="E44" s="42"/>
    </row>
    <row r="45" spans="5:5">
      <c r="E45" s="42"/>
    </row>
    <row r="46" spans="5:5">
      <c r="E46" s="42"/>
    </row>
    <row r="47" spans="5:5">
      <c r="E47" s="42"/>
    </row>
    <row r="48" spans="5:5">
      <c r="E48" s="42"/>
    </row>
    <row r="49" spans="5:5">
      <c r="E49" s="96" t="e">
        <f>SUM(#REF!)</f>
        <v>#REF!</v>
      </c>
    </row>
    <row r="50" spans="5:5">
      <c r="E50" s="96"/>
    </row>
    <row r="51" spans="5:5">
      <c r="E51" s="42"/>
    </row>
    <row r="52" spans="5:5">
      <c r="E52" s="42"/>
    </row>
    <row r="53" spans="5:5">
      <c r="E53" s="42"/>
    </row>
    <row r="54" spans="5:5">
      <c r="E54" s="42"/>
    </row>
    <row r="55" spans="5:5">
      <c r="E55" s="42"/>
    </row>
    <row r="56" spans="5:5">
      <c r="E56" s="42"/>
    </row>
    <row r="57" spans="5:5">
      <c r="E57" s="42"/>
    </row>
    <row r="58" spans="5:5">
      <c r="E58" s="42"/>
    </row>
    <row r="59" spans="5:5">
      <c r="E59" s="42"/>
    </row>
    <row r="60" spans="5:5">
      <c r="E60" s="42"/>
    </row>
    <row r="61" spans="5:5">
      <c r="E61" s="42"/>
    </row>
    <row r="62" spans="5:5">
      <c r="E62" s="96" t="e">
        <f>SUM(#REF!)</f>
        <v>#REF!</v>
      </c>
    </row>
    <row r="63" spans="5:5">
      <c r="E63" s="96"/>
    </row>
    <row r="64" spans="5:5">
      <c r="E64" s="95" t="e">
        <f>E62-E49</f>
        <v>#REF!</v>
      </c>
    </row>
    <row r="65" spans="5:5">
      <c r="E65" s="97" t="e">
        <f>E62/E49-1</f>
        <v>#REF!</v>
      </c>
    </row>
    <row r="66" spans="5:5">
      <c r="E66" s="42"/>
    </row>
    <row r="67" spans="5:5">
      <c r="E67" s="42"/>
    </row>
  </sheetData>
  <hyperlinks>
    <hyperlink ref="A1" location="Contents!A1" display="Contents - List of metrics" xr:uid="{48AF256F-7111-4967-AE9D-C4D485E3E50C}"/>
  </hyperlinks>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0F2C3-F3D8-4FCC-9266-A10B9D29EF05}">
  <dimension ref="A1:I73"/>
  <sheetViews>
    <sheetView workbookViewId="0"/>
  </sheetViews>
  <sheetFormatPr defaultRowHeight="14.4"/>
  <cols>
    <col min="1" max="1" width="8.88671875" style="89"/>
    <col min="2" max="2" width="9.88671875" bestFit="1" customWidth="1"/>
    <col min="3" max="3" width="16.6640625" bestFit="1" customWidth="1"/>
    <col min="4" max="4" width="8.44140625" bestFit="1" customWidth="1"/>
    <col min="5" max="5" width="10.21875" bestFit="1" customWidth="1"/>
    <col min="6" max="6" width="26.21875" bestFit="1" customWidth="1"/>
    <col min="7" max="7" width="12.21875" bestFit="1" customWidth="1"/>
    <col min="8" max="8" width="11.5546875" bestFit="1" customWidth="1"/>
    <col min="9" max="9" width="12.109375" bestFit="1" customWidth="1"/>
  </cols>
  <sheetData>
    <row r="1" spans="1:9">
      <c r="A1" s="232" t="s">
        <v>149</v>
      </c>
    </row>
    <row r="2" spans="1:9">
      <c r="A2" s="119" t="s">
        <v>784</v>
      </c>
      <c r="B2" s="1"/>
    </row>
    <row r="3" spans="1:9">
      <c r="B3" s="51" t="s">
        <v>153</v>
      </c>
      <c r="C3" s="2" t="s">
        <v>154</v>
      </c>
      <c r="D3" s="2" t="s">
        <v>155</v>
      </c>
      <c r="E3" s="2" t="s">
        <v>156</v>
      </c>
      <c r="F3" s="2" t="s">
        <v>157</v>
      </c>
      <c r="G3" s="2" t="s">
        <v>158</v>
      </c>
      <c r="H3" s="2" t="s">
        <v>159</v>
      </c>
      <c r="I3" s="2" t="s">
        <v>160</v>
      </c>
    </row>
    <row r="4" spans="1:9">
      <c r="A4" s="238">
        <v>43466</v>
      </c>
      <c r="B4" s="17">
        <v>0.22121029922642399</v>
      </c>
      <c r="C4" s="17">
        <v>0.25626416393389406</v>
      </c>
      <c r="D4" s="17">
        <v>0.24747594622186991</v>
      </c>
      <c r="E4" s="17">
        <v>9.1695073109958766E-2</v>
      </c>
      <c r="F4" s="17">
        <v>0.16445923896621881</v>
      </c>
      <c r="G4" s="17">
        <v>0.36926994906621396</v>
      </c>
      <c r="H4" s="17">
        <v>0.25122349102773245</v>
      </c>
      <c r="I4" s="17">
        <v>0.29499947115948461</v>
      </c>
    </row>
    <row r="5" spans="1:9">
      <c r="A5" s="238">
        <v>43497</v>
      </c>
      <c r="B5" s="17">
        <v>0.21263606085118456</v>
      </c>
      <c r="C5" s="17">
        <v>0.25626416393389406</v>
      </c>
      <c r="D5" s="17">
        <v>0.22248688199079936</v>
      </c>
      <c r="E5" s="17">
        <v>8.3830019661723473E-2</v>
      </c>
      <c r="F5" s="17">
        <v>0.17067812289334272</v>
      </c>
      <c r="G5" s="17">
        <v>0.36502546689303911</v>
      </c>
      <c r="H5" s="17">
        <v>0.21938775510204081</v>
      </c>
      <c r="I5" s="17">
        <v>0.31167948662620998</v>
      </c>
    </row>
    <row r="6" spans="1:9">
      <c r="A6" s="238">
        <v>43525</v>
      </c>
      <c r="B6" s="17">
        <v>0.2092148394626232</v>
      </c>
      <c r="C6" s="17">
        <v>0.25626416393389406</v>
      </c>
      <c r="D6" s="17">
        <v>0.21285367732251947</v>
      </c>
      <c r="E6" s="17">
        <v>8.4133326690465929E-2</v>
      </c>
      <c r="F6" s="17">
        <v>0.15754402484318453</v>
      </c>
      <c r="G6" s="17">
        <v>0.37558685446009399</v>
      </c>
      <c r="H6" s="17">
        <v>0.21269296740994859</v>
      </c>
      <c r="I6" s="17">
        <v>0.29916518997337432</v>
      </c>
    </row>
    <row r="7" spans="1:9">
      <c r="A7" s="238">
        <v>43556</v>
      </c>
      <c r="B7" s="17">
        <v>0.22354800537286218</v>
      </c>
      <c r="C7" s="17">
        <v>0.25626416393389406</v>
      </c>
      <c r="D7" s="17">
        <v>0.20940730162431023</v>
      </c>
      <c r="E7" s="17">
        <v>8.0503989600269568E-2</v>
      </c>
      <c r="F7" s="17">
        <v>0.14677736587433177</v>
      </c>
      <c r="G7" s="17">
        <v>0.46839299314546845</v>
      </c>
      <c r="H7" s="17">
        <v>0.24128073184676965</v>
      </c>
      <c r="I7" s="17">
        <v>0.43030025140801753</v>
      </c>
    </row>
    <row r="8" spans="1:9">
      <c r="A8" s="238">
        <v>43586</v>
      </c>
      <c r="B8" s="17">
        <v>0.20140204022412583</v>
      </c>
      <c r="C8" s="17">
        <v>0.25626416393389406</v>
      </c>
      <c r="D8" s="17">
        <v>0.22693107837673526</v>
      </c>
      <c r="E8" s="17">
        <v>7.6859324182175406E-2</v>
      </c>
      <c r="F8" s="17">
        <v>0.14208614475620565</v>
      </c>
      <c r="G8" s="17">
        <v>0.46431312356101306</v>
      </c>
      <c r="H8" s="17">
        <v>0.22763761467889906</v>
      </c>
      <c r="I8" s="17">
        <v>0.43030025140801753</v>
      </c>
    </row>
    <row r="9" spans="1:9">
      <c r="A9" s="238">
        <v>43617</v>
      </c>
      <c r="B9" s="17">
        <v>0.19485978999374731</v>
      </c>
      <c r="C9" s="17">
        <v>0.18679944371125665</v>
      </c>
      <c r="D9" s="17">
        <v>0.24203359652729078</v>
      </c>
      <c r="E9" s="17">
        <v>7.3578453177262762E-2</v>
      </c>
      <c r="F9" s="17">
        <v>0.12915296972835388</v>
      </c>
      <c r="G9" s="17">
        <v>0.44512663085188031</v>
      </c>
      <c r="H9" s="17">
        <v>0.22442057659694742</v>
      </c>
      <c r="I9" s="17">
        <v>0.46520833493328723</v>
      </c>
    </row>
    <row r="10" spans="1:9">
      <c r="A10" s="238">
        <v>43647</v>
      </c>
      <c r="B10" s="17">
        <v>0.17299613669766253</v>
      </c>
      <c r="C10" s="17">
        <v>0.18679944371125665</v>
      </c>
      <c r="D10" s="17">
        <v>0.21840680406972396</v>
      </c>
      <c r="E10" s="17">
        <v>8.7299303383237117E-2</v>
      </c>
      <c r="F10" s="17">
        <v>0.11312008520290191</v>
      </c>
      <c r="G10" s="17">
        <v>0.41925465838509324</v>
      </c>
      <c r="H10" s="17">
        <v>0.1753246753246753</v>
      </c>
      <c r="I10" s="17">
        <v>0.4734723409456042</v>
      </c>
    </row>
    <row r="11" spans="1:9">
      <c r="A11" s="238">
        <v>43678</v>
      </c>
      <c r="B11" s="17">
        <v>0.16382642309769516</v>
      </c>
      <c r="C11" s="17">
        <v>0.18679944371125665</v>
      </c>
      <c r="D11" s="17">
        <v>0.23040149413151306</v>
      </c>
      <c r="E11" s="17">
        <v>9.1137802770036622E-2</v>
      </c>
      <c r="F11" s="17">
        <v>0.11688190372090934</v>
      </c>
      <c r="G11" s="17">
        <v>0.40216550657385924</v>
      </c>
      <c r="H11" s="17">
        <v>0.13834648222130858</v>
      </c>
      <c r="I11" s="17">
        <v>0.41069371988555453</v>
      </c>
    </row>
    <row r="12" spans="1:9">
      <c r="A12" s="238">
        <v>43709</v>
      </c>
      <c r="B12" s="17">
        <v>0.16106071172714831</v>
      </c>
      <c r="C12" s="17">
        <v>8.6906116191739227E-2</v>
      </c>
      <c r="D12" s="17">
        <v>0.27176808420619308</v>
      </c>
      <c r="E12" s="17">
        <v>9.3821871629961501E-2</v>
      </c>
      <c r="F12" s="17">
        <v>9.7413734062993751E-2</v>
      </c>
      <c r="G12" s="17">
        <v>0.42867435158501443</v>
      </c>
      <c r="H12" s="17">
        <v>0.12470984782075081</v>
      </c>
      <c r="I12" s="17">
        <v>0.32272792162897262</v>
      </c>
    </row>
    <row r="13" spans="1:9">
      <c r="A13" s="238">
        <v>43739</v>
      </c>
      <c r="B13" s="17">
        <v>0.16898126966108024</v>
      </c>
      <c r="C13" s="17">
        <v>0.15991466953233754</v>
      </c>
      <c r="D13" s="17">
        <v>0.39469265997347108</v>
      </c>
      <c r="E13" s="17">
        <v>8.6701642356967534E-2</v>
      </c>
      <c r="F13" s="17">
        <v>0.11774181522859374</v>
      </c>
      <c r="G13" s="17">
        <v>0.40422432629278948</v>
      </c>
      <c r="H13" s="17">
        <v>0.12200659981386253</v>
      </c>
      <c r="I13" s="17">
        <v>0.3217530923979402</v>
      </c>
    </row>
    <row r="14" spans="1:9">
      <c r="A14" s="238">
        <v>43770</v>
      </c>
      <c r="B14" s="17">
        <v>0.1743984997099412</v>
      </c>
      <c r="C14" s="17">
        <v>0.12493055943071643</v>
      </c>
      <c r="D14" s="17">
        <v>0.401986699697366</v>
      </c>
      <c r="E14" s="17">
        <v>7.6524266045984973E-2</v>
      </c>
      <c r="F14" s="17">
        <v>0.13693135013465721</v>
      </c>
      <c r="G14" s="17">
        <v>0.37412314886983633</v>
      </c>
      <c r="H14" s="17">
        <v>0.13354720938969225</v>
      </c>
      <c r="I14" s="17">
        <v>0.3217530923979402</v>
      </c>
    </row>
    <row r="15" spans="1:9">
      <c r="A15" s="238">
        <v>43800</v>
      </c>
      <c r="B15" s="17">
        <v>0.17502869349454608</v>
      </c>
      <c r="C15" s="17">
        <v>0.12288363656918716</v>
      </c>
      <c r="D15" s="17">
        <v>0.37380817223329826</v>
      </c>
      <c r="E15" s="17">
        <v>7.6800793138983553E-2</v>
      </c>
      <c r="F15" s="17">
        <v>0.14314369412304301</v>
      </c>
      <c r="G15" s="17">
        <v>0.40143084260731315</v>
      </c>
      <c r="H15" s="17">
        <v>0.10835782146599941</v>
      </c>
      <c r="I15" s="17">
        <v>0.33210724254704493</v>
      </c>
    </row>
    <row r="16" spans="1:9">
      <c r="A16" s="238">
        <v>43831</v>
      </c>
      <c r="B16" s="17">
        <v>0.181730896031227</v>
      </c>
      <c r="C16" s="17">
        <v>0.15739765021047999</v>
      </c>
      <c r="D16" s="17">
        <v>0.36516873814700268</v>
      </c>
      <c r="E16" s="17">
        <v>8.4114852570218196E-2</v>
      </c>
      <c r="F16" s="17">
        <v>0.16927132107932918</v>
      </c>
      <c r="G16" s="17">
        <v>0.36168521462639108</v>
      </c>
      <c r="H16" s="17">
        <v>0.10538640736926613</v>
      </c>
      <c r="I16" s="17">
        <v>0.31497287504191113</v>
      </c>
    </row>
    <row r="17" spans="1:9">
      <c r="A17" s="238">
        <v>43862</v>
      </c>
      <c r="B17" s="17">
        <v>0.17822213499353859</v>
      </c>
      <c r="C17" s="17">
        <v>0.15739765021047999</v>
      </c>
      <c r="D17" s="17">
        <v>0.37052089991436099</v>
      </c>
      <c r="E17" s="17">
        <v>7.6700536554868207E-2</v>
      </c>
      <c r="F17" s="17">
        <v>0.16605395290735334</v>
      </c>
      <c r="G17" s="17">
        <v>0.36421219319081549</v>
      </c>
      <c r="H17" s="17">
        <v>0.10370500764890908</v>
      </c>
      <c r="I17" s="17">
        <v>0.32162483360106786</v>
      </c>
    </row>
    <row r="18" spans="1:9">
      <c r="A18" s="238">
        <v>43891</v>
      </c>
      <c r="B18" s="17">
        <v>0.17727180154124816</v>
      </c>
      <c r="C18" s="17">
        <v>0.15739765021047999</v>
      </c>
      <c r="D18" s="17">
        <v>0.35894676952877019</v>
      </c>
      <c r="E18" s="17">
        <v>7.5719653643719478E-2</v>
      </c>
      <c r="F18" s="17">
        <v>0.17444315134938976</v>
      </c>
      <c r="G18" s="17">
        <v>0.38707102952913003</v>
      </c>
      <c r="H18" s="17">
        <v>0.11607455891008099</v>
      </c>
      <c r="I18" s="17">
        <v>0.30802483274404074</v>
      </c>
    </row>
    <row r="19" spans="1:9">
      <c r="A19" s="238">
        <v>43922</v>
      </c>
      <c r="B19" s="17">
        <v>0.16605536790073605</v>
      </c>
      <c r="C19" s="17">
        <v>0.15739765021047999</v>
      </c>
      <c r="D19" s="17">
        <v>0.40320771712550707</v>
      </c>
      <c r="E19" s="17">
        <v>7.1691411476969752E-2</v>
      </c>
      <c r="F19" s="17">
        <v>0.17116157574686761</v>
      </c>
      <c r="G19" s="17">
        <v>0.31446540880503143</v>
      </c>
      <c r="H19" s="17">
        <v>0.12547925559954445</v>
      </c>
      <c r="I19" s="17">
        <v>0.20049176290746415</v>
      </c>
    </row>
    <row r="20" spans="1:9">
      <c r="A20" s="238">
        <v>43952</v>
      </c>
      <c r="B20" s="17">
        <v>0.15863353706815148</v>
      </c>
      <c r="C20" s="17">
        <v>0.15739765021047999</v>
      </c>
      <c r="D20" s="17">
        <v>0.37560191462879561</v>
      </c>
      <c r="E20" s="17">
        <v>6.7004476990351919E-2</v>
      </c>
      <c r="F20" s="17">
        <v>0.16329203538506123</v>
      </c>
      <c r="G20" s="17">
        <v>0.31446540880503143</v>
      </c>
      <c r="H20" s="17">
        <v>0.12074458658625747</v>
      </c>
      <c r="I20" s="17">
        <v>0.19821698562537668</v>
      </c>
    </row>
    <row r="21" spans="1:9">
      <c r="A21" s="238">
        <v>43983</v>
      </c>
      <c r="B21" s="17">
        <v>0.17037635121151085</v>
      </c>
      <c r="C21" s="17">
        <v>0.15739765021047999</v>
      </c>
      <c r="D21" s="17">
        <v>0.37000451124211553</v>
      </c>
      <c r="E21" s="17">
        <v>8.707314281750711E-2</v>
      </c>
      <c r="F21" s="17">
        <v>0.18235689925574564</v>
      </c>
      <c r="G21" s="17">
        <v>0.25870178739416744</v>
      </c>
      <c r="H21" s="17">
        <v>0.13005070627962104</v>
      </c>
      <c r="I21" s="17">
        <v>0.22094607182131049</v>
      </c>
    </row>
    <row r="22" spans="1:9">
      <c r="A22" s="238">
        <v>44013</v>
      </c>
      <c r="B22" s="17">
        <v>0.17353419770177322</v>
      </c>
      <c r="C22" s="17">
        <v>8.5421387977964697E-2</v>
      </c>
      <c r="D22" s="17">
        <v>0.3664842189297019</v>
      </c>
      <c r="E22" s="17">
        <v>9.140597850222093E-2</v>
      </c>
      <c r="F22" s="17">
        <v>0.16281241639405675</v>
      </c>
      <c r="G22" s="17">
        <v>0.28368794326241131</v>
      </c>
      <c r="H22" s="17">
        <v>0.19896637026903785</v>
      </c>
      <c r="I22" s="17">
        <v>0.21095412443470571</v>
      </c>
    </row>
    <row r="23" spans="1:9">
      <c r="A23" s="238">
        <v>44044</v>
      </c>
      <c r="B23" s="17">
        <v>0.17305538156020417</v>
      </c>
      <c r="C23" s="17">
        <v>8.5421387977964697E-2</v>
      </c>
      <c r="D23" s="17">
        <v>0.37494746505708237</v>
      </c>
      <c r="E23" s="17">
        <v>8.5379117642220254E-2</v>
      </c>
      <c r="F23" s="17">
        <v>0.17488599366503477</v>
      </c>
      <c r="G23" s="17">
        <v>0.25585429314830876</v>
      </c>
      <c r="H23" s="17">
        <v>0.20659796238244518</v>
      </c>
      <c r="I23" s="17">
        <v>0.2155610901417</v>
      </c>
    </row>
    <row r="24" spans="1:9">
      <c r="A24" s="238">
        <v>44075</v>
      </c>
      <c r="B24" s="17">
        <v>0.16603917774639321</v>
      </c>
      <c r="C24" s="17">
        <v>7.8698825105239997E-2</v>
      </c>
      <c r="D24" s="17">
        <v>0.3264693169366501</v>
      </c>
      <c r="E24" s="17">
        <v>8.2931623287830381E-2</v>
      </c>
      <c r="F24" s="17">
        <v>0.18038224148346355</v>
      </c>
      <c r="G24" s="17">
        <v>0.23519163763066203</v>
      </c>
      <c r="H24" s="17">
        <v>0.22664251808318264</v>
      </c>
      <c r="I24" s="17">
        <v>0.18651229141569617</v>
      </c>
    </row>
    <row r="25" spans="1:9">
      <c r="A25" s="238">
        <v>44105</v>
      </c>
      <c r="B25" s="17">
        <v>0.15129080241943582</v>
      </c>
      <c r="C25" s="17">
        <v>7.8698825105239997E-2</v>
      </c>
      <c r="D25" s="17">
        <v>0.19598477874078765</v>
      </c>
      <c r="E25" s="17">
        <v>8.9671884460765933E-2</v>
      </c>
      <c r="F25" s="17">
        <v>0.16016812059489999</v>
      </c>
      <c r="G25" s="17">
        <v>0.23519163763066203</v>
      </c>
      <c r="H25" s="17">
        <v>0.24066449474165524</v>
      </c>
      <c r="I25" s="17">
        <v>0.18316915282130028</v>
      </c>
    </row>
    <row r="26" spans="1:9">
      <c r="A26" s="238">
        <v>44136</v>
      </c>
      <c r="B26" s="17">
        <v>0.15201700428692316</v>
      </c>
      <c r="C26" s="17">
        <v>7.8698825105239997E-2</v>
      </c>
      <c r="D26" s="17">
        <v>0.1993846206143759</v>
      </c>
      <c r="E26" s="17">
        <v>0.10049864958026973</v>
      </c>
      <c r="F26" s="17">
        <v>0.14020933379850833</v>
      </c>
      <c r="G26" s="17">
        <v>0.25738763297872341</v>
      </c>
      <c r="H26" s="17">
        <v>0.23384658061594205</v>
      </c>
      <c r="I26" s="17">
        <v>0.22067362128840487</v>
      </c>
    </row>
    <row r="27" spans="1:9">
      <c r="A27" s="238">
        <v>44166</v>
      </c>
      <c r="B27" s="17">
        <v>0.156354276678145</v>
      </c>
      <c r="C27" s="17">
        <v>0.15739765021047999</v>
      </c>
      <c r="D27" s="17">
        <v>0.21572762230407885</v>
      </c>
      <c r="E27" s="17">
        <v>0.10029497737941558</v>
      </c>
      <c r="F27" s="17">
        <v>0.13834533125948281</v>
      </c>
      <c r="G27" s="17">
        <v>0.24613474025974028</v>
      </c>
      <c r="H27" s="17">
        <v>0.24000604195166439</v>
      </c>
      <c r="I27" s="17">
        <v>0.23759220794670619</v>
      </c>
    </row>
    <row r="28" spans="1:9">
      <c r="A28" s="238">
        <v>44197</v>
      </c>
      <c r="B28" s="17">
        <v>0.15216482167185683</v>
      </c>
      <c r="C28" s="17">
        <v>0.15739765021047999</v>
      </c>
      <c r="D28" s="17">
        <v>0.23317078363944924</v>
      </c>
      <c r="E28" s="17">
        <v>0.10454920917759998</v>
      </c>
      <c r="F28" s="17">
        <v>0.1168038326728579</v>
      </c>
      <c r="G28" s="17">
        <v>0.24613474025974028</v>
      </c>
      <c r="H28" s="17">
        <v>0.20817954335793357</v>
      </c>
      <c r="I28" s="17">
        <v>0.22026356336735878</v>
      </c>
    </row>
    <row r="29" spans="1:9">
      <c r="A29" s="238">
        <v>44228</v>
      </c>
      <c r="B29" s="17">
        <v>0.17088002799887622</v>
      </c>
      <c r="C29" s="17">
        <v>0.14591436140214945</v>
      </c>
      <c r="D29" s="17">
        <v>0.19617847545847469</v>
      </c>
      <c r="E29" s="17">
        <v>0.12122153248367815</v>
      </c>
      <c r="F29" s="17">
        <v>0.12697133005858247</v>
      </c>
      <c r="G29" s="17">
        <v>0.34219681861348533</v>
      </c>
      <c r="H29" s="17">
        <v>0.24378566465956461</v>
      </c>
      <c r="I29" s="17">
        <v>0.25300091324614876</v>
      </c>
    </row>
    <row r="30" spans="1:9">
      <c r="A30" s="238">
        <v>44256</v>
      </c>
      <c r="B30" s="17">
        <v>0.17068909296484158</v>
      </c>
      <c r="C30" s="17">
        <v>0.14591436140214945</v>
      </c>
      <c r="D30" s="17">
        <v>0.19617847545847469</v>
      </c>
      <c r="E30" s="17">
        <v>0.1205965856799054</v>
      </c>
      <c r="F30" s="17">
        <v>0.10481473427444336</v>
      </c>
      <c r="G30" s="17">
        <v>0.32934521435692926</v>
      </c>
      <c r="H30" s="17">
        <v>0.23492654639175256</v>
      </c>
      <c r="I30" s="17">
        <v>0.31202851430347112</v>
      </c>
    </row>
    <row r="31" spans="1:9">
      <c r="A31" s="238">
        <v>44287</v>
      </c>
      <c r="B31" s="17">
        <v>0.16723748438434644</v>
      </c>
      <c r="C31" s="17">
        <v>0.27198543246023743</v>
      </c>
      <c r="D31" s="17">
        <v>0.14194166626642415</v>
      </c>
      <c r="E31" s="17">
        <v>0.12421513468968845</v>
      </c>
      <c r="F31" s="17">
        <v>0.10184463460553707</v>
      </c>
      <c r="G31" s="17">
        <v>0.30441999002991027</v>
      </c>
      <c r="H31" s="17">
        <v>0.22622299453053785</v>
      </c>
      <c r="I31" s="17">
        <v>0.30236333437944096</v>
      </c>
    </row>
    <row r="32" spans="1:9">
      <c r="A32" s="238">
        <v>44317</v>
      </c>
      <c r="B32" s="17">
        <v>0.17881457912938681</v>
      </c>
      <c r="C32" s="17">
        <v>0.20398907434517807</v>
      </c>
      <c r="D32" s="17">
        <v>0.14194166626642415</v>
      </c>
      <c r="E32" s="17">
        <v>0.13373167488496945</v>
      </c>
      <c r="F32" s="17">
        <v>0.12155116568642968</v>
      </c>
      <c r="G32" s="17">
        <v>0.3542704386839482</v>
      </c>
      <c r="H32" s="17">
        <v>0.22377513525698828</v>
      </c>
      <c r="I32" s="17">
        <v>0.36991189777581246</v>
      </c>
    </row>
    <row r="33" spans="1:9">
      <c r="A33" s="238">
        <v>44348</v>
      </c>
      <c r="B33" s="17">
        <v>0.17775706759985516</v>
      </c>
      <c r="C33" s="17">
        <v>0.18174471289484798</v>
      </c>
      <c r="D33" s="17">
        <v>0.13524506957022103</v>
      </c>
      <c r="E33" s="17">
        <v>0.12551191864155253</v>
      </c>
      <c r="F33" s="17">
        <v>0.12417510547744416</v>
      </c>
      <c r="G33" s="17">
        <v>0.37057481086187161</v>
      </c>
      <c r="H33" s="17">
        <v>0.22377513525698828</v>
      </c>
      <c r="I33" s="17">
        <v>0.37853589357599426</v>
      </c>
    </row>
    <row r="34" spans="1:9">
      <c r="A34" s="238">
        <v>44378</v>
      </c>
      <c r="B34" s="17">
        <v>0.18665084987857228</v>
      </c>
      <c r="C34" s="17">
        <v>0.12897675645383566</v>
      </c>
      <c r="D34" s="17">
        <v>0.20424017623524385</v>
      </c>
      <c r="E34" s="17">
        <v>0.14573634434868338</v>
      </c>
      <c r="F34" s="17">
        <v>0.13292173869661059</v>
      </c>
      <c r="G34" s="17">
        <v>0.31623635497931002</v>
      </c>
      <c r="H34" s="17">
        <v>0.2076547146720393</v>
      </c>
      <c r="I34" s="17">
        <v>0.39032554839737882</v>
      </c>
    </row>
    <row r="35" spans="1:9">
      <c r="A35" s="238">
        <v>44409</v>
      </c>
      <c r="B35" s="17">
        <v>0.18947914008819466</v>
      </c>
      <c r="C35" s="17">
        <v>0.19346513468075352</v>
      </c>
      <c r="D35" s="17">
        <v>0.16161426425792297</v>
      </c>
      <c r="E35" s="17">
        <v>0.15781032797242539</v>
      </c>
      <c r="F35" s="17">
        <v>0.14123009118904803</v>
      </c>
      <c r="G35" s="17">
        <v>0.33656735836127122</v>
      </c>
      <c r="H35" s="17">
        <v>0.18322474824003468</v>
      </c>
      <c r="I35" s="17">
        <v>0.39534343249871845</v>
      </c>
    </row>
    <row r="36" spans="1:9">
      <c r="A36" s="238">
        <v>44440</v>
      </c>
      <c r="B36" s="17">
        <v>0.20321047361536454</v>
      </c>
      <c r="C36" s="17">
        <v>0.19100165725771279</v>
      </c>
      <c r="D36" s="17">
        <v>0.14203648059049301</v>
      </c>
      <c r="E36" s="17">
        <v>0.16930049448575382</v>
      </c>
      <c r="F36" s="17">
        <v>0.16338239632341725</v>
      </c>
      <c r="G36" s="17">
        <v>0.40412237696145981</v>
      </c>
      <c r="H36" s="17">
        <v>0.19198801595844281</v>
      </c>
      <c r="I36" s="17">
        <v>0.41810219914628743</v>
      </c>
    </row>
    <row r="37" spans="1:9">
      <c r="A37" s="238">
        <v>44470</v>
      </c>
      <c r="B37" s="17">
        <v>0.21041807162560772</v>
      </c>
      <c r="C37" s="17">
        <v>0.19100165725771279</v>
      </c>
      <c r="D37" s="17">
        <v>0.13770306055571085</v>
      </c>
      <c r="E37" s="17">
        <v>0.17896415709452529</v>
      </c>
      <c r="F37" s="17">
        <v>0.16758852847615138</v>
      </c>
      <c r="G37" s="17">
        <v>0.43740426997245185</v>
      </c>
      <c r="H37" s="17">
        <v>0.19434024937433947</v>
      </c>
      <c r="I37" s="17">
        <v>0.43078155365932264</v>
      </c>
    </row>
    <row r="38" spans="1:9">
      <c r="A38" s="238">
        <v>44501</v>
      </c>
      <c r="B38" s="17">
        <v>0.21827277687251512</v>
      </c>
      <c r="C38" s="17">
        <v>0.31833609542952135</v>
      </c>
      <c r="D38" s="17">
        <v>0.12713094994723842</v>
      </c>
      <c r="E38" s="17">
        <v>0.17735111994557784</v>
      </c>
      <c r="F38" s="17">
        <v>0.17791710977071845</v>
      </c>
      <c r="G38" s="17">
        <v>0.4523241617756138</v>
      </c>
      <c r="H38" s="17">
        <v>0.21713514415627472</v>
      </c>
      <c r="I38" s="17">
        <v>0.39358671036666232</v>
      </c>
    </row>
    <row r="39" spans="1:9">
      <c r="A39" s="238">
        <v>44531</v>
      </c>
      <c r="B39" s="17">
        <v>0.2146530354988955</v>
      </c>
      <c r="C39" s="17">
        <v>0.33998179057529676</v>
      </c>
      <c r="D39" s="17">
        <v>0.11083935254032853</v>
      </c>
      <c r="E39" s="17">
        <v>0.17790626362723874</v>
      </c>
      <c r="F39" s="17">
        <v>0.18503916646465782</v>
      </c>
      <c r="G39" s="17">
        <v>0.42080444815054902</v>
      </c>
      <c r="H39" s="17">
        <v>0.21713514415627472</v>
      </c>
      <c r="I39" s="17">
        <v>0.3954460966542751</v>
      </c>
    </row>
    <row r="40" spans="1:9">
      <c r="A40" s="238">
        <v>44562</v>
      </c>
      <c r="B40" s="17">
        <v>0.25262120983774999</v>
      </c>
      <c r="C40" s="17">
        <v>0.44567053360132985</v>
      </c>
      <c r="D40" s="17">
        <v>0.15552300601563976</v>
      </c>
      <c r="E40" s="17">
        <v>0.18731357621411807</v>
      </c>
      <c r="F40" s="17">
        <v>0.18808931969593273</v>
      </c>
      <c r="G40" s="17">
        <v>0.55538408871745415</v>
      </c>
      <c r="H40" s="17">
        <v>0.22521034274786816</v>
      </c>
      <c r="I40" s="17">
        <v>0.41184767277856138</v>
      </c>
    </row>
    <row r="41" spans="1:9">
      <c r="A41" s="238">
        <v>44593</v>
      </c>
      <c r="B41" s="17">
        <v>0.2613136921789605</v>
      </c>
      <c r="C41" s="17">
        <v>0.44567053360132985</v>
      </c>
      <c r="D41" s="17">
        <v>0.18260643182720268</v>
      </c>
      <c r="E41" s="17">
        <v>0.17125097161188971</v>
      </c>
      <c r="F41" s="17">
        <v>0.18900915106312255</v>
      </c>
      <c r="G41" s="17">
        <v>0.73666316337148807</v>
      </c>
      <c r="H41" s="17">
        <v>0.21847153714260306</v>
      </c>
      <c r="I41" s="17">
        <v>0.37210424710424711</v>
      </c>
    </row>
    <row r="42" spans="1:9">
      <c r="A42" s="238">
        <v>44621</v>
      </c>
      <c r="B42" s="17">
        <v>0.26651704075284038</v>
      </c>
      <c r="C42" s="17">
        <v>0.44567053360132985</v>
      </c>
      <c r="D42" s="17">
        <v>0.18294190372483782</v>
      </c>
      <c r="E42" s="17">
        <v>0.19085393687312219</v>
      </c>
      <c r="F42" s="17">
        <v>0.2044429569122104</v>
      </c>
      <c r="G42" s="17">
        <v>0.73550502714659161</v>
      </c>
      <c r="H42" s="17">
        <v>0.20829715255188749</v>
      </c>
      <c r="I42" s="17">
        <v>0.35124333925399648</v>
      </c>
    </row>
    <row r="43" spans="1:9">
      <c r="A43" s="238">
        <v>44652</v>
      </c>
      <c r="B43" s="17">
        <v>0.2588054589745063</v>
      </c>
      <c r="C43" s="17">
        <v>0.38693026936150704</v>
      </c>
      <c r="D43" s="17">
        <v>0.22419170053108331</v>
      </c>
      <c r="E43" s="17">
        <v>0.20220783008706322</v>
      </c>
      <c r="F43" s="17">
        <v>0.21093787075519413</v>
      </c>
      <c r="G43" s="17">
        <v>0.71393621843298083</v>
      </c>
      <c r="H43" s="17">
        <v>0.20415283509397705</v>
      </c>
      <c r="I43" s="17">
        <v>0.29972149723387903</v>
      </c>
    </row>
    <row r="44" spans="1:9">
      <c r="A44" s="238">
        <v>44682</v>
      </c>
      <c r="B44" s="17">
        <v>0.24456475547749171</v>
      </c>
      <c r="C44" s="17">
        <v>0.42407099675464527</v>
      </c>
      <c r="D44" s="17">
        <v>0.2421461581806866</v>
      </c>
      <c r="E44" s="17">
        <v>0.19446392779137606</v>
      </c>
      <c r="F44" s="17">
        <v>0.20586779942046654</v>
      </c>
      <c r="G44" s="17">
        <v>0.68686958657707287</v>
      </c>
      <c r="H44" s="17">
        <v>0.21169867270033391</v>
      </c>
      <c r="I44" s="17">
        <v>0.27541469949692016</v>
      </c>
    </row>
    <row r="45" spans="1:9">
      <c r="A45" s="238">
        <v>44713</v>
      </c>
      <c r="B45" s="17">
        <v>0.24392605615361931</v>
      </c>
      <c r="C45" s="17">
        <v>0.42407099675464527</v>
      </c>
      <c r="D45" s="17">
        <v>0.26264033268228115</v>
      </c>
      <c r="E45" s="17">
        <v>0.19572329117798551</v>
      </c>
      <c r="F45" s="17">
        <v>0.19734702833993539</v>
      </c>
      <c r="G45" s="17">
        <v>0.65556448174793502</v>
      </c>
      <c r="H45" s="17">
        <v>0.19894574060995235</v>
      </c>
      <c r="I45" s="17">
        <v>0.26658547252381476</v>
      </c>
    </row>
    <row r="46" spans="1:9">
      <c r="A46" s="238">
        <v>44743</v>
      </c>
      <c r="B46" s="17">
        <v>0.26572142874714688</v>
      </c>
      <c r="C46" s="17">
        <v>0.42407099675464527</v>
      </c>
      <c r="D46" s="17">
        <v>0.2449341429410038</v>
      </c>
      <c r="E46" s="17">
        <v>0.17844927956820644</v>
      </c>
      <c r="F46" s="17">
        <v>0.189898373190346</v>
      </c>
      <c r="G46" s="17">
        <v>0.69955870597052205</v>
      </c>
      <c r="H46" s="17">
        <v>0.24956030165667412</v>
      </c>
      <c r="I46" s="17">
        <v>0.23444595581401451</v>
      </c>
    </row>
    <row r="47" spans="1:9">
      <c r="A47" s="238">
        <v>44774</v>
      </c>
      <c r="B47" s="17">
        <v>0.26709744368743793</v>
      </c>
      <c r="C47" s="17">
        <v>0.36348942578969595</v>
      </c>
      <c r="D47" s="17">
        <v>0.23280190765542327</v>
      </c>
      <c r="E47" s="17">
        <v>0.18937793756933072</v>
      </c>
      <c r="F47" s="17">
        <v>0.1844007493209851</v>
      </c>
      <c r="G47" s="17">
        <v>0.70307142857142857</v>
      </c>
      <c r="H47" s="17">
        <v>0.24631138289260693</v>
      </c>
      <c r="I47" s="17">
        <v>0.24326882962677709</v>
      </c>
    </row>
    <row r="48" spans="1:9">
      <c r="A48" s="238">
        <v>44805</v>
      </c>
      <c r="B48" s="17">
        <v>0.26819952051501222</v>
      </c>
      <c r="C48" s="17">
        <v>0.34272651509396135</v>
      </c>
      <c r="D48" s="17">
        <v>0.21935663362588675</v>
      </c>
      <c r="E48" s="17">
        <v>0.18646419871642206</v>
      </c>
      <c r="F48" s="17">
        <v>0.16685857992036474</v>
      </c>
      <c r="G48" s="17">
        <v>0.7182455705173636</v>
      </c>
      <c r="H48" s="17">
        <v>0.27277466335408002</v>
      </c>
      <c r="I48" s="17">
        <v>0.22377368601600037</v>
      </c>
    </row>
    <row r="49" spans="1:9">
      <c r="A49" s="238">
        <v>44835</v>
      </c>
      <c r="B49" s="17">
        <v>0.2653053102306564</v>
      </c>
      <c r="C49" s="17">
        <v>0.36348942578969595</v>
      </c>
      <c r="D49" s="17">
        <v>0.20330782699663211</v>
      </c>
      <c r="E49" s="17">
        <v>0.20938812409925786</v>
      </c>
      <c r="F49" s="17">
        <v>0.15667360984349962</v>
      </c>
      <c r="G49" s="17">
        <v>0.70005636012551287</v>
      </c>
      <c r="H49" s="17">
        <v>0.26227479139219428</v>
      </c>
      <c r="I49" s="17">
        <v>0.20155915077202541</v>
      </c>
    </row>
    <row r="50" spans="1:9">
      <c r="A50" s="238">
        <v>44866</v>
      </c>
      <c r="B50" s="17">
        <v>0.26013021443209988</v>
      </c>
      <c r="C50" s="17">
        <v>0.25795351290767132</v>
      </c>
      <c r="D50" s="17">
        <v>0.22137670788874597</v>
      </c>
      <c r="E50" s="17">
        <v>0.20825151733184719</v>
      </c>
      <c r="F50" s="17">
        <v>0.15257186511271978</v>
      </c>
      <c r="G50" s="17">
        <v>0.69534138581192551</v>
      </c>
      <c r="H50" s="17">
        <v>0.26381907180374448</v>
      </c>
      <c r="I50" s="17">
        <v>0.20818527975133214</v>
      </c>
    </row>
    <row r="51" spans="1:9">
      <c r="A51" s="238">
        <v>44896</v>
      </c>
      <c r="B51" s="17">
        <v>0.27730436244425671</v>
      </c>
      <c r="C51" s="17">
        <v>0.25795351290767132</v>
      </c>
      <c r="D51" s="17">
        <v>0.24295803796630167</v>
      </c>
      <c r="E51" s="17">
        <v>0.22547361242148806</v>
      </c>
      <c r="F51" s="17">
        <v>0.15801153514668725</v>
      </c>
      <c r="G51" s="17">
        <v>0.71041018540813883</v>
      </c>
      <c r="H51" s="17">
        <v>0.37110431714066683</v>
      </c>
      <c r="I51" s="17">
        <v>0.20773568783431159</v>
      </c>
    </row>
    <row r="52" spans="1:9">
      <c r="A52" s="238">
        <v>44927</v>
      </c>
      <c r="B52" s="17">
        <v>0.2641804128241792</v>
      </c>
      <c r="C52" s="17">
        <v>0.12116314192989865</v>
      </c>
      <c r="D52" s="17">
        <v>0.2207440479971442</v>
      </c>
      <c r="E52" s="17">
        <v>0.2209638570330679</v>
      </c>
      <c r="F52" s="17">
        <v>0.1373946287065845</v>
      </c>
      <c r="G52" s="17">
        <v>0.65737930597771022</v>
      </c>
      <c r="H52" s="17">
        <v>0.38006772462299465</v>
      </c>
      <c r="I52" s="17">
        <v>0.22137931034482755</v>
      </c>
    </row>
    <row r="53" spans="1:9">
      <c r="A53" s="238">
        <v>44958</v>
      </c>
      <c r="B53" s="17">
        <v>0.24202555614001717</v>
      </c>
      <c r="C53" s="17">
        <v>0.17136325754698067</v>
      </c>
      <c r="D53" s="17">
        <v>0.20372583059252639</v>
      </c>
      <c r="E53" s="17">
        <v>0.21245433315269016</v>
      </c>
      <c r="F53" s="17">
        <v>0.15327583742599554</v>
      </c>
      <c r="G53" s="17">
        <v>0.42586311544991512</v>
      </c>
      <c r="H53" s="17">
        <v>0.40300201562073346</v>
      </c>
      <c r="I53" s="17">
        <v>0.18906976744186044</v>
      </c>
    </row>
    <row r="54" spans="1:9">
      <c r="A54" s="238">
        <v>44986</v>
      </c>
      <c r="B54" s="17">
        <v>0.24039313001930626</v>
      </c>
      <c r="C54" s="17">
        <v>0.2075746162464282</v>
      </c>
      <c r="D54" s="17">
        <v>0.20185658511691212</v>
      </c>
      <c r="E54" s="17">
        <v>0.19100127946971418</v>
      </c>
      <c r="F54" s="17">
        <v>0.15402241428217534</v>
      </c>
      <c r="G54" s="17">
        <v>0.43779447215295098</v>
      </c>
      <c r="H54" s="17">
        <v>0.43372026933237906</v>
      </c>
      <c r="I54" s="17">
        <v>0.22087155963302749</v>
      </c>
    </row>
    <row r="55" spans="1:9">
      <c r="A55" s="238">
        <v>45017</v>
      </c>
      <c r="B55" s="17">
        <v>0.24557108269526237</v>
      </c>
      <c r="C55" s="17">
        <v>0.35220988394166369</v>
      </c>
      <c r="D55" s="17">
        <v>0.21802858189813118</v>
      </c>
      <c r="E55" s="17">
        <v>0.19494236250697297</v>
      </c>
      <c r="F55" s="17">
        <v>0.15341020128981825</v>
      </c>
      <c r="G55" s="17">
        <v>0.37960660847880301</v>
      </c>
      <c r="H55" s="17">
        <v>0.41626501478704625</v>
      </c>
      <c r="I55" s="17">
        <v>0.23831495846638334</v>
      </c>
    </row>
    <row r="56" spans="1:9">
      <c r="A56" s="238">
        <v>45047</v>
      </c>
      <c r="B56" s="17">
        <v>0.24265860121301289</v>
      </c>
      <c r="C56" s="17">
        <v>0.30041431277377195</v>
      </c>
      <c r="D56" s="17">
        <v>0.2411662294928841</v>
      </c>
      <c r="E56" s="17">
        <v>0.19258313061577523</v>
      </c>
      <c r="F56" s="17">
        <v>0.14164863269722605</v>
      </c>
      <c r="G56" s="17">
        <v>0.34205455398337603</v>
      </c>
      <c r="H56" s="17">
        <v>0.40826918880121194</v>
      </c>
      <c r="I56" s="17">
        <v>0.24770922016590535</v>
      </c>
    </row>
    <row r="57" spans="1:9">
      <c r="A57" s="238">
        <v>45078</v>
      </c>
      <c r="B57" s="17">
        <v>0.23216725189125592</v>
      </c>
      <c r="C57" s="17">
        <v>0.26219951525864615</v>
      </c>
      <c r="D57" s="17">
        <v>0.22484508041177101</v>
      </c>
      <c r="E57" s="17">
        <v>0.17779398512475666</v>
      </c>
      <c r="F57" s="17">
        <v>0.14111734003479603</v>
      </c>
      <c r="G57" s="17">
        <v>0.31370298144951025</v>
      </c>
      <c r="H57" s="17">
        <v>0.41665964786614551</v>
      </c>
      <c r="I57" s="17">
        <v>0.26890061981170033</v>
      </c>
    </row>
    <row r="58" spans="1:9">
      <c r="A58" s="238">
        <v>45108</v>
      </c>
      <c r="B58" s="17">
        <v>0.19984748584097456</v>
      </c>
      <c r="C58" s="17">
        <v>0.31682441427086411</v>
      </c>
      <c r="D58" s="17">
        <v>0.26674465438009198</v>
      </c>
      <c r="E58" s="17">
        <v>0.15430707659338785</v>
      </c>
      <c r="F58" s="17">
        <v>0.14277500958221542</v>
      </c>
      <c r="G58" s="17">
        <v>0.24762172968814564</v>
      </c>
      <c r="H58" s="17">
        <v>0.36083342419569991</v>
      </c>
      <c r="I58" s="17">
        <v>0.24093481033284506</v>
      </c>
    </row>
    <row r="59" spans="1:9">
      <c r="A59" s="238">
        <v>45139</v>
      </c>
      <c r="B59" s="17">
        <v>0.19661975092964043</v>
      </c>
      <c r="C59" s="17">
        <v>0.24232628385979729</v>
      </c>
      <c r="D59" s="17">
        <v>0.27312263632581513</v>
      </c>
      <c r="E59" s="17">
        <v>0.14193913163835004</v>
      </c>
      <c r="F59" s="17">
        <v>0.14281149931611023</v>
      </c>
      <c r="G59" s="17">
        <v>0.22663683734169263</v>
      </c>
      <c r="H59" s="17">
        <v>0.36144148605548726</v>
      </c>
      <c r="I59" s="17">
        <v>0.26553130207098835</v>
      </c>
    </row>
    <row r="60" spans="1:9">
      <c r="A60" s="238">
        <v>45170</v>
      </c>
      <c r="B60" s="17">
        <v>0.22657776292750126</v>
      </c>
      <c r="C60" s="17">
        <v>0.24232628385979729</v>
      </c>
      <c r="D60" s="17">
        <v>0.31227385715909106</v>
      </c>
      <c r="E60" s="17">
        <v>0.19195439845258475</v>
      </c>
      <c r="F60" s="17">
        <v>0.14945737927722982</v>
      </c>
      <c r="G60" s="17">
        <v>0.36105913085444846</v>
      </c>
      <c r="H60" s="17">
        <v>0.36762339755862367</v>
      </c>
      <c r="I60" s="17">
        <v>0.30911003440013773</v>
      </c>
    </row>
    <row r="61" spans="1:9">
      <c r="A61" s="238">
        <v>45200</v>
      </c>
      <c r="B61" s="17">
        <v>0.24229989003076466</v>
      </c>
      <c r="C61" s="17">
        <v>0.24232628385979729</v>
      </c>
      <c r="D61" s="17">
        <v>0.34904389041088363</v>
      </c>
      <c r="E61" s="17">
        <v>0.18499863668387215</v>
      </c>
      <c r="F61" s="17">
        <v>0.14866143072974125</v>
      </c>
      <c r="G61" s="17">
        <v>0.53093868189162829</v>
      </c>
      <c r="H61" s="17">
        <v>0.37492526583073715</v>
      </c>
      <c r="I61" s="17">
        <v>0.35349316071964659</v>
      </c>
    </row>
    <row r="62" spans="1:9">
      <c r="A62" s="238">
        <v>45231</v>
      </c>
      <c r="B62" s="17">
        <v>0.24982114351343607</v>
      </c>
      <c r="C62" s="17">
        <v>0.22848434339597423</v>
      </c>
      <c r="D62" s="17">
        <v>0.34656445807378983</v>
      </c>
      <c r="E62" s="17">
        <v>0.18495045140365099</v>
      </c>
      <c r="F62" s="17">
        <v>0.14517155106144297</v>
      </c>
      <c r="G62" s="17">
        <v>0.54072889871382634</v>
      </c>
      <c r="H62" s="17">
        <v>0.40669569476099221</v>
      </c>
      <c r="I62" s="17">
        <v>0.37991831995110142</v>
      </c>
    </row>
    <row r="63" spans="1:9">
      <c r="A63" s="238">
        <v>45261</v>
      </c>
      <c r="B63" s="17">
        <v>0.24190755673715522</v>
      </c>
      <c r="C63" s="17">
        <v>0.17956899848982474</v>
      </c>
      <c r="D63" s="17">
        <v>0.33679482635995434</v>
      </c>
      <c r="E63" s="17">
        <v>0.17090308451862823</v>
      </c>
      <c r="F63" s="17">
        <v>0.14282047949162333</v>
      </c>
      <c r="G63" s="17">
        <v>0.55403485885372117</v>
      </c>
      <c r="H63" s="17">
        <v>0.36508691565325135</v>
      </c>
      <c r="I63" s="17">
        <v>0.38463129671734692</v>
      </c>
    </row>
    <row r="64" spans="1:9">
      <c r="A64" s="238">
        <v>45292</v>
      </c>
      <c r="B64" s="17">
        <v>0.23990661372506922</v>
      </c>
      <c r="C64" s="17">
        <v>0.16942767894810262</v>
      </c>
      <c r="D64" s="17">
        <v>0.34401560632134831</v>
      </c>
      <c r="E64" s="17">
        <v>0.18801348227045397</v>
      </c>
      <c r="F64" s="17">
        <v>0.11930656475008693</v>
      </c>
      <c r="G64" s="17">
        <v>0.55403485885372117</v>
      </c>
      <c r="H64" s="17">
        <v>0.33469855846284802</v>
      </c>
      <c r="I64" s="17">
        <v>0.39311617650485225</v>
      </c>
    </row>
    <row r="65" spans="1:9">
      <c r="A65" s="238">
        <v>45323</v>
      </c>
      <c r="B65" s="17">
        <v>0.23207519080752986</v>
      </c>
      <c r="C65" s="17">
        <v>0.12264919815020479</v>
      </c>
      <c r="D65" s="17">
        <v>0.35750117266899462</v>
      </c>
      <c r="E65" s="17">
        <v>0.18097234697356973</v>
      </c>
      <c r="F65" s="17">
        <v>0.12650717703349282</v>
      </c>
      <c r="G65" s="17">
        <v>0.55492320396437134</v>
      </c>
      <c r="H65" s="17">
        <v>0.26295456828782776</v>
      </c>
      <c r="I65" s="17">
        <v>0.42327858343871316</v>
      </c>
    </row>
    <row r="66" spans="1:9">
      <c r="A66" s="238">
        <v>45352</v>
      </c>
      <c r="B66" s="17">
        <v>0.23210427375114431</v>
      </c>
      <c r="C66" s="17">
        <v>0.10924979802443589</v>
      </c>
      <c r="D66" s="17">
        <v>0.36986147905051864</v>
      </c>
      <c r="E66" s="17">
        <v>0.18899874275592052</v>
      </c>
      <c r="F66" s="17">
        <v>0.12172248803827752</v>
      </c>
      <c r="G66" s="17">
        <v>0.5642240571345819</v>
      </c>
      <c r="H66" s="17">
        <v>0.25394006659267487</v>
      </c>
      <c r="I66" s="17">
        <v>0.4046703747671922</v>
      </c>
    </row>
    <row r="67" spans="1:9">
      <c r="A67" s="238">
        <v>45383</v>
      </c>
      <c r="B67" s="17">
        <v>0.23613619199754093</v>
      </c>
      <c r="C67" s="17">
        <v>0.43036455015472946</v>
      </c>
      <c r="D67" s="17">
        <v>0.36247922961936474</v>
      </c>
      <c r="E67" s="17">
        <v>0.18772572334296117</v>
      </c>
      <c r="F67" s="17">
        <v>0.10860952094973989</v>
      </c>
      <c r="G67" s="17">
        <v>0.56783645812630956</v>
      </c>
      <c r="H67" s="17">
        <v>0.28569490316004076</v>
      </c>
      <c r="I67" s="17">
        <v>0.39465075969726149</v>
      </c>
    </row>
    <row r="68" spans="1:9">
      <c r="A68" s="238">
        <v>45413</v>
      </c>
      <c r="B68" s="17">
        <v>0.23522322685863351</v>
      </c>
      <c r="C68" s="17">
        <v>0.53740772689571559</v>
      </c>
      <c r="D68" s="17">
        <v>0.34106233026297306</v>
      </c>
      <c r="E68" s="17">
        <v>0.19931665552335898</v>
      </c>
      <c r="F68" s="17">
        <v>9.4220675277708013E-2</v>
      </c>
      <c r="G68" s="17">
        <v>0.54711249980053189</v>
      </c>
      <c r="H68" s="17">
        <v>0.30501180625630675</v>
      </c>
      <c r="I68" s="17">
        <v>0.36029355918550077</v>
      </c>
    </row>
    <row r="69" spans="1:9">
      <c r="A69" s="238">
        <v>45444</v>
      </c>
      <c r="B69" s="17">
        <v>0.2361132468167568</v>
      </c>
      <c r="C69" s="17">
        <v>0.49789245285926592</v>
      </c>
      <c r="D69" s="17">
        <v>0.3469915710731038</v>
      </c>
      <c r="E69" s="17">
        <v>0.1831340386218164</v>
      </c>
      <c r="F69" s="17">
        <v>9.4126991718381001E-2</v>
      </c>
      <c r="G69" s="17">
        <v>0.63000833310364279</v>
      </c>
      <c r="H69" s="17">
        <v>0.31291405449702925</v>
      </c>
      <c r="I69" s="17">
        <v>0.35845922676666814</v>
      </c>
    </row>
    <row r="73" spans="1:9">
      <c r="B73" s="122"/>
    </row>
  </sheetData>
  <hyperlinks>
    <hyperlink ref="A1" location="Contents!A1" display="Contents - List of metrics" xr:uid="{F6E6F06D-60F7-49B1-B7E6-2F9FBE4AC46B}"/>
  </hyperlinks>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E0597-E5DB-4888-85B2-38E891780559}">
  <dimension ref="A1:T380"/>
  <sheetViews>
    <sheetView workbookViewId="0"/>
  </sheetViews>
  <sheetFormatPr defaultRowHeight="14.4"/>
  <cols>
    <col min="1" max="1" width="22.21875" customWidth="1"/>
    <col min="2" max="2" width="8.88671875" style="89"/>
    <col min="3" max="3" width="8.88671875" style="246"/>
  </cols>
  <sheetData>
    <row r="1" spans="1:20">
      <c r="A1" s="12" t="s">
        <v>149</v>
      </c>
    </row>
    <row r="2" spans="1:20">
      <c r="A2" s="1" t="s">
        <v>123</v>
      </c>
      <c r="B2" s="311"/>
      <c r="C2" s="313"/>
      <c r="D2" s="84"/>
      <c r="E2" s="84"/>
      <c r="F2" s="84"/>
      <c r="G2" s="84"/>
      <c r="H2" s="84"/>
      <c r="I2" s="84"/>
      <c r="J2" s="84"/>
      <c r="K2" s="84"/>
      <c r="L2" s="84"/>
      <c r="M2" s="84"/>
      <c r="N2" s="84"/>
      <c r="O2" s="84"/>
      <c r="P2" s="84"/>
      <c r="Q2" s="84"/>
      <c r="R2" s="84"/>
      <c r="S2" s="84"/>
      <c r="T2" s="84"/>
    </row>
    <row r="3" spans="1:20">
      <c r="A3" s="84" t="s">
        <v>683</v>
      </c>
      <c r="B3" s="311" t="s">
        <v>618</v>
      </c>
      <c r="C3" s="313" t="s">
        <v>151</v>
      </c>
      <c r="D3" s="84"/>
      <c r="E3" s="84"/>
      <c r="F3" s="84"/>
      <c r="G3" s="84"/>
      <c r="H3" s="84"/>
      <c r="I3" s="84"/>
      <c r="J3" s="84"/>
      <c r="K3" s="84"/>
      <c r="L3" s="84"/>
      <c r="M3" s="84"/>
      <c r="N3" s="84"/>
      <c r="O3" s="84"/>
      <c r="P3" s="84"/>
      <c r="Q3" s="84"/>
      <c r="R3" s="84"/>
      <c r="S3" s="84"/>
      <c r="T3" s="84"/>
    </row>
    <row r="4" spans="1:20">
      <c r="A4" s="84" t="s">
        <v>675</v>
      </c>
      <c r="B4" s="312">
        <v>43585</v>
      </c>
      <c r="C4" s="313">
        <v>320.62666999999999</v>
      </c>
      <c r="D4" s="84"/>
      <c r="E4" s="84"/>
      <c r="F4" s="84"/>
      <c r="G4" s="84"/>
      <c r="H4" s="84"/>
      <c r="I4" s="84"/>
      <c r="J4" s="84"/>
      <c r="K4" s="84"/>
      <c r="L4" s="84"/>
      <c r="M4" s="84"/>
      <c r="N4" s="84"/>
      <c r="O4" s="84"/>
      <c r="P4" s="84"/>
      <c r="Q4" s="84"/>
      <c r="R4" s="84"/>
      <c r="S4" s="84"/>
      <c r="T4" s="84"/>
    </row>
    <row r="5" spans="1:20">
      <c r="A5" s="84" t="s">
        <v>675</v>
      </c>
      <c r="B5" s="312">
        <v>43616</v>
      </c>
      <c r="C5" s="313">
        <v>316.62666999999999</v>
      </c>
      <c r="D5" s="84"/>
      <c r="E5" s="84"/>
      <c r="F5" s="84"/>
      <c r="G5" s="84"/>
      <c r="H5" s="84"/>
      <c r="I5" s="84"/>
      <c r="J5" s="84"/>
      <c r="K5" s="84"/>
      <c r="L5" s="84"/>
      <c r="M5" s="84"/>
      <c r="N5" s="84"/>
      <c r="O5" s="84"/>
      <c r="P5" s="84"/>
      <c r="Q5" s="84"/>
      <c r="R5" s="84"/>
      <c r="S5" s="84"/>
      <c r="T5" s="84"/>
    </row>
    <row r="6" spans="1:20">
      <c r="A6" s="84" t="s">
        <v>675</v>
      </c>
      <c r="B6" s="312">
        <v>43646</v>
      </c>
      <c r="C6" s="313">
        <v>314.62666999999999</v>
      </c>
      <c r="D6" s="84"/>
      <c r="E6" s="84"/>
      <c r="F6" s="84"/>
      <c r="G6" s="84"/>
      <c r="H6" s="84"/>
      <c r="I6" s="84"/>
      <c r="J6" s="84"/>
      <c r="K6" s="84"/>
      <c r="L6" s="84"/>
      <c r="M6" s="84"/>
      <c r="N6" s="84"/>
      <c r="O6" s="84"/>
      <c r="P6" s="84"/>
      <c r="Q6" s="84"/>
      <c r="R6" s="84"/>
      <c r="S6" s="84"/>
      <c r="T6" s="84"/>
    </row>
    <row r="7" spans="1:20">
      <c r="A7" s="84" t="s">
        <v>675</v>
      </c>
      <c r="B7" s="312">
        <v>43677</v>
      </c>
      <c r="C7" s="313">
        <v>312.62666999999999</v>
      </c>
      <c r="D7" s="84"/>
      <c r="E7" s="84"/>
      <c r="F7" s="84"/>
      <c r="G7" s="84"/>
      <c r="H7" s="84"/>
      <c r="I7" s="84"/>
      <c r="J7" s="84"/>
      <c r="K7" s="84"/>
      <c r="L7" s="84"/>
      <c r="M7" s="84"/>
      <c r="N7" s="84"/>
      <c r="O7" s="84"/>
      <c r="P7" s="84"/>
      <c r="Q7" s="84"/>
      <c r="R7" s="84"/>
      <c r="S7" s="84"/>
      <c r="T7" s="84"/>
    </row>
    <row r="8" spans="1:20">
      <c r="A8" s="84" t="s">
        <v>675</v>
      </c>
      <c r="B8" s="312">
        <v>43708</v>
      </c>
      <c r="C8" s="313">
        <v>311.29334</v>
      </c>
      <c r="D8" s="84"/>
      <c r="E8" s="84"/>
      <c r="F8" s="84"/>
      <c r="G8" s="84"/>
      <c r="H8" s="84"/>
      <c r="I8" s="84"/>
      <c r="J8" s="84"/>
      <c r="K8" s="84"/>
      <c r="L8" s="84"/>
      <c r="M8" s="84"/>
      <c r="N8" s="84"/>
      <c r="O8" s="84"/>
      <c r="P8" s="84"/>
      <c r="Q8" s="84"/>
      <c r="R8" s="84"/>
      <c r="S8" s="84"/>
      <c r="T8" s="84"/>
    </row>
    <row r="9" spans="1:20">
      <c r="A9" s="84" t="s">
        <v>675</v>
      </c>
      <c r="B9" s="312">
        <v>43738</v>
      </c>
      <c r="C9" s="313">
        <v>312.22667000000001</v>
      </c>
      <c r="D9" s="84"/>
      <c r="E9" s="84"/>
      <c r="F9" s="84"/>
      <c r="G9" s="84"/>
      <c r="H9" s="84"/>
      <c r="I9" s="84"/>
      <c r="J9" s="84"/>
      <c r="K9" s="84"/>
      <c r="L9" s="84"/>
      <c r="M9" s="84"/>
      <c r="N9" s="84"/>
      <c r="O9" s="84"/>
      <c r="P9" s="84"/>
      <c r="Q9" s="84"/>
      <c r="R9" s="84"/>
      <c r="S9" s="84"/>
      <c r="T9" s="84"/>
    </row>
    <row r="10" spans="1:20">
      <c r="A10" s="84" t="s">
        <v>675</v>
      </c>
      <c r="B10" s="312">
        <v>43769</v>
      </c>
      <c r="C10" s="313">
        <v>311.82666999999998</v>
      </c>
      <c r="D10" s="84"/>
      <c r="E10" s="84"/>
      <c r="F10" s="84"/>
      <c r="G10" s="84"/>
      <c r="H10" s="84"/>
      <c r="I10" s="84"/>
      <c r="J10" s="84"/>
      <c r="K10" s="84"/>
      <c r="L10" s="84"/>
      <c r="M10" s="84"/>
      <c r="N10" s="84"/>
      <c r="O10" s="84"/>
      <c r="P10" s="84"/>
      <c r="Q10" s="84"/>
      <c r="R10" s="84"/>
      <c r="S10" s="84"/>
      <c r="T10" s="84"/>
    </row>
    <row r="11" spans="1:20">
      <c r="A11" s="84" t="s">
        <v>675</v>
      </c>
      <c r="B11" s="312">
        <v>43799</v>
      </c>
      <c r="C11" s="313">
        <v>306.22667000000001</v>
      </c>
      <c r="D11" s="84"/>
      <c r="E11" s="84"/>
      <c r="F11" s="84"/>
      <c r="G11" s="84"/>
      <c r="H11" s="84"/>
      <c r="I11" s="84"/>
      <c r="J11" s="84"/>
      <c r="K11" s="84"/>
      <c r="L11" s="84"/>
      <c r="M11" s="84"/>
      <c r="N11" s="84"/>
      <c r="O11" s="84"/>
      <c r="P11" s="84"/>
      <c r="Q11" s="84"/>
      <c r="R11" s="84"/>
      <c r="S11" s="84"/>
      <c r="T11" s="84"/>
    </row>
    <row r="12" spans="1:20">
      <c r="A12" s="84" t="s">
        <v>675</v>
      </c>
      <c r="B12" s="312">
        <v>43830</v>
      </c>
      <c r="C12" s="313">
        <v>302.22667000000001</v>
      </c>
      <c r="D12" s="84"/>
      <c r="E12" s="84"/>
      <c r="F12" s="84"/>
      <c r="G12" s="84"/>
      <c r="H12" s="84"/>
      <c r="I12" s="84"/>
      <c r="J12" s="84"/>
      <c r="K12" s="84"/>
      <c r="L12" s="84"/>
      <c r="M12" s="84"/>
      <c r="N12" s="84"/>
      <c r="O12" s="84"/>
      <c r="P12" s="84"/>
      <c r="Q12" s="84"/>
      <c r="R12" s="84"/>
      <c r="S12" s="84"/>
      <c r="T12" s="84"/>
    </row>
    <row r="13" spans="1:20">
      <c r="A13" s="84" t="s">
        <v>675</v>
      </c>
      <c r="B13" s="312">
        <v>43861</v>
      </c>
      <c r="C13" s="313">
        <v>298.22667000000001</v>
      </c>
      <c r="D13" s="84"/>
      <c r="E13" s="84"/>
      <c r="F13" s="84"/>
      <c r="G13" s="84"/>
      <c r="H13" s="84"/>
      <c r="I13" s="84"/>
      <c r="J13" s="84"/>
      <c r="K13" s="84"/>
      <c r="L13" s="84"/>
      <c r="M13" s="84"/>
      <c r="N13" s="84"/>
      <c r="O13" s="84"/>
      <c r="P13" s="84"/>
      <c r="Q13" s="84"/>
      <c r="R13" s="84"/>
      <c r="S13" s="84"/>
      <c r="T13" s="84"/>
    </row>
    <row r="14" spans="1:20">
      <c r="A14" s="84" t="s">
        <v>675</v>
      </c>
      <c r="B14" s="312">
        <v>43890</v>
      </c>
      <c r="C14" s="313">
        <v>299.22667000000001</v>
      </c>
      <c r="D14" s="84"/>
      <c r="E14" s="84"/>
      <c r="F14" s="84"/>
      <c r="G14" s="84"/>
      <c r="H14" s="84"/>
      <c r="I14" s="84"/>
      <c r="J14" s="84"/>
      <c r="K14" s="84"/>
      <c r="L14" s="84"/>
      <c r="M14" s="84"/>
      <c r="N14" s="84"/>
      <c r="O14" s="84"/>
      <c r="P14" s="84"/>
      <c r="Q14" s="84"/>
      <c r="R14" s="84"/>
      <c r="S14" s="84"/>
      <c r="T14" s="84"/>
    </row>
    <row r="15" spans="1:20">
      <c r="A15" s="84" t="s">
        <v>675</v>
      </c>
      <c r="B15" s="312">
        <v>43921</v>
      </c>
      <c r="C15" s="313">
        <v>296.58667000000003</v>
      </c>
      <c r="D15" s="84"/>
      <c r="E15" s="84"/>
      <c r="F15" s="84"/>
      <c r="G15" s="84"/>
      <c r="H15" s="84"/>
      <c r="I15" s="84"/>
      <c r="J15" s="84"/>
      <c r="K15" s="84"/>
      <c r="L15" s="84"/>
      <c r="M15" s="84"/>
      <c r="N15" s="84"/>
      <c r="O15" s="84"/>
      <c r="P15" s="84"/>
      <c r="Q15" s="84"/>
      <c r="R15" s="84"/>
      <c r="S15" s="84"/>
      <c r="T15" s="84"/>
    </row>
    <row r="16" spans="1:20">
      <c r="A16" s="84" t="s">
        <v>675</v>
      </c>
      <c r="B16" s="312">
        <v>43951</v>
      </c>
      <c r="C16" s="313">
        <v>293.98667</v>
      </c>
      <c r="D16" s="84"/>
      <c r="E16" s="84"/>
      <c r="F16" s="84"/>
      <c r="G16" s="84"/>
      <c r="H16" s="84"/>
      <c r="I16" s="84"/>
      <c r="J16" s="84"/>
      <c r="K16" s="84"/>
      <c r="L16" s="84"/>
      <c r="M16" s="84"/>
      <c r="N16" s="84"/>
      <c r="O16" s="84"/>
      <c r="P16" s="84"/>
      <c r="Q16" s="84"/>
      <c r="R16" s="84"/>
      <c r="S16" s="84"/>
      <c r="T16" s="84"/>
    </row>
    <row r="17" spans="1:20">
      <c r="A17" s="84" t="s">
        <v>675</v>
      </c>
      <c r="B17" s="312">
        <v>43982</v>
      </c>
      <c r="C17" s="313">
        <v>290.52</v>
      </c>
      <c r="D17" s="84"/>
      <c r="E17" s="84"/>
      <c r="F17" s="84"/>
      <c r="G17" s="84"/>
      <c r="H17" s="84"/>
      <c r="I17" s="84"/>
      <c r="J17" s="84"/>
      <c r="K17" s="84"/>
      <c r="L17" s="84"/>
      <c r="M17" s="84"/>
      <c r="N17" s="84"/>
      <c r="O17" s="84"/>
      <c r="P17" s="84"/>
      <c r="Q17" s="84"/>
      <c r="R17" s="84"/>
      <c r="S17" s="84"/>
      <c r="T17" s="84"/>
    </row>
    <row r="18" spans="1:20">
      <c r="A18" s="84" t="s">
        <v>675</v>
      </c>
      <c r="B18" s="312">
        <v>44012</v>
      </c>
      <c r="C18" s="313">
        <v>289.38666999999998</v>
      </c>
      <c r="D18" s="84"/>
      <c r="E18" s="84"/>
      <c r="F18" s="84"/>
      <c r="G18" s="84"/>
      <c r="H18" s="84"/>
      <c r="I18" s="84"/>
      <c r="J18" s="84"/>
      <c r="K18" s="84"/>
      <c r="L18" s="84"/>
      <c r="M18" s="84"/>
      <c r="N18" s="84"/>
      <c r="O18" s="84"/>
      <c r="P18" s="84"/>
      <c r="Q18" s="84"/>
      <c r="R18" s="84"/>
      <c r="S18" s="84"/>
      <c r="T18" s="84"/>
    </row>
    <row r="19" spans="1:20">
      <c r="A19" s="84" t="s">
        <v>675</v>
      </c>
      <c r="B19" s="312">
        <v>44043</v>
      </c>
      <c r="C19" s="313">
        <v>293.38666999999998</v>
      </c>
      <c r="D19" s="84"/>
      <c r="E19" s="84"/>
      <c r="F19" s="84"/>
      <c r="G19" s="84"/>
      <c r="H19" s="84"/>
      <c r="I19" s="84"/>
      <c r="J19" s="84"/>
      <c r="K19" s="84"/>
      <c r="L19" s="84"/>
      <c r="M19" s="84"/>
      <c r="N19" s="84"/>
      <c r="O19" s="84"/>
      <c r="P19" s="84"/>
      <c r="Q19" s="84"/>
      <c r="R19" s="84"/>
      <c r="S19" s="84"/>
      <c r="T19" s="84"/>
    </row>
    <row r="20" spans="1:20">
      <c r="A20" s="84" t="s">
        <v>675</v>
      </c>
      <c r="B20" s="312">
        <v>44074</v>
      </c>
      <c r="C20" s="313">
        <v>295.98667</v>
      </c>
      <c r="D20" s="84"/>
      <c r="E20" s="84"/>
      <c r="F20" s="84"/>
      <c r="G20" s="84"/>
      <c r="H20" s="84"/>
      <c r="I20" s="84"/>
      <c r="J20" s="84"/>
      <c r="K20" s="84"/>
      <c r="L20" s="84"/>
      <c r="M20" s="84"/>
      <c r="N20" s="84"/>
      <c r="O20" s="84"/>
      <c r="P20" s="84"/>
      <c r="Q20" s="84"/>
      <c r="R20" s="84"/>
      <c r="S20" s="84"/>
      <c r="T20" s="84"/>
    </row>
    <row r="21" spans="1:20">
      <c r="A21" s="84" t="s">
        <v>675</v>
      </c>
      <c r="B21" s="312">
        <v>44104</v>
      </c>
      <c r="C21" s="313">
        <v>293.98667</v>
      </c>
      <c r="D21" s="84"/>
      <c r="E21" s="84"/>
      <c r="F21" s="84"/>
      <c r="G21" s="84"/>
      <c r="H21" s="84"/>
      <c r="I21" s="84"/>
      <c r="J21" s="84"/>
      <c r="K21" s="84"/>
      <c r="L21" s="84"/>
      <c r="M21" s="84"/>
      <c r="N21" s="84"/>
      <c r="O21" s="84"/>
      <c r="P21" s="84"/>
      <c r="Q21" s="84"/>
      <c r="R21" s="84"/>
      <c r="S21" s="84"/>
      <c r="T21" s="84"/>
    </row>
    <row r="22" spans="1:20">
      <c r="A22" s="84" t="s">
        <v>675</v>
      </c>
      <c r="B22" s="312">
        <v>44135</v>
      </c>
      <c r="C22" s="313">
        <v>296.41334000000001</v>
      </c>
      <c r="D22" s="84"/>
      <c r="E22" s="84"/>
      <c r="F22" s="84"/>
      <c r="G22" s="84"/>
      <c r="H22" s="84"/>
      <c r="I22" s="84"/>
      <c r="J22" s="84"/>
      <c r="K22" s="84"/>
      <c r="L22" s="84"/>
      <c r="M22" s="84"/>
      <c r="N22" s="84"/>
      <c r="O22" s="84"/>
      <c r="P22" s="84"/>
      <c r="Q22" s="84"/>
      <c r="R22" s="84"/>
      <c r="S22" s="84"/>
      <c r="T22" s="84"/>
    </row>
    <row r="23" spans="1:20">
      <c r="A23" s="84" t="s">
        <v>675</v>
      </c>
      <c r="B23" s="312">
        <v>44165</v>
      </c>
      <c r="C23" s="313">
        <v>292.98667</v>
      </c>
      <c r="D23" s="84"/>
      <c r="E23" s="84"/>
      <c r="F23" s="84"/>
      <c r="G23" s="84"/>
      <c r="H23" s="84"/>
      <c r="I23" s="84"/>
      <c r="J23" s="84"/>
      <c r="K23" s="84"/>
      <c r="L23" s="84"/>
      <c r="M23" s="84"/>
      <c r="N23" s="84"/>
      <c r="O23" s="84"/>
      <c r="P23" s="84"/>
      <c r="Q23" s="84"/>
      <c r="R23" s="84"/>
      <c r="S23" s="84"/>
      <c r="T23" s="84"/>
    </row>
    <row r="24" spans="1:20">
      <c r="A24" s="84" t="s">
        <v>675</v>
      </c>
      <c r="B24" s="312">
        <v>44196</v>
      </c>
      <c r="C24" s="313">
        <v>292.98667</v>
      </c>
      <c r="D24" s="84"/>
      <c r="E24" s="84"/>
      <c r="F24" s="84"/>
      <c r="G24" s="84"/>
      <c r="H24" s="84"/>
      <c r="I24" s="84"/>
      <c r="J24" s="84"/>
      <c r="K24" s="84"/>
      <c r="L24" s="84"/>
      <c r="M24" s="84"/>
      <c r="N24" s="84"/>
      <c r="O24" s="84"/>
      <c r="P24" s="84"/>
      <c r="Q24" s="84"/>
      <c r="R24" s="84"/>
      <c r="S24" s="84"/>
      <c r="T24" s="84"/>
    </row>
    <row r="25" spans="1:20">
      <c r="A25" s="84" t="s">
        <v>675</v>
      </c>
      <c r="B25" s="312">
        <v>44227</v>
      </c>
      <c r="C25" s="313">
        <v>297.38666999999998</v>
      </c>
      <c r="D25" s="84"/>
      <c r="E25" s="84"/>
      <c r="F25" s="84"/>
      <c r="G25" s="84"/>
      <c r="H25" s="84"/>
      <c r="I25" s="84"/>
      <c r="J25" s="84"/>
      <c r="K25" s="84"/>
      <c r="L25" s="84"/>
      <c r="M25" s="84"/>
      <c r="N25" s="84"/>
      <c r="O25" s="84"/>
      <c r="P25" s="84"/>
      <c r="Q25" s="84"/>
      <c r="R25" s="84"/>
      <c r="S25" s="84"/>
      <c r="T25" s="84"/>
    </row>
    <row r="26" spans="1:20">
      <c r="A26" s="84" t="s">
        <v>675</v>
      </c>
      <c r="B26" s="312">
        <v>44255</v>
      </c>
      <c r="C26" s="313">
        <v>297.38666999999998</v>
      </c>
      <c r="D26" s="84"/>
      <c r="E26" s="84"/>
      <c r="F26" s="84"/>
      <c r="G26" s="84"/>
      <c r="H26" s="84"/>
      <c r="I26" s="84"/>
      <c r="J26" s="84"/>
      <c r="K26" s="84"/>
      <c r="L26" s="84"/>
      <c r="M26" s="84"/>
      <c r="N26" s="84"/>
      <c r="O26" s="84"/>
      <c r="P26" s="84"/>
      <c r="Q26" s="84"/>
      <c r="R26" s="84"/>
      <c r="S26" s="84"/>
      <c r="T26" s="84"/>
    </row>
    <row r="27" spans="1:20">
      <c r="A27" s="84" t="s">
        <v>675</v>
      </c>
      <c r="B27" s="312">
        <v>44286</v>
      </c>
      <c r="C27" s="313">
        <v>298.38666999999998</v>
      </c>
      <c r="D27" s="84"/>
      <c r="E27" s="84"/>
      <c r="F27" s="84"/>
      <c r="G27" s="84"/>
      <c r="H27" s="84"/>
      <c r="I27" s="84"/>
      <c r="J27" s="84"/>
      <c r="K27" s="84"/>
      <c r="L27" s="84"/>
      <c r="M27" s="84"/>
      <c r="N27" s="84"/>
      <c r="O27" s="84"/>
      <c r="P27" s="84"/>
      <c r="Q27" s="84"/>
      <c r="R27" s="84"/>
      <c r="S27" s="84"/>
      <c r="T27" s="84"/>
    </row>
    <row r="28" spans="1:20">
      <c r="A28" s="84" t="s">
        <v>675</v>
      </c>
      <c r="B28" s="312">
        <v>44316</v>
      </c>
      <c r="C28" s="313">
        <v>299.38666999999998</v>
      </c>
      <c r="D28" s="84"/>
      <c r="E28" s="84"/>
      <c r="F28" s="84"/>
      <c r="G28" s="84"/>
      <c r="H28" s="84"/>
      <c r="I28" s="84"/>
      <c r="J28" s="84"/>
      <c r="K28" s="84"/>
      <c r="L28" s="84"/>
      <c r="M28" s="84"/>
      <c r="N28" s="84"/>
      <c r="O28" s="84"/>
      <c r="P28" s="84"/>
      <c r="Q28" s="84"/>
      <c r="R28" s="84"/>
      <c r="S28" s="84"/>
      <c r="T28" s="84"/>
    </row>
    <row r="29" spans="1:20">
      <c r="A29" s="84" t="s">
        <v>675</v>
      </c>
      <c r="B29" s="312">
        <v>44347</v>
      </c>
      <c r="C29" s="313">
        <v>297.78667000000002</v>
      </c>
      <c r="D29" s="84"/>
      <c r="E29" s="84"/>
      <c r="F29" s="84"/>
      <c r="G29" s="84"/>
      <c r="H29" s="84"/>
      <c r="I29" s="84"/>
      <c r="J29" s="84"/>
      <c r="K29" s="84"/>
      <c r="L29" s="84"/>
      <c r="M29" s="84"/>
      <c r="N29" s="84"/>
      <c r="O29" s="84"/>
      <c r="P29" s="84"/>
      <c r="Q29" s="84"/>
      <c r="R29" s="84"/>
      <c r="S29" s="84"/>
      <c r="T29" s="84"/>
    </row>
    <row r="30" spans="1:20">
      <c r="A30" s="84" t="s">
        <v>675</v>
      </c>
      <c r="B30" s="312">
        <v>44377</v>
      </c>
      <c r="C30" s="313">
        <v>305.78667000000002</v>
      </c>
      <c r="D30" s="84"/>
      <c r="E30" s="84"/>
      <c r="F30" s="84"/>
      <c r="G30" s="84"/>
      <c r="H30" s="84"/>
      <c r="I30" s="84"/>
      <c r="J30" s="84"/>
      <c r="K30" s="84"/>
      <c r="L30" s="84"/>
      <c r="M30" s="84"/>
      <c r="N30" s="84"/>
      <c r="O30" s="84"/>
      <c r="P30" s="84"/>
      <c r="Q30" s="84"/>
      <c r="R30" s="84"/>
      <c r="S30" s="84"/>
      <c r="T30" s="84"/>
    </row>
    <row r="31" spans="1:20">
      <c r="A31" s="84" t="s">
        <v>675</v>
      </c>
      <c r="B31" s="312">
        <v>44408</v>
      </c>
      <c r="C31" s="313">
        <v>298.78667000000002</v>
      </c>
      <c r="D31" s="84"/>
      <c r="E31" s="84"/>
      <c r="F31" s="84"/>
      <c r="G31" s="84"/>
      <c r="H31" s="84"/>
      <c r="I31" s="84"/>
      <c r="J31" s="84"/>
      <c r="K31" s="84"/>
      <c r="L31" s="84"/>
      <c r="M31" s="84"/>
      <c r="N31" s="84"/>
      <c r="O31" s="84"/>
      <c r="P31" s="84"/>
      <c r="Q31" s="84"/>
      <c r="R31" s="84"/>
      <c r="S31" s="84"/>
      <c r="T31" s="84"/>
    </row>
    <row r="32" spans="1:20">
      <c r="A32" s="84" t="s">
        <v>675</v>
      </c>
      <c r="B32" s="312">
        <v>44439</v>
      </c>
      <c r="C32" s="313">
        <v>296.18666999999999</v>
      </c>
      <c r="D32" s="84"/>
      <c r="E32" s="84"/>
      <c r="F32" s="84"/>
      <c r="G32" s="84"/>
      <c r="H32" s="84"/>
      <c r="I32" s="84"/>
      <c r="J32" s="84"/>
      <c r="K32" s="84"/>
      <c r="L32" s="84"/>
      <c r="M32" s="84"/>
      <c r="N32" s="84"/>
      <c r="O32" s="84"/>
      <c r="P32" s="84"/>
      <c r="Q32" s="84"/>
      <c r="R32" s="84"/>
      <c r="S32" s="84"/>
      <c r="T32" s="84"/>
    </row>
    <row r="33" spans="1:20">
      <c r="A33" s="84" t="s">
        <v>675</v>
      </c>
      <c r="B33" s="312">
        <v>44469</v>
      </c>
      <c r="C33" s="313">
        <v>297.78667000000002</v>
      </c>
      <c r="D33" s="84"/>
      <c r="E33" s="84"/>
      <c r="F33" s="84"/>
      <c r="G33" s="84"/>
      <c r="H33" s="84"/>
      <c r="I33" s="84"/>
      <c r="J33" s="84"/>
      <c r="K33" s="84"/>
      <c r="L33" s="84"/>
      <c r="M33" s="84"/>
      <c r="N33" s="84"/>
      <c r="O33" s="84"/>
      <c r="P33" s="84"/>
      <c r="Q33" s="84"/>
      <c r="R33" s="84"/>
      <c r="S33" s="84"/>
      <c r="T33" s="84"/>
    </row>
    <row r="34" spans="1:20">
      <c r="A34" s="84" t="s">
        <v>675</v>
      </c>
      <c r="B34" s="312">
        <v>44500</v>
      </c>
      <c r="C34" s="313">
        <v>297.78667000000002</v>
      </c>
      <c r="D34" s="84"/>
      <c r="E34" s="84"/>
      <c r="F34" s="84"/>
      <c r="G34" s="84"/>
      <c r="H34" s="84"/>
      <c r="I34" s="84"/>
      <c r="J34" s="84"/>
      <c r="K34" s="84"/>
      <c r="L34" s="84"/>
      <c r="M34" s="84"/>
      <c r="N34" s="84"/>
      <c r="O34" s="84"/>
      <c r="P34" s="84"/>
      <c r="Q34" s="84"/>
      <c r="R34" s="84"/>
      <c r="S34" s="84"/>
      <c r="T34" s="84"/>
    </row>
    <row r="35" spans="1:20">
      <c r="A35" s="84" t="s">
        <v>675</v>
      </c>
      <c r="B35" s="312">
        <v>44530</v>
      </c>
      <c r="C35" s="313">
        <v>300.98667</v>
      </c>
      <c r="D35" s="84"/>
      <c r="E35" s="84"/>
      <c r="F35" s="84"/>
      <c r="G35" s="84"/>
      <c r="H35" s="84"/>
      <c r="I35" s="84"/>
      <c r="J35" s="84"/>
      <c r="K35" s="84"/>
      <c r="L35" s="84"/>
      <c r="M35" s="84"/>
      <c r="N35" s="84"/>
      <c r="O35" s="84"/>
      <c r="P35" s="84"/>
      <c r="Q35" s="84"/>
      <c r="R35" s="84"/>
      <c r="S35" s="84"/>
      <c r="T35" s="84"/>
    </row>
    <row r="36" spans="1:20">
      <c r="A36" s="84" t="s">
        <v>675</v>
      </c>
      <c r="B36" s="312">
        <v>44561</v>
      </c>
      <c r="C36" s="313">
        <v>306.98667</v>
      </c>
      <c r="D36" s="84"/>
      <c r="E36" s="84"/>
      <c r="F36" s="84"/>
      <c r="G36" s="84"/>
      <c r="H36" s="84"/>
      <c r="I36" s="84"/>
      <c r="J36" s="84"/>
      <c r="K36" s="84"/>
      <c r="L36" s="84"/>
      <c r="M36" s="84"/>
      <c r="N36" s="84"/>
      <c r="O36" s="84"/>
      <c r="P36" s="84"/>
      <c r="Q36" s="84"/>
      <c r="R36" s="84"/>
      <c r="S36" s="84"/>
      <c r="T36" s="84"/>
    </row>
    <row r="37" spans="1:20">
      <c r="A37" s="84" t="s">
        <v>675</v>
      </c>
      <c r="B37" s="312">
        <v>44592</v>
      </c>
      <c r="C37" s="313">
        <v>308.38666999999998</v>
      </c>
      <c r="D37" s="84"/>
      <c r="E37" s="84"/>
      <c r="F37" s="84"/>
      <c r="G37" s="84"/>
      <c r="H37" s="84"/>
      <c r="I37" s="84"/>
      <c r="J37" s="84"/>
      <c r="K37" s="84"/>
      <c r="L37" s="84"/>
      <c r="M37" s="84"/>
      <c r="N37" s="84"/>
      <c r="O37" s="84"/>
      <c r="P37" s="84"/>
      <c r="Q37" s="84"/>
      <c r="R37" s="84"/>
      <c r="S37" s="84"/>
      <c r="T37" s="84"/>
    </row>
    <row r="38" spans="1:20">
      <c r="A38" s="84" t="s">
        <v>675</v>
      </c>
      <c r="B38" s="312">
        <v>44620</v>
      </c>
      <c r="C38" s="313">
        <v>316.01334000000003</v>
      </c>
      <c r="D38" s="84"/>
      <c r="E38" s="84"/>
      <c r="F38" s="84"/>
      <c r="G38" s="84"/>
      <c r="H38" s="84"/>
      <c r="I38" s="84"/>
      <c r="J38" s="84"/>
      <c r="K38" s="84"/>
      <c r="L38" s="84"/>
      <c r="M38" s="84"/>
      <c r="N38" s="84"/>
      <c r="O38" s="84"/>
      <c r="P38" s="84"/>
      <c r="Q38" s="84"/>
      <c r="R38" s="84"/>
      <c r="S38" s="84"/>
      <c r="T38" s="84"/>
    </row>
    <row r="39" spans="1:20">
      <c r="A39" s="84" t="s">
        <v>675</v>
      </c>
      <c r="B39" s="312">
        <v>44651</v>
      </c>
      <c r="C39" s="313">
        <v>318.98667</v>
      </c>
      <c r="D39" s="84"/>
      <c r="E39" s="84"/>
      <c r="F39" s="84"/>
      <c r="G39" s="84"/>
      <c r="H39" s="84"/>
      <c r="I39" s="84"/>
      <c r="J39" s="84"/>
      <c r="K39" s="84"/>
      <c r="L39" s="84"/>
      <c r="M39" s="84"/>
      <c r="N39" s="84"/>
      <c r="O39" s="84"/>
      <c r="P39" s="84"/>
      <c r="Q39" s="84"/>
      <c r="R39" s="84"/>
      <c r="S39" s="84"/>
      <c r="T39" s="84"/>
    </row>
    <row r="40" spans="1:20">
      <c r="A40" s="84" t="s">
        <v>675</v>
      </c>
      <c r="B40" s="312">
        <v>44681</v>
      </c>
      <c r="C40" s="313">
        <v>314.98667</v>
      </c>
      <c r="D40" s="84"/>
      <c r="E40" s="84"/>
      <c r="F40" s="84"/>
      <c r="G40" s="84"/>
      <c r="H40" s="84"/>
      <c r="I40" s="84"/>
      <c r="J40" s="84"/>
      <c r="K40" s="84"/>
      <c r="L40" s="84"/>
      <c r="M40" s="84"/>
      <c r="N40" s="84"/>
      <c r="O40" s="84"/>
      <c r="P40" s="84"/>
      <c r="Q40" s="84"/>
      <c r="R40" s="84"/>
      <c r="S40" s="84"/>
      <c r="T40" s="84"/>
    </row>
    <row r="41" spans="1:20">
      <c r="A41" s="84" t="s">
        <v>675</v>
      </c>
      <c r="B41" s="312">
        <v>44712</v>
      </c>
      <c r="C41" s="313">
        <v>313.38666999999998</v>
      </c>
      <c r="D41" s="84"/>
      <c r="E41" s="84"/>
      <c r="F41" s="84"/>
      <c r="G41" s="84"/>
      <c r="H41" s="84"/>
      <c r="I41" s="84"/>
      <c r="J41" s="84"/>
      <c r="K41" s="84"/>
      <c r="L41" s="84"/>
      <c r="M41" s="84"/>
      <c r="N41" s="84"/>
      <c r="O41" s="84"/>
      <c r="P41" s="84"/>
      <c r="Q41" s="84"/>
      <c r="R41" s="84"/>
      <c r="S41" s="84"/>
      <c r="T41" s="84"/>
    </row>
    <row r="42" spans="1:20">
      <c r="A42" s="84" t="s">
        <v>675</v>
      </c>
      <c r="B42" s="312">
        <v>44742</v>
      </c>
      <c r="C42" s="313">
        <v>310.38666999999998</v>
      </c>
      <c r="D42" s="84"/>
      <c r="E42" s="84"/>
      <c r="F42" s="84"/>
      <c r="G42" s="84"/>
      <c r="H42" s="84"/>
      <c r="I42" s="84"/>
      <c r="J42" s="84"/>
      <c r="K42" s="84"/>
      <c r="L42" s="84"/>
      <c r="M42" s="84"/>
      <c r="N42" s="84"/>
      <c r="O42" s="84"/>
      <c r="P42" s="84"/>
      <c r="Q42" s="84"/>
      <c r="R42" s="84"/>
      <c r="S42" s="84"/>
      <c r="T42" s="84"/>
    </row>
    <row r="43" spans="1:20">
      <c r="A43" s="84" t="s">
        <v>675</v>
      </c>
      <c r="B43" s="312">
        <v>44773</v>
      </c>
      <c r="C43" s="313">
        <v>310.48</v>
      </c>
      <c r="D43" s="84"/>
      <c r="E43" s="84"/>
      <c r="F43" s="84"/>
      <c r="G43" s="84"/>
      <c r="H43" s="84"/>
      <c r="I43" s="84"/>
      <c r="J43" s="84"/>
      <c r="K43" s="84"/>
      <c r="L43" s="84"/>
      <c r="M43" s="84"/>
      <c r="N43" s="84"/>
      <c r="O43" s="84"/>
      <c r="P43" s="84"/>
      <c r="Q43" s="84"/>
      <c r="R43" s="84"/>
      <c r="S43" s="84"/>
      <c r="T43" s="84"/>
    </row>
    <row r="44" spans="1:20">
      <c r="A44" s="84" t="s">
        <v>675</v>
      </c>
      <c r="B44" s="312">
        <v>44804</v>
      </c>
      <c r="C44" s="313">
        <v>310.08</v>
      </c>
      <c r="D44" s="84"/>
      <c r="E44" s="84"/>
      <c r="F44" s="84"/>
      <c r="G44" s="84"/>
      <c r="H44" s="84"/>
      <c r="I44" s="84"/>
      <c r="J44" s="84"/>
      <c r="K44" s="84"/>
      <c r="L44" s="84"/>
      <c r="M44" s="84"/>
      <c r="N44" s="84"/>
      <c r="O44" s="84"/>
      <c r="P44" s="84"/>
      <c r="Q44" s="84"/>
      <c r="R44" s="84"/>
      <c r="S44" s="84"/>
      <c r="T44" s="84"/>
    </row>
    <row r="45" spans="1:20">
      <c r="A45" s="84" t="s">
        <v>675</v>
      </c>
      <c r="B45" s="312">
        <v>44834</v>
      </c>
      <c r="C45" s="313">
        <v>311.08</v>
      </c>
      <c r="D45" s="84"/>
      <c r="E45" s="84"/>
      <c r="F45" s="84"/>
      <c r="G45" s="84"/>
      <c r="H45" s="84"/>
      <c r="I45" s="84"/>
      <c r="J45" s="84"/>
      <c r="K45" s="84"/>
      <c r="L45" s="84"/>
      <c r="M45" s="84"/>
      <c r="N45" s="84"/>
      <c r="O45" s="84"/>
      <c r="P45" s="84"/>
      <c r="Q45" s="84"/>
      <c r="R45" s="84"/>
      <c r="S45" s="84"/>
      <c r="T45" s="84"/>
    </row>
    <row r="46" spans="1:20">
      <c r="A46" s="84" t="s">
        <v>675</v>
      </c>
      <c r="B46" s="312">
        <v>44865</v>
      </c>
      <c r="C46" s="313">
        <v>313.08</v>
      </c>
      <c r="D46" s="84"/>
      <c r="E46" s="84"/>
      <c r="F46" s="84"/>
      <c r="G46" s="84"/>
      <c r="H46" s="84"/>
      <c r="I46" s="84"/>
      <c r="J46" s="84"/>
      <c r="K46" s="84"/>
      <c r="L46" s="84"/>
      <c r="M46" s="84"/>
      <c r="N46" s="84"/>
      <c r="O46" s="84"/>
      <c r="P46" s="84"/>
      <c r="Q46" s="84"/>
      <c r="R46" s="84"/>
      <c r="S46" s="84"/>
      <c r="T46" s="84"/>
    </row>
    <row r="47" spans="1:20">
      <c r="A47" s="84" t="s">
        <v>675</v>
      </c>
      <c r="B47" s="312">
        <v>44895</v>
      </c>
      <c r="C47" s="313">
        <v>312.88</v>
      </c>
      <c r="D47" s="84"/>
      <c r="E47" s="84"/>
      <c r="F47" s="84"/>
      <c r="G47" s="84"/>
      <c r="H47" s="84"/>
      <c r="I47" s="84"/>
      <c r="J47" s="84"/>
      <c r="K47" s="84"/>
      <c r="L47" s="84"/>
      <c r="M47" s="84"/>
      <c r="N47" s="84"/>
      <c r="O47" s="84"/>
      <c r="P47" s="84"/>
      <c r="Q47" s="84"/>
      <c r="R47" s="84"/>
      <c r="S47" s="84"/>
      <c r="T47" s="84"/>
    </row>
    <row r="48" spans="1:20">
      <c r="A48" s="84" t="s">
        <v>675</v>
      </c>
      <c r="B48" s="312">
        <v>44926</v>
      </c>
      <c r="C48" s="313">
        <v>316.88</v>
      </c>
      <c r="D48" s="84"/>
      <c r="E48" s="84"/>
      <c r="F48" s="84"/>
      <c r="G48" s="84"/>
      <c r="H48" s="84"/>
      <c r="I48" s="84"/>
      <c r="J48" s="84"/>
      <c r="K48" s="84"/>
      <c r="L48" s="84"/>
      <c r="M48" s="84"/>
      <c r="N48" s="84"/>
      <c r="O48" s="84"/>
      <c r="P48" s="84"/>
      <c r="Q48" s="84"/>
      <c r="R48" s="84"/>
      <c r="S48" s="84"/>
      <c r="T48" s="84"/>
    </row>
    <row r="49" spans="1:20">
      <c r="A49" s="84" t="s">
        <v>675</v>
      </c>
      <c r="B49" s="312">
        <v>44957</v>
      </c>
      <c r="C49" s="313">
        <v>310.88</v>
      </c>
      <c r="D49" s="84"/>
      <c r="E49" s="84"/>
      <c r="F49" s="84"/>
      <c r="G49" s="84"/>
      <c r="H49" s="84"/>
      <c r="I49" s="84"/>
      <c r="J49" s="84"/>
      <c r="K49" s="84"/>
      <c r="L49" s="84"/>
      <c r="M49" s="84"/>
      <c r="N49" s="84"/>
      <c r="O49" s="84"/>
      <c r="P49" s="84"/>
      <c r="Q49" s="84"/>
      <c r="R49" s="84"/>
      <c r="S49" s="84"/>
      <c r="T49" s="84"/>
    </row>
    <row r="50" spans="1:20">
      <c r="A50" s="84" t="s">
        <v>675</v>
      </c>
      <c r="B50" s="312">
        <v>44985</v>
      </c>
      <c r="C50" s="313">
        <v>310.88</v>
      </c>
      <c r="D50" s="84"/>
      <c r="E50" s="84"/>
      <c r="F50" s="84"/>
      <c r="G50" s="84"/>
      <c r="H50" s="84"/>
      <c r="I50" s="84"/>
      <c r="J50" s="84"/>
      <c r="K50" s="84"/>
      <c r="L50" s="84"/>
      <c r="M50" s="84"/>
      <c r="N50" s="84"/>
      <c r="O50" s="84"/>
      <c r="P50" s="84"/>
      <c r="Q50" s="84"/>
      <c r="R50" s="84"/>
      <c r="S50" s="84"/>
      <c r="T50" s="84"/>
    </row>
    <row r="51" spans="1:20">
      <c r="A51" s="84" t="s">
        <v>675</v>
      </c>
      <c r="B51" s="312">
        <v>45016</v>
      </c>
      <c r="C51" s="313">
        <v>307.88</v>
      </c>
      <c r="D51" s="84"/>
      <c r="E51" s="84"/>
      <c r="F51" s="84"/>
      <c r="G51" s="84"/>
      <c r="H51" s="84"/>
      <c r="I51" s="84"/>
      <c r="J51" s="84"/>
      <c r="K51" s="84"/>
      <c r="L51" s="84"/>
      <c r="M51" s="84"/>
      <c r="N51" s="84"/>
      <c r="O51" s="84"/>
      <c r="P51" s="84"/>
      <c r="Q51" s="84"/>
      <c r="R51" s="84"/>
      <c r="S51" s="84"/>
      <c r="T51" s="84"/>
    </row>
    <row r="52" spans="1:20">
      <c r="A52" s="84" t="s">
        <v>675</v>
      </c>
      <c r="B52" s="312">
        <v>45046</v>
      </c>
      <c r="C52" s="313">
        <v>302.68</v>
      </c>
      <c r="D52" s="84"/>
      <c r="E52" s="84"/>
      <c r="F52" s="84"/>
      <c r="G52" s="84"/>
      <c r="H52" s="84"/>
      <c r="I52" s="84"/>
      <c r="J52" s="84"/>
      <c r="K52" s="84"/>
      <c r="L52" s="84"/>
      <c r="M52" s="84"/>
      <c r="N52" s="84"/>
      <c r="O52" s="84"/>
      <c r="P52" s="84"/>
      <c r="Q52" s="84"/>
      <c r="R52" s="84"/>
      <c r="S52" s="84"/>
      <c r="T52" s="84"/>
    </row>
    <row r="53" spans="1:20">
      <c r="A53" s="84" t="s">
        <v>675</v>
      </c>
      <c r="B53" s="312">
        <v>45077</v>
      </c>
      <c r="C53" s="313">
        <v>294.27999999999997</v>
      </c>
      <c r="D53" s="84"/>
      <c r="E53" s="84"/>
      <c r="F53" s="84"/>
      <c r="G53" s="84"/>
      <c r="H53" s="84"/>
      <c r="I53" s="84"/>
      <c r="J53" s="84"/>
      <c r="K53" s="84"/>
      <c r="L53" s="84"/>
      <c r="M53" s="84"/>
      <c r="N53" s="84"/>
      <c r="O53" s="84"/>
      <c r="P53" s="84"/>
      <c r="Q53" s="84"/>
      <c r="R53" s="84"/>
      <c r="S53" s="84"/>
      <c r="T53" s="84"/>
    </row>
    <row r="54" spans="1:20">
      <c r="A54" s="84" t="s">
        <v>675</v>
      </c>
      <c r="B54" s="312">
        <v>45107</v>
      </c>
      <c r="C54" s="313">
        <v>294.27999999999997</v>
      </c>
      <c r="D54" s="84"/>
      <c r="E54" s="84"/>
      <c r="F54" s="84"/>
      <c r="G54" s="84"/>
      <c r="H54" s="84"/>
      <c r="I54" s="84"/>
      <c r="J54" s="84"/>
      <c r="K54" s="84"/>
      <c r="L54" s="84"/>
      <c r="M54" s="84"/>
      <c r="N54" s="84"/>
      <c r="O54" s="84"/>
      <c r="P54" s="84"/>
      <c r="Q54" s="84"/>
      <c r="R54" s="84"/>
      <c r="S54" s="84"/>
      <c r="T54" s="84"/>
    </row>
    <row r="55" spans="1:20">
      <c r="A55" s="84" t="s">
        <v>675</v>
      </c>
      <c r="B55" s="312">
        <v>45138</v>
      </c>
      <c r="C55" s="313">
        <v>287.44</v>
      </c>
      <c r="D55" s="84"/>
      <c r="E55" s="84"/>
      <c r="F55" s="84"/>
      <c r="G55" s="84"/>
      <c r="H55" s="84"/>
      <c r="I55" s="84"/>
      <c r="J55" s="84"/>
      <c r="K55" s="84"/>
      <c r="L55" s="84"/>
      <c r="M55" s="84"/>
      <c r="N55" s="84"/>
      <c r="O55" s="84"/>
      <c r="P55" s="84"/>
      <c r="Q55" s="84"/>
      <c r="R55" s="84"/>
      <c r="S55" s="84"/>
      <c r="T55" s="84"/>
    </row>
    <row r="56" spans="1:20">
      <c r="A56" s="84" t="s">
        <v>675</v>
      </c>
      <c r="B56" s="312">
        <v>45169</v>
      </c>
      <c r="C56" s="313">
        <v>289.04000000000002</v>
      </c>
      <c r="D56" s="84"/>
      <c r="E56" s="84"/>
      <c r="F56" s="84"/>
      <c r="G56" s="84"/>
      <c r="H56" s="84"/>
      <c r="I56" s="84"/>
      <c r="J56" s="84"/>
      <c r="K56" s="84"/>
      <c r="L56" s="84"/>
      <c r="M56" s="84"/>
      <c r="N56" s="84"/>
      <c r="O56" s="84"/>
      <c r="P56" s="84"/>
      <c r="Q56" s="84"/>
      <c r="R56" s="84"/>
      <c r="S56" s="84"/>
      <c r="T56" s="84"/>
    </row>
    <row r="57" spans="1:20">
      <c r="A57" s="84" t="s">
        <v>675</v>
      </c>
      <c r="B57" s="312">
        <v>45199</v>
      </c>
      <c r="C57" s="313">
        <v>285.04000000000002</v>
      </c>
      <c r="D57" s="84"/>
      <c r="E57" s="84"/>
      <c r="F57" s="84"/>
      <c r="G57" s="84"/>
      <c r="H57" s="84"/>
      <c r="I57" s="84"/>
      <c r="J57" s="84"/>
      <c r="K57" s="84"/>
      <c r="L57" s="84"/>
      <c r="M57" s="84"/>
      <c r="N57" s="84"/>
      <c r="O57" s="84"/>
      <c r="P57" s="84"/>
      <c r="Q57" s="84"/>
      <c r="R57" s="84"/>
      <c r="S57" s="84"/>
      <c r="T57" s="84"/>
    </row>
    <row r="58" spans="1:20">
      <c r="A58" s="84" t="s">
        <v>675</v>
      </c>
      <c r="B58" s="312">
        <v>45230</v>
      </c>
      <c r="C58" s="313">
        <v>289.18666999999999</v>
      </c>
      <c r="D58" s="84"/>
      <c r="E58" s="84"/>
      <c r="F58" s="84"/>
      <c r="G58" s="84"/>
      <c r="H58" s="84"/>
      <c r="I58" s="84"/>
      <c r="J58" s="84"/>
      <c r="K58" s="84"/>
      <c r="L58" s="84"/>
      <c r="M58" s="84"/>
      <c r="N58" s="84"/>
      <c r="O58" s="84"/>
      <c r="P58" s="84"/>
      <c r="Q58" s="84"/>
      <c r="R58" s="84"/>
      <c r="S58" s="84"/>
      <c r="T58" s="84"/>
    </row>
    <row r="59" spans="1:20">
      <c r="A59" s="84" t="s">
        <v>675</v>
      </c>
      <c r="B59" s="312">
        <v>45260</v>
      </c>
      <c r="C59" s="313">
        <v>295.30685</v>
      </c>
      <c r="D59" s="84"/>
      <c r="E59" s="84"/>
      <c r="F59" s="84"/>
      <c r="G59" s="84"/>
      <c r="H59" s="84"/>
      <c r="I59" s="84"/>
      <c r="J59" s="84"/>
      <c r="K59" s="84"/>
      <c r="L59" s="84"/>
      <c r="M59" s="84"/>
      <c r="N59" s="84"/>
      <c r="O59" s="84"/>
      <c r="P59" s="84"/>
      <c r="Q59" s="84"/>
      <c r="R59" s="84"/>
      <c r="S59" s="84"/>
      <c r="T59" s="84"/>
    </row>
    <row r="60" spans="1:20">
      <c r="A60" s="84" t="s">
        <v>675</v>
      </c>
      <c r="B60" s="312">
        <v>45291</v>
      </c>
      <c r="C60" s="313">
        <v>292.69333999999998</v>
      </c>
      <c r="D60" s="84"/>
      <c r="E60" s="84"/>
      <c r="F60" s="84"/>
      <c r="G60" s="84"/>
      <c r="H60" s="84"/>
      <c r="I60" s="84"/>
      <c r="J60" s="84"/>
      <c r="K60" s="84"/>
      <c r="L60" s="84"/>
      <c r="M60" s="84"/>
      <c r="N60" s="84"/>
      <c r="O60" s="84"/>
      <c r="P60" s="84"/>
      <c r="Q60" s="84"/>
      <c r="R60" s="84"/>
      <c r="S60" s="84"/>
      <c r="T60" s="84"/>
    </row>
    <row r="61" spans="1:20">
      <c r="A61" s="84" t="s">
        <v>675</v>
      </c>
      <c r="B61" s="312">
        <v>45322</v>
      </c>
      <c r="C61" s="313">
        <v>291.69333999999998</v>
      </c>
      <c r="D61" s="84"/>
      <c r="E61" s="84"/>
      <c r="F61" s="84"/>
      <c r="G61" s="84"/>
      <c r="H61" s="84"/>
      <c r="I61" s="84"/>
      <c r="J61" s="84"/>
      <c r="K61" s="84"/>
      <c r="L61" s="84"/>
      <c r="M61" s="84"/>
      <c r="N61" s="84"/>
      <c r="O61" s="84"/>
      <c r="P61" s="84"/>
      <c r="Q61" s="84"/>
      <c r="R61" s="84"/>
      <c r="S61" s="84"/>
      <c r="T61" s="84"/>
    </row>
    <row r="62" spans="1:20">
      <c r="A62" s="84" t="s">
        <v>675</v>
      </c>
      <c r="B62" s="312">
        <v>45351</v>
      </c>
      <c r="C62" s="313">
        <v>286.57333999999997</v>
      </c>
      <c r="D62" s="84"/>
      <c r="E62" s="84"/>
      <c r="F62" s="84"/>
      <c r="G62" s="84"/>
      <c r="H62" s="84"/>
      <c r="I62" s="84"/>
      <c r="J62" s="84"/>
      <c r="K62" s="84"/>
      <c r="L62" s="84"/>
      <c r="M62" s="84"/>
      <c r="N62" s="84"/>
      <c r="O62" s="84"/>
      <c r="P62" s="84"/>
      <c r="Q62" s="84"/>
      <c r="R62" s="84"/>
      <c r="S62" s="84"/>
      <c r="T62" s="84"/>
    </row>
    <row r="63" spans="1:20">
      <c r="A63" s="84" t="s">
        <v>675</v>
      </c>
      <c r="B63" s="312">
        <v>45382</v>
      </c>
      <c r="C63" s="313">
        <v>279.77334000000002</v>
      </c>
      <c r="D63" s="84"/>
      <c r="E63" s="84"/>
      <c r="F63" s="84"/>
      <c r="G63" s="84"/>
      <c r="H63" s="84"/>
      <c r="I63" s="84"/>
      <c r="J63" s="84"/>
      <c r="K63" s="84"/>
      <c r="L63" s="84"/>
      <c r="M63" s="84"/>
      <c r="N63" s="84"/>
      <c r="O63" s="84"/>
      <c r="P63" s="84"/>
      <c r="Q63" s="84"/>
      <c r="R63" s="84"/>
      <c r="S63" s="84"/>
      <c r="T63" s="84"/>
    </row>
    <row r="64" spans="1:20">
      <c r="A64" s="84" t="s">
        <v>675</v>
      </c>
      <c r="B64" s="312">
        <v>45412</v>
      </c>
      <c r="C64" s="313">
        <v>282.17334</v>
      </c>
      <c r="D64" s="84"/>
      <c r="E64" s="84"/>
      <c r="F64" s="84"/>
      <c r="G64" s="84"/>
      <c r="H64" s="84"/>
      <c r="I64" s="84"/>
      <c r="J64" s="84"/>
      <c r="K64" s="84"/>
      <c r="L64" s="84"/>
      <c r="M64" s="84"/>
      <c r="N64" s="84"/>
      <c r="O64" s="84"/>
      <c r="P64" s="84"/>
      <c r="Q64" s="84"/>
      <c r="R64" s="84"/>
      <c r="S64" s="84"/>
      <c r="T64" s="84"/>
    </row>
    <row r="65" spans="1:20">
      <c r="A65" s="84" t="s">
        <v>675</v>
      </c>
      <c r="B65" s="312">
        <v>45443</v>
      </c>
      <c r="C65" s="313">
        <v>280.97334000000001</v>
      </c>
      <c r="D65" s="84"/>
      <c r="E65" s="84"/>
      <c r="F65" s="84"/>
      <c r="G65" s="84"/>
      <c r="H65" s="84"/>
      <c r="I65" s="84"/>
      <c r="J65" s="84"/>
      <c r="K65" s="84"/>
      <c r="L65" s="84"/>
      <c r="M65" s="84"/>
      <c r="N65" s="84"/>
      <c r="O65" s="84"/>
      <c r="P65" s="84"/>
      <c r="Q65" s="84"/>
      <c r="R65" s="84"/>
      <c r="S65" s="84"/>
      <c r="T65" s="84"/>
    </row>
    <row r="66" spans="1:20">
      <c r="A66" s="84" t="s">
        <v>675</v>
      </c>
      <c r="B66" s="312">
        <v>45473</v>
      </c>
      <c r="C66" s="313">
        <v>283.01334000000003</v>
      </c>
      <c r="D66" s="99">
        <f>C66/C4-1</f>
        <v>-0.11731191918626094</v>
      </c>
      <c r="E66" s="84"/>
      <c r="F66" s="84"/>
      <c r="G66" s="84"/>
      <c r="H66" s="84"/>
      <c r="I66" s="84"/>
      <c r="J66" s="84"/>
      <c r="K66" s="84"/>
      <c r="L66" s="84"/>
      <c r="M66" s="84"/>
      <c r="N66" s="84"/>
      <c r="O66" s="84"/>
      <c r="P66" s="84"/>
      <c r="Q66" s="84"/>
      <c r="R66" s="84"/>
      <c r="S66" s="84"/>
      <c r="T66" s="84"/>
    </row>
    <row r="67" spans="1:20">
      <c r="A67" s="84"/>
      <c r="B67" s="311"/>
      <c r="C67" s="313"/>
      <c r="D67" s="84"/>
      <c r="E67" s="84"/>
      <c r="F67" s="84"/>
      <c r="G67" s="84"/>
      <c r="H67" s="84"/>
      <c r="I67" s="84"/>
      <c r="J67" s="84"/>
      <c r="K67" s="84"/>
      <c r="L67" s="84"/>
      <c r="M67" s="84"/>
      <c r="N67" s="84"/>
      <c r="O67" s="84"/>
      <c r="P67" s="84"/>
      <c r="Q67" s="84"/>
      <c r="R67" s="84"/>
      <c r="S67" s="84"/>
      <c r="T67" s="84"/>
    </row>
    <row r="68" spans="1:20">
      <c r="A68" s="84"/>
      <c r="B68" s="311"/>
      <c r="C68" s="313"/>
      <c r="D68" s="84"/>
      <c r="E68" s="84"/>
      <c r="F68" s="84"/>
      <c r="G68" s="84"/>
      <c r="H68" s="84"/>
      <c r="I68" s="84"/>
      <c r="J68" s="84"/>
      <c r="K68" s="84"/>
      <c r="L68" s="84"/>
      <c r="M68" s="84"/>
      <c r="N68" s="84"/>
      <c r="O68" s="84"/>
      <c r="P68" s="84"/>
      <c r="Q68" s="84"/>
      <c r="R68" s="84"/>
      <c r="S68" s="84"/>
      <c r="T68" s="84"/>
    </row>
    <row r="69" spans="1:20">
      <c r="A69" s="84"/>
      <c r="B69" s="311"/>
      <c r="C69" s="313"/>
      <c r="D69" s="84"/>
      <c r="E69" s="84"/>
      <c r="F69" s="84"/>
      <c r="G69" s="84"/>
      <c r="H69" s="84"/>
      <c r="I69" s="84"/>
      <c r="J69" s="84"/>
      <c r="K69" s="84"/>
      <c r="L69" s="84"/>
      <c r="M69" s="84"/>
      <c r="N69" s="84"/>
      <c r="O69" s="84"/>
      <c r="P69" s="84"/>
      <c r="Q69" s="84"/>
      <c r="R69" s="84"/>
      <c r="S69" s="84"/>
      <c r="T69" s="84"/>
    </row>
    <row r="70" spans="1:20">
      <c r="A70" s="84"/>
      <c r="B70" s="311"/>
      <c r="C70" s="313"/>
      <c r="D70" s="84"/>
      <c r="E70" s="84"/>
      <c r="F70" s="84"/>
      <c r="G70" s="84"/>
      <c r="H70" s="84"/>
      <c r="I70" s="84"/>
      <c r="J70" s="84"/>
      <c r="K70" s="84"/>
      <c r="L70" s="84"/>
      <c r="M70" s="84"/>
      <c r="N70" s="84"/>
      <c r="O70" s="84"/>
      <c r="P70" s="84"/>
      <c r="Q70" s="84"/>
      <c r="R70" s="84"/>
      <c r="S70" s="84"/>
      <c r="T70" s="84"/>
    </row>
    <row r="71" spans="1:20">
      <c r="A71" s="84"/>
      <c r="B71" s="311"/>
      <c r="C71" s="313"/>
      <c r="D71" s="84"/>
      <c r="E71" s="84"/>
      <c r="F71" s="84"/>
      <c r="G71" s="84"/>
      <c r="H71" s="84"/>
      <c r="I71" s="84"/>
      <c r="J71" s="84"/>
      <c r="K71" s="84"/>
      <c r="L71" s="84"/>
      <c r="M71" s="84"/>
      <c r="N71" s="84"/>
      <c r="O71" s="84"/>
      <c r="P71" s="84"/>
      <c r="Q71" s="84"/>
      <c r="R71" s="84"/>
      <c r="S71" s="84"/>
      <c r="T71" s="84"/>
    </row>
    <row r="72" spans="1:20">
      <c r="A72" s="84"/>
      <c r="B72" s="311"/>
      <c r="C72" s="313"/>
      <c r="D72" s="84"/>
      <c r="E72" s="84"/>
      <c r="F72" s="84"/>
      <c r="G72" s="84"/>
      <c r="H72" s="84"/>
      <c r="I72" s="84"/>
      <c r="J72" s="84"/>
      <c r="K72" s="84"/>
      <c r="L72" s="84"/>
      <c r="M72" s="84"/>
      <c r="N72" s="84"/>
      <c r="O72" s="84"/>
      <c r="P72" s="84"/>
      <c r="Q72" s="84"/>
      <c r="R72" s="84"/>
      <c r="S72" s="84"/>
      <c r="T72" s="84"/>
    </row>
    <row r="73" spans="1:20">
      <c r="A73" s="84"/>
      <c r="B73" s="311"/>
      <c r="C73" s="313"/>
      <c r="D73" s="84"/>
      <c r="E73" s="84"/>
      <c r="F73" s="84"/>
      <c r="G73" s="84"/>
      <c r="H73" s="84"/>
      <c r="I73" s="84"/>
      <c r="J73" s="84"/>
      <c r="K73" s="84"/>
      <c r="L73" s="84"/>
      <c r="M73" s="84"/>
      <c r="N73" s="84"/>
      <c r="O73" s="84"/>
      <c r="P73" s="84"/>
      <c r="Q73" s="84"/>
      <c r="R73" s="84"/>
      <c r="S73" s="84"/>
      <c r="T73" s="84"/>
    </row>
    <row r="74" spans="1:20">
      <c r="A74" s="84"/>
      <c r="B74" s="311"/>
      <c r="C74" s="313"/>
      <c r="D74" s="84"/>
      <c r="E74" s="84"/>
      <c r="F74" s="84"/>
      <c r="G74" s="84"/>
      <c r="H74" s="84"/>
      <c r="I74" s="84"/>
      <c r="J74" s="84"/>
      <c r="K74" s="84"/>
      <c r="L74" s="84"/>
      <c r="M74" s="84"/>
      <c r="N74" s="84"/>
      <c r="O74" s="84"/>
      <c r="P74" s="84"/>
      <c r="Q74" s="84"/>
      <c r="R74" s="84"/>
      <c r="S74" s="84"/>
      <c r="T74" s="84"/>
    </row>
    <row r="75" spans="1:20">
      <c r="A75" s="84"/>
      <c r="B75" s="311"/>
      <c r="C75" s="313"/>
      <c r="D75" s="84"/>
      <c r="E75" s="84"/>
      <c r="F75" s="84"/>
      <c r="G75" s="84"/>
      <c r="H75" s="84"/>
      <c r="I75" s="84"/>
      <c r="J75" s="84"/>
      <c r="K75" s="84"/>
      <c r="L75" s="84"/>
      <c r="M75" s="84"/>
      <c r="N75" s="84"/>
      <c r="O75" s="84"/>
      <c r="P75" s="84"/>
      <c r="Q75" s="84"/>
      <c r="R75" s="84"/>
      <c r="S75" s="84"/>
      <c r="T75" s="84"/>
    </row>
    <row r="76" spans="1:20">
      <c r="A76" s="84"/>
      <c r="B76" s="311"/>
      <c r="C76" s="313"/>
      <c r="D76" s="84"/>
      <c r="E76" s="84"/>
      <c r="F76" s="84"/>
      <c r="G76" s="84"/>
      <c r="H76" s="84"/>
      <c r="I76" s="84"/>
      <c r="J76" s="84"/>
      <c r="K76" s="84"/>
      <c r="L76" s="84"/>
      <c r="M76" s="84"/>
      <c r="N76" s="84"/>
      <c r="O76" s="84"/>
      <c r="P76" s="84"/>
      <c r="Q76" s="84"/>
      <c r="R76" s="84"/>
      <c r="S76" s="84"/>
      <c r="T76" s="84"/>
    </row>
    <row r="77" spans="1:20">
      <c r="A77" s="84"/>
      <c r="B77" s="311"/>
      <c r="C77" s="313"/>
      <c r="D77" s="84"/>
      <c r="E77" s="84"/>
      <c r="F77" s="84"/>
      <c r="G77" s="84"/>
      <c r="H77" s="84"/>
      <c r="I77" s="84"/>
      <c r="J77" s="84"/>
      <c r="K77" s="84"/>
      <c r="L77" s="84"/>
      <c r="M77" s="84"/>
      <c r="N77" s="84"/>
      <c r="O77" s="84"/>
      <c r="P77" s="84"/>
      <c r="Q77" s="84"/>
      <c r="R77" s="84"/>
      <c r="S77" s="84"/>
      <c r="T77" s="84"/>
    </row>
    <row r="78" spans="1:20">
      <c r="A78" s="84"/>
      <c r="B78" s="311"/>
      <c r="C78" s="313"/>
      <c r="D78" s="84"/>
      <c r="E78" s="84"/>
      <c r="F78" s="84"/>
      <c r="G78" s="84"/>
      <c r="H78" s="84"/>
      <c r="I78" s="84"/>
      <c r="J78" s="84"/>
      <c r="K78" s="84"/>
      <c r="L78" s="84"/>
      <c r="M78" s="84"/>
      <c r="N78" s="84"/>
      <c r="O78" s="84"/>
      <c r="P78" s="84"/>
      <c r="Q78" s="84"/>
      <c r="R78" s="84"/>
      <c r="S78" s="84"/>
      <c r="T78" s="84"/>
    </row>
    <row r="79" spans="1:20">
      <c r="A79" s="84"/>
      <c r="B79" s="311"/>
      <c r="C79" s="313"/>
      <c r="D79" s="84"/>
      <c r="E79" s="84"/>
      <c r="F79" s="84"/>
      <c r="G79" s="84"/>
      <c r="H79" s="84"/>
      <c r="I79" s="84"/>
      <c r="J79" s="84"/>
      <c r="K79" s="84"/>
      <c r="L79" s="84"/>
      <c r="M79" s="84"/>
      <c r="N79" s="84"/>
      <c r="O79" s="84"/>
      <c r="P79" s="84"/>
      <c r="Q79" s="84"/>
      <c r="R79" s="84"/>
      <c r="S79" s="84"/>
      <c r="T79" s="84"/>
    </row>
    <row r="80" spans="1:20">
      <c r="A80" s="84"/>
      <c r="B80" s="311"/>
      <c r="C80" s="313"/>
      <c r="D80" s="84"/>
      <c r="E80" s="84"/>
      <c r="F80" s="84"/>
      <c r="G80" s="84"/>
      <c r="H80" s="84"/>
      <c r="I80" s="84"/>
      <c r="J80" s="84"/>
      <c r="K80" s="84"/>
      <c r="L80" s="84"/>
      <c r="M80" s="84"/>
      <c r="N80" s="84"/>
      <c r="O80" s="84"/>
      <c r="P80" s="84"/>
      <c r="Q80" s="84"/>
      <c r="R80" s="84"/>
      <c r="S80" s="84"/>
      <c r="T80" s="84"/>
    </row>
    <row r="81" spans="1:20">
      <c r="A81" s="84"/>
      <c r="B81" s="311"/>
      <c r="C81" s="313"/>
      <c r="D81" s="84"/>
      <c r="E81" s="84"/>
      <c r="F81" s="84"/>
      <c r="G81" s="84"/>
      <c r="H81" s="84"/>
      <c r="I81" s="84"/>
      <c r="J81" s="84"/>
      <c r="K81" s="84"/>
      <c r="L81" s="84"/>
      <c r="M81" s="84"/>
      <c r="N81" s="84"/>
      <c r="O81" s="84"/>
      <c r="P81" s="84"/>
      <c r="Q81" s="84"/>
      <c r="R81" s="84"/>
      <c r="S81" s="84"/>
      <c r="T81" s="84"/>
    </row>
    <row r="82" spans="1:20">
      <c r="A82" s="84"/>
      <c r="B82" s="311"/>
      <c r="C82" s="313"/>
      <c r="D82" s="84"/>
      <c r="E82" s="84"/>
      <c r="F82" s="84"/>
      <c r="G82" s="84"/>
      <c r="H82" s="84"/>
      <c r="I82" s="84"/>
      <c r="J82" s="84"/>
      <c r="K82" s="84"/>
      <c r="L82" s="84"/>
      <c r="M82" s="84"/>
      <c r="N82" s="84"/>
      <c r="O82" s="84"/>
      <c r="P82" s="84"/>
      <c r="Q82" s="84"/>
      <c r="R82" s="84"/>
      <c r="S82" s="84"/>
      <c r="T82" s="84"/>
    </row>
    <row r="83" spans="1:20">
      <c r="A83" s="84"/>
      <c r="B83" s="311"/>
      <c r="C83" s="313"/>
      <c r="D83" s="84"/>
      <c r="E83" s="84"/>
      <c r="F83" s="84"/>
      <c r="G83" s="84"/>
      <c r="H83" s="84"/>
      <c r="I83" s="84"/>
      <c r="J83" s="84"/>
      <c r="K83" s="84"/>
      <c r="L83" s="84"/>
      <c r="M83" s="84"/>
      <c r="N83" s="84"/>
      <c r="O83" s="84"/>
      <c r="P83" s="84"/>
      <c r="Q83" s="84"/>
      <c r="R83" s="84"/>
      <c r="S83" s="84"/>
      <c r="T83" s="84"/>
    </row>
    <row r="84" spans="1:20">
      <c r="A84" s="84"/>
      <c r="B84" s="311"/>
      <c r="C84" s="313"/>
      <c r="D84" s="84"/>
      <c r="E84" s="84"/>
      <c r="F84" s="84"/>
      <c r="G84" s="84"/>
      <c r="H84" s="84"/>
      <c r="I84" s="84"/>
      <c r="J84" s="84"/>
      <c r="K84" s="84"/>
      <c r="L84" s="84"/>
      <c r="M84" s="84"/>
      <c r="N84" s="84"/>
      <c r="O84" s="84"/>
      <c r="P84" s="84"/>
      <c r="Q84" s="84"/>
      <c r="R84" s="84"/>
      <c r="S84" s="84"/>
      <c r="T84" s="84"/>
    </row>
    <row r="85" spans="1:20">
      <c r="A85" s="84"/>
      <c r="B85" s="311"/>
      <c r="C85" s="313"/>
      <c r="D85" s="84"/>
      <c r="E85" s="84"/>
      <c r="F85" s="84"/>
      <c r="G85" s="84"/>
      <c r="H85" s="84"/>
      <c r="I85" s="84"/>
      <c r="J85" s="84"/>
      <c r="K85" s="84"/>
      <c r="L85" s="84"/>
      <c r="M85" s="84"/>
      <c r="N85" s="84"/>
      <c r="O85" s="84"/>
      <c r="P85" s="84"/>
      <c r="Q85" s="84"/>
      <c r="R85" s="84"/>
      <c r="S85" s="84"/>
      <c r="T85" s="84"/>
    </row>
    <row r="86" spans="1:20">
      <c r="A86" s="84"/>
      <c r="B86" s="311"/>
      <c r="C86" s="313"/>
      <c r="D86" s="84"/>
      <c r="E86" s="84"/>
      <c r="F86" s="84"/>
      <c r="G86" s="84"/>
      <c r="H86" s="84"/>
      <c r="I86" s="84"/>
      <c r="J86" s="84"/>
      <c r="K86" s="84"/>
      <c r="L86" s="84"/>
      <c r="M86" s="84"/>
      <c r="N86" s="84"/>
      <c r="O86" s="84"/>
      <c r="P86" s="84"/>
      <c r="Q86" s="84"/>
      <c r="R86" s="84"/>
      <c r="S86" s="84"/>
      <c r="T86" s="84"/>
    </row>
    <row r="87" spans="1:20">
      <c r="A87" s="84"/>
      <c r="B87" s="311"/>
      <c r="C87" s="313"/>
      <c r="D87" s="84"/>
      <c r="E87" s="84"/>
      <c r="F87" s="84"/>
      <c r="G87" s="84"/>
      <c r="H87" s="84"/>
      <c r="I87" s="84"/>
      <c r="J87" s="84"/>
      <c r="K87" s="84"/>
      <c r="L87" s="84"/>
      <c r="M87" s="84"/>
      <c r="N87" s="84"/>
      <c r="O87" s="84"/>
      <c r="P87" s="84"/>
      <c r="Q87" s="84"/>
      <c r="R87" s="84"/>
      <c r="S87" s="84"/>
      <c r="T87" s="84"/>
    </row>
    <row r="88" spans="1:20">
      <c r="A88" s="84"/>
      <c r="B88" s="311"/>
      <c r="C88" s="313"/>
      <c r="D88" s="84"/>
      <c r="E88" s="84"/>
      <c r="F88" s="84"/>
      <c r="G88" s="84"/>
      <c r="H88" s="84"/>
      <c r="I88" s="84"/>
      <c r="J88" s="84"/>
      <c r="K88" s="84"/>
      <c r="L88" s="84"/>
      <c r="M88" s="84"/>
      <c r="N88" s="84"/>
      <c r="O88" s="84"/>
      <c r="P88" s="84"/>
      <c r="Q88" s="84"/>
      <c r="R88" s="84"/>
      <c r="S88" s="84"/>
      <c r="T88" s="84"/>
    </row>
    <row r="89" spans="1:20">
      <c r="A89" s="84"/>
      <c r="B89" s="311"/>
      <c r="C89" s="313"/>
      <c r="D89" s="84"/>
      <c r="E89" s="84"/>
      <c r="F89" s="84"/>
      <c r="G89" s="84"/>
      <c r="H89" s="84"/>
      <c r="I89" s="84"/>
      <c r="J89" s="84"/>
      <c r="K89" s="84"/>
      <c r="L89" s="84"/>
      <c r="M89" s="84"/>
      <c r="N89" s="84"/>
      <c r="O89" s="84"/>
      <c r="P89" s="84"/>
      <c r="Q89" s="84"/>
      <c r="R89" s="84"/>
      <c r="S89" s="84"/>
      <c r="T89" s="84"/>
    </row>
    <row r="90" spans="1:20">
      <c r="A90" s="84"/>
      <c r="B90" s="311"/>
      <c r="C90" s="313"/>
      <c r="D90" s="84"/>
      <c r="E90" s="84"/>
      <c r="F90" s="84"/>
      <c r="G90" s="84"/>
      <c r="H90" s="84"/>
      <c r="I90" s="84"/>
      <c r="J90" s="84"/>
      <c r="K90" s="84"/>
      <c r="L90" s="84"/>
      <c r="M90" s="84"/>
      <c r="N90" s="84"/>
      <c r="O90" s="84"/>
      <c r="P90" s="84"/>
      <c r="Q90" s="84"/>
      <c r="R90" s="84"/>
      <c r="S90" s="84"/>
      <c r="T90" s="84"/>
    </row>
    <row r="91" spans="1:20">
      <c r="A91" s="84"/>
      <c r="B91" s="311"/>
      <c r="C91" s="313"/>
      <c r="D91" s="84"/>
      <c r="E91" s="84"/>
      <c r="F91" s="84"/>
      <c r="G91" s="84"/>
      <c r="H91" s="84"/>
      <c r="I91" s="84"/>
      <c r="J91" s="84"/>
      <c r="K91" s="84"/>
      <c r="L91" s="84"/>
      <c r="M91" s="84"/>
      <c r="N91" s="84"/>
      <c r="O91" s="84"/>
      <c r="P91" s="84"/>
      <c r="Q91" s="84"/>
      <c r="R91" s="84"/>
      <c r="S91" s="84"/>
      <c r="T91" s="84"/>
    </row>
    <row r="92" spans="1:20">
      <c r="A92" s="84"/>
      <c r="B92" s="311"/>
      <c r="C92" s="313"/>
      <c r="D92" s="84"/>
      <c r="E92" s="84"/>
      <c r="F92" s="84"/>
      <c r="G92" s="84"/>
      <c r="H92" s="84"/>
      <c r="I92" s="84"/>
      <c r="J92" s="84"/>
      <c r="K92" s="84"/>
      <c r="L92" s="84"/>
      <c r="M92" s="84"/>
      <c r="N92" s="84"/>
      <c r="O92" s="84"/>
      <c r="P92" s="84"/>
      <c r="Q92" s="84"/>
      <c r="R92" s="84"/>
      <c r="S92" s="84"/>
      <c r="T92" s="84"/>
    </row>
    <row r="93" spans="1:20">
      <c r="A93" s="84"/>
      <c r="B93" s="311"/>
      <c r="C93" s="313"/>
      <c r="D93" s="84"/>
      <c r="E93" s="84"/>
      <c r="F93" s="84"/>
      <c r="G93" s="84"/>
      <c r="H93" s="84"/>
      <c r="I93" s="84"/>
      <c r="J93" s="84"/>
      <c r="K93" s="84"/>
      <c r="L93" s="84"/>
      <c r="M93" s="84"/>
      <c r="N93" s="84"/>
      <c r="O93" s="84"/>
      <c r="P93" s="84"/>
      <c r="Q93" s="84"/>
      <c r="R93" s="84"/>
      <c r="S93" s="84"/>
      <c r="T93" s="84"/>
    </row>
    <row r="94" spans="1:20">
      <c r="A94" s="84"/>
      <c r="B94" s="311"/>
      <c r="C94" s="313"/>
      <c r="D94" s="84"/>
      <c r="E94" s="84"/>
      <c r="F94" s="84"/>
      <c r="G94" s="84"/>
      <c r="H94" s="84"/>
      <c r="I94" s="84"/>
      <c r="J94" s="84"/>
      <c r="K94" s="84"/>
      <c r="L94" s="84"/>
      <c r="M94" s="84"/>
      <c r="N94" s="84"/>
      <c r="O94" s="84"/>
      <c r="P94" s="84"/>
      <c r="Q94" s="84"/>
      <c r="R94" s="84"/>
      <c r="S94" s="84"/>
      <c r="T94" s="84"/>
    </row>
    <row r="95" spans="1:20">
      <c r="A95" s="84"/>
      <c r="B95" s="311"/>
      <c r="C95" s="313"/>
      <c r="D95" s="84"/>
      <c r="E95" s="84"/>
      <c r="F95" s="84"/>
      <c r="G95" s="84"/>
      <c r="H95" s="84"/>
      <c r="I95" s="84"/>
      <c r="J95" s="84"/>
      <c r="K95" s="84"/>
      <c r="L95" s="84"/>
      <c r="M95" s="84"/>
      <c r="N95" s="84"/>
      <c r="O95" s="84"/>
      <c r="P95" s="84"/>
      <c r="Q95" s="84"/>
      <c r="R95" s="84"/>
      <c r="S95" s="84"/>
      <c r="T95" s="84"/>
    </row>
    <row r="96" spans="1:20">
      <c r="A96" s="84"/>
      <c r="B96" s="311"/>
      <c r="C96" s="313"/>
      <c r="D96" s="84"/>
      <c r="E96" s="84"/>
      <c r="F96" s="84"/>
      <c r="G96" s="84"/>
      <c r="H96" s="84"/>
      <c r="I96" s="84"/>
      <c r="J96" s="84"/>
      <c r="K96" s="84"/>
      <c r="L96" s="84"/>
      <c r="M96" s="84"/>
      <c r="N96" s="84"/>
      <c r="O96" s="84"/>
      <c r="P96" s="84"/>
      <c r="Q96" s="84"/>
      <c r="R96" s="84"/>
      <c r="S96" s="84"/>
      <c r="T96" s="84"/>
    </row>
    <row r="97" spans="1:20">
      <c r="A97" s="84"/>
      <c r="B97" s="311"/>
      <c r="C97" s="313"/>
      <c r="D97" s="84"/>
      <c r="E97" s="84"/>
      <c r="F97" s="84"/>
      <c r="G97" s="84"/>
      <c r="H97" s="84"/>
      <c r="I97" s="84"/>
      <c r="J97" s="84"/>
      <c r="K97" s="84"/>
      <c r="L97" s="84"/>
      <c r="M97" s="84"/>
      <c r="N97" s="84"/>
      <c r="O97" s="84"/>
      <c r="P97" s="84"/>
      <c r="Q97" s="84"/>
      <c r="R97" s="84"/>
      <c r="S97" s="84"/>
      <c r="T97" s="84"/>
    </row>
    <row r="98" spans="1:20">
      <c r="A98" s="84"/>
      <c r="B98" s="311"/>
      <c r="C98" s="313"/>
      <c r="D98" s="84"/>
      <c r="E98" s="84"/>
      <c r="F98" s="84"/>
      <c r="G98" s="84"/>
      <c r="H98" s="84"/>
      <c r="I98" s="84"/>
      <c r="J98" s="84"/>
      <c r="K98" s="84"/>
      <c r="L98" s="84"/>
      <c r="M98" s="84"/>
      <c r="N98" s="84"/>
      <c r="O98" s="84"/>
      <c r="P98" s="84"/>
      <c r="Q98" s="84"/>
      <c r="R98" s="84"/>
      <c r="S98" s="84"/>
      <c r="T98" s="84"/>
    </row>
    <row r="99" spans="1:20">
      <c r="A99" s="84"/>
      <c r="B99" s="311"/>
      <c r="C99" s="313"/>
      <c r="D99" s="84"/>
      <c r="E99" s="84"/>
      <c r="F99" s="84"/>
      <c r="G99" s="84"/>
      <c r="H99" s="84"/>
      <c r="I99" s="84"/>
      <c r="J99" s="84"/>
      <c r="K99" s="84"/>
      <c r="L99" s="84"/>
      <c r="M99" s="84"/>
      <c r="N99" s="84"/>
      <c r="O99" s="84"/>
      <c r="P99" s="84"/>
      <c r="Q99" s="84"/>
      <c r="R99" s="84"/>
      <c r="S99" s="84"/>
      <c r="T99" s="84"/>
    </row>
    <row r="100" spans="1:20">
      <c r="A100" s="84"/>
      <c r="B100" s="311"/>
      <c r="C100" s="313"/>
      <c r="D100" s="84"/>
      <c r="E100" s="84"/>
      <c r="F100" s="84"/>
      <c r="G100" s="84"/>
      <c r="H100" s="84"/>
      <c r="I100" s="84"/>
      <c r="J100" s="84"/>
      <c r="K100" s="84"/>
      <c r="L100" s="84"/>
      <c r="M100" s="84"/>
      <c r="N100" s="84"/>
      <c r="O100" s="84"/>
      <c r="P100" s="84"/>
      <c r="Q100" s="84"/>
      <c r="R100" s="84"/>
      <c r="S100" s="84"/>
      <c r="T100" s="84"/>
    </row>
    <row r="101" spans="1:20">
      <c r="A101" s="84"/>
      <c r="B101" s="311"/>
      <c r="C101" s="313"/>
      <c r="D101" s="84"/>
      <c r="E101" s="84"/>
      <c r="F101" s="84"/>
      <c r="G101" s="84"/>
      <c r="H101" s="84"/>
      <c r="I101" s="84"/>
      <c r="J101" s="84"/>
      <c r="K101" s="84"/>
      <c r="L101" s="84"/>
      <c r="M101" s="84"/>
      <c r="N101" s="84"/>
      <c r="O101" s="84"/>
      <c r="P101" s="84"/>
      <c r="Q101" s="84"/>
      <c r="R101" s="84"/>
      <c r="S101" s="84"/>
      <c r="T101" s="84"/>
    </row>
    <row r="102" spans="1:20">
      <c r="A102" s="84"/>
      <c r="B102" s="311"/>
      <c r="C102" s="313"/>
      <c r="D102" s="84"/>
      <c r="E102" s="84"/>
      <c r="F102" s="84"/>
      <c r="G102" s="84"/>
      <c r="H102" s="84"/>
      <c r="I102" s="84"/>
      <c r="J102" s="84"/>
      <c r="K102" s="84"/>
      <c r="L102" s="84"/>
      <c r="M102" s="84"/>
      <c r="N102" s="84"/>
      <c r="O102" s="84"/>
      <c r="P102" s="84"/>
      <c r="Q102" s="84"/>
      <c r="R102" s="84"/>
      <c r="S102" s="84"/>
      <c r="T102" s="84"/>
    </row>
    <row r="103" spans="1:20">
      <c r="A103" s="84"/>
      <c r="B103" s="311"/>
      <c r="C103" s="313"/>
      <c r="D103" s="84"/>
      <c r="E103" s="84"/>
      <c r="F103" s="84"/>
      <c r="G103" s="84"/>
      <c r="H103" s="84"/>
      <c r="I103" s="84"/>
      <c r="J103" s="84"/>
      <c r="K103" s="84"/>
      <c r="L103" s="84"/>
      <c r="M103" s="84"/>
      <c r="N103" s="84"/>
      <c r="O103" s="84"/>
      <c r="P103" s="84"/>
      <c r="Q103" s="84"/>
      <c r="R103" s="84"/>
      <c r="S103" s="84"/>
      <c r="T103" s="84"/>
    </row>
    <row r="104" spans="1:20">
      <c r="A104" s="84"/>
      <c r="B104" s="311"/>
      <c r="C104" s="313"/>
      <c r="D104" s="84"/>
      <c r="E104" s="84"/>
      <c r="F104" s="84"/>
      <c r="G104" s="84"/>
      <c r="H104" s="84"/>
      <c r="I104" s="84"/>
      <c r="J104" s="84"/>
      <c r="K104" s="84"/>
      <c r="L104" s="84"/>
      <c r="M104" s="84"/>
      <c r="N104" s="84"/>
      <c r="O104" s="84"/>
      <c r="P104" s="84"/>
      <c r="Q104" s="84"/>
      <c r="R104" s="84"/>
      <c r="S104" s="84"/>
      <c r="T104" s="84"/>
    </row>
    <row r="105" spans="1:20">
      <c r="A105" s="84"/>
      <c r="B105" s="311"/>
      <c r="C105" s="313"/>
      <c r="D105" s="84"/>
      <c r="E105" s="84"/>
      <c r="F105" s="84"/>
      <c r="G105" s="84"/>
      <c r="H105" s="84"/>
      <c r="I105" s="84"/>
      <c r="J105" s="84"/>
      <c r="K105" s="84"/>
      <c r="L105" s="84"/>
      <c r="M105" s="84"/>
      <c r="N105" s="84"/>
      <c r="O105" s="84"/>
      <c r="P105" s="84"/>
      <c r="Q105" s="84"/>
      <c r="R105" s="84"/>
      <c r="S105" s="84"/>
      <c r="T105" s="84"/>
    </row>
    <row r="106" spans="1:20">
      <c r="A106" s="84"/>
      <c r="B106" s="311"/>
      <c r="C106" s="313"/>
      <c r="D106" s="84"/>
      <c r="E106" s="84"/>
      <c r="F106" s="84"/>
      <c r="G106" s="84"/>
      <c r="H106" s="84"/>
      <c r="I106" s="84"/>
      <c r="J106" s="84"/>
      <c r="K106" s="84"/>
      <c r="L106" s="84"/>
      <c r="M106" s="84"/>
      <c r="N106" s="84"/>
      <c r="O106" s="84"/>
      <c r="P106" s="84"/>
      <c r="Q106" s="84"/>
      <c r="R106" s="84"/>
      <c r="S106" s="84"/>
      <c r="T106" s="84"/>
    </row>
    <row r="107" spans="1:20">
      <c r="A107" s="84"/>
      <c r="B107" s="311"/>
      <c r="C107" s="313"/>
      <c r="D107" s="84"/>
      <c r="E107" s="84"/>
      <c r="F107" s="84"/>
      <c r="G107" s="84"/>
      <c r="H107" s="84"/>
      <c r="I107" s="84"/>
      <c r="J107" s="84"/>
      <c r="K107" s="84"/>
      <c r="L107" s="84"/>
      <c r="M107" s="84"/>
      <c r="N107" s="84"/>
      <c r="O107" s="84"/>
      <c r="P107" s="84"/>
      <c r="Q107" s="84"/>
      <c r="R107" s="84"/>
      <c r="S107" s="84"/>
      <c r="T107" s="84"/>
    </row>
    <row r="108" spans="1:20">
      <c r="A108" s="84"/>
      <c r="B108" s="311"/>
      <c r="C108" s="313"/>
      <c r="D108" s="84"/>
      <c r="E108" s="84"/>
      <c r="F108" s="84"/>
      <c r="G108" s="84"/>
      <c r="H108" s="84"/>
      <c r="I108" s="84"/>
      <c r="J108" s="84"/>
      <c r="K108" s="84"/>
      <c r="L108" s="84"/>
      <c r="M108" s="84"/>
      <c r="N108" s="84"/>
      <c r="O108" s="84"/>
      <c r="P108" s="84"/>
      <c r="Q108" s="84"/>
      <c r="R108" s="84"/>
      <c r="S108" s="84"/>
      <c r="T108" s="84"/>
    </row>
    <row r="109" spans="1:20">
      <c r="A109" s="84"/>
      <c r="B109" s="311"/>
      <c r="C109" s="313"/>
      <c r="D109" s="84"/>
      <c r="E109" s="84"/>
      <c r="F109" s="84"/>
      <c r="G109" s="84"/>
      <c r="H109" s="84"/>
      <c r="I109" s="84"/>
      <c r="J109" s="84"/>
      <c r="K109" s="84"/>
      <c r="L109" s="84"/>
      <c r="M109" s="84"/>
      <c r="N109" s="84"/>
      <c r="O109" s="84"/>
      <c r="P109" s="84"/>
      <c r="Q109" s="84"/>
      <c r="R109" s="84"/>
      <c r="S109" s="84"/>
      <c r="T109" s="84"/>
    </row>
    <row r="110" spans="1:20">
      <c r="A110" s="84"/>
      <c r="B110" s="311"/>
      <c r="C110" s="313"/>
      <c r="D110" s="84"/>
      <c r="E110" s="84"/>
      <c r="F110" s="84"/>
      <c r="G110" s="84"/>
      <c r="H110" s="84"/>
      <c r="I110" s="84"/>
      <c r="J110" s="84"/>
      <c r="K110" s="84"/>
      <c r="L110" s="84"/>
      <c r="M110" s="84"/>
      <c r="N110" s="84"/>
      <c r="O110" s="84"/>
      <c r="P110" s="84"/>
      <c r="Q110" s="84"/>
      <c r="R110" s="84"/>
      <c r="S110" s="84"/>
      <c r="T110" s="84"/>
    </row>
    <row r="111" spans="1:20">
      <c r="A111" s="84"/>
      <c r="B111" s="311"/>
      <c r="C111" s="313"/>
      <c r="D111" s="84"/>
      <c r="E111" s="84"/>
      <c r="F111" s="84"/>
      <c r="G111" s="84"/>
      <c r="H111" s="84"/>
      <c r="I111" s="84"/>
      <c r="J111" s="84"/>
      <c r="K111" s="84"/>
      <c r="L111" s="84"/>
      <c r="M111" s="84"/>
      <c r="N111" s="84"/>
      <c r="O111" s="84"/>
      <c r="P111" s="84"/>
      <c r="Q111" s="84"/>
      <c r="R111" s="84"/>
      <c r="S111" s="84"/>
      <c r="T111" s="84"/>
    </row>
    <row r="112" spans="1:20">
      <c r="A112" s="84"/>
      <c r="B112" s="311"/>
      <c r="C112" s="313"/>
      <c r="D112" s="84"/>
      <c r="E112" s="84"/>
      <c r="F112" s="84"/>
      <c r="G112" s="84"/>
      <c r="H112" s="84"/>
      <c r="I112" s="84"/>
      <c r="J112" s="84"/>
      <c r="K112" s="84"/>
      <c r="L112" s="84"/>
      <c r="M112" s="84"/>
      <c r="N112" s="84"/>
      <c r="O112" s="84"/>
      <c r="P112" s="84"/>
      <c r="Q112" s="84"/>
      <c r="R112" s="84"/>
      <c r="S112" s="84"/>
      <c r="T112" s="84"/>
    </row>
    <row r="113" spans="1:20">
      <c r="A113" s="84"/>
      <c r="B113" s="311"/>
      <c r="C113" s="313"/>
      <c r="D113" s="84"/>
      <c r="E113" s="84"/>
      <c r="F113" s="84"/>
      <c r="G113" s="84"/>
      <c r="H113" s="84"/>
      <c r="I113" s="84"/>
      <c r="J113" s="84"/>
      <c r="K113" s="84"/>
      <c r="L113" s="84"/>
      <c r="M113" s="84"/>
      <c r="N113" s="84"/>
      <c r="O113" s="84"/>
      <c r="P113" s="84"/>
      <c r="Q113" s="84"/>
      <c r="R113" s="84"/>
      <c r="S113" s="84"/>
      <c r="T113" s="84"/>
    </row>
    <row r="114" spans="1:20">
      <c r="A114" s="84"/>
      <c r="B114" s="311"/>
      <c r="C114" s="313"/>
      <c r="D114" s="84"/>
      <c r="E114" s="84"/>
      <c r="F114" s="84"/>
      <c r="G114" s="84"/>
      <c r="H114" s="84"/>
      <c r="I114" s="84"/>
      <c r="J114" s="84"/>
      <c r="K114" s="84"/>
      <c r="L114" s="84"/>
      <c r="M114" s="84"/>
      <c r="N114" s="84"/>
      <c r="O114" s="84"/>
      <c r="P114" s="84"/>
      <c r="Q114" s="84"/>
      <c r="R114" s="84"/>
      <c r="S114" s="84"/>
      <c r="T114" s="84"/>
    </row>
    <row r="115" spans="1:20">
      <c r="A115" s="84"/>
      <c r="B115" s="311"/>
      <c r="C115" s="313"/>
      <c r="D115" s="84"/>
      <c r="E115" s="84"/>
      <c r="F115" s="84"/>
      <c r="G115" s="84"/>
      <c r="H115" s="84"/>
      <c r="I115" s="84"/>
      <c r="J115" s="84"/>
      <c r="K115" s="84"/>
      <c r="L115" s="84"/>
      <c r="M115" s="84"/>
      <c r="N115" s="84"/>
      <c r="O115" s="84"/>
      <c r="P115" s="84"/>
      <c r="Q115" s="84"/>
      <c r="R115" s="84"/>
      <c r="S115" s="84"/>
      <c r="T115" s="84"/>
    </row>
    <row r="116" spans="1:20">
      <c r="A116" s="84"/>
      <c r="B116" s="311"/>
      <c r="C116" s="313"/>
      <c r="D116" s="84"/>
      <c r="E116" s="84"/>
      <c r="F116" s="84"/>
      <c r="G116" s="84"/>
      <c r="H116" s="84"/>
      <c r="I116" s="84"/>
      <c r="J116" s="84"/>
      <c r="K116" s="84"/>
      <c r="L116" s="84"/>
      <c r="M116" s="84"/>
      <c r="N116" s="84"/>
      <c r="O116" s="84"/>
      <c r="P116" s="84"/>
      <c r="Q116" s="84"/>
      <c r="R116" s="84"/>
      <c r="S116" s="84"/>
      <c r="T116" s="84"/>
    </row>
    <row r="117" spans="1:20">
      <c r="A117" s="84"/>
      <c r="B117" s="311"/>
      <c r="C117" s="313"/>
      <c r="D117" s="84"/>
      <c r="E117" s="84"/>
      <c r="F117" s="84"/>
      <c r="G117" s="84"/>
      <c r="H117" s="84"/>
      <c r="I117" s="84"/>
      <c r="J117" s="84"/>
      <c r="K117" s="84"/>
      <c r="L117" s="84"/>
      <c r="M117" s="84"/>
      <c r="N117" s="84"/>
      <c r="O117" s="84"/>
      <c r="P117" s="84"/>
      <c r="Q117" s="84"/>
      <c r="R117" s="84"/>
      <c r="S117" s="84"/>
      <c r="T117" s="84"/>
    </row>
    <row r="118" spans="1:20">
      <c r="A118" s="84"/>
      <c r="B118" s="311"/>
      <c r="C118" s="313"/>
      <c r="D118" s="84"/>
      <c r="E118" s="84"/>
      <c r="F118" s="84"/>
      <c r="G118" s="84"/>
      <c r="H118" s="84"/>
      <c r="I118" s="84"/>
      <c r="J118" s="84"/>
      <c r="K118" s="84"/>
      <c r="L118" s="84"/>
      <c r="M118" s="84"/>
      <c r="N118" s="84"/>
      <c r="O118" s="84"/>
      <c r="P118" s="84"/>
      <c r="Q118" s="84"/>
      <c r="R118" s="84"/>
      <c r="S118" s="84"/>
      <c r="T118" s="84"/>
    </row>
    <row r="119" spans="1:20">
      <c r="A119" s="84"/>
      <c r="B119" s="311"/>
      <c r="C119" s="313"/>
      <c r="D119" s="84"/>
      <c r="E119" s="84"/>
      <c r="F119" s="84"/>
      <c r="G119" s="84"/>
      <c r="H119" s="84"/>
      <c r="I119" s="84"/>
      <c r="J119" s="84"/>
      <c r="K119" s="84"/>
      <c r="L119" s="84"/>
      <c r="M119" s="84"/>
      <c r="N119" s="84"/>
      <c r="O119" s="84"/>
      <c r="P119" s="84"/>
      <c r="Q119" s="84"/>
      <c r="R119" s="84"/>
      <c r="S119" s="84"/>
      <c r="T119" s="84"/>
    </row>
    <row r="120" spans="1:20">
      <c r="A120" s="84"/>
      <c r="B120" s="311"/>
      <c r="C120" s="313"/>
      <c r="D120" s="84"/>
      <c r="E120" s="84"/>
      <c r="F120" s="84"/>
      <c r="G120" s="84"/>
      <c r="H120" s="84"/>
      <c r="I120" s="84"/>
      <c r="J120" s="84"/>
      <c r="K120" s="84"/>
      <c r="L120" s="84"/>
      <c r="M120" s="84"/>
      <c r="N120" s="84"/>
      <c r="O120" s="84"/>
      <c r="P120" s="84"/>
      <c r="Q120" s="84"/>
      <c r="R120" s="84"/>
      <c r="S120" s="84"/>
      <c r="T120" s="84"/>
    </row>
    <row r="121" spans="1:20">
      <c r="A121" s="84"/>
      <c r="B121" s="311"/>
      <c r="C121" s="313"/>
      <c r="D121" s="84"/>
      <c r="E121" s="84"/>
      <c r="F121" s="84"/>
      <c r="G121" s="84"/>
      <c r="H121" s="84"/>
      <c r="I121" s="84"/>
      <c r="J121" s="84"/>
      <c r="K121" s="84"/>
      <c r="L121" s="84"/>
      <c r="M121" s="84"/>
      <c r="N121" s="84"/>
      <c r="O121" s="84"/>
      <c r="P121" s="84"/>
      <c r="Q121" s="84"/>
      <c r="R121" s="84"/>
      <c r="S121" s="84"/>
      <c r="T121" s="84"/>
    </row>
    <row r="122" spans="1:20">
      <c r="A122" s="84"/>
      <c r="B122" s="311"/>
      <c r="C122" s="313"/>
      <c r="D122" s="84"/>
      <c r="E122" s="84"/>
      <c r="F122" s="84"/>
      <c r="G122" s="84"/>
      <c r="H122" s="84"/>
      <c r="I122" s="84"/>
      <c r="J122" s="84"/>
      <c r="K122" s="84"/>
      <c r="L122" s="84"/>
      <c r="M122" s="84"/>
      <c r="N122" s="84"/>
      <c r="O122" s="84"/>
      <c r="P122" s="84"/>
      <c r="Q122" s="84"/>
      <c r="R122" s="84"/>
      <c r="S122" s="84"/>
      <c r="T122" s="84"/>
    </row>
    <row r="123" spans="1:20">
      <c r="A123" s="84"/>
      <c r="B123" s="311"/>
      <c r="C123" s="313"/>
      <c r="D123" s="84"/>
      <c r="E123" s="84"/>
      <c r="F123" s="84"/>
      <c r="G123" s="84"/>
      <c r="H123" s="84"/>
      <c r="I123" s="84"/>
      <c r="J123" s="84"/>
      <c r="K123" s="84"/>
      <c r="L123" s="84"/>
      <c r="M123" s="84"/>
      <c r="N123" s="84"/>
      <c r="O123" s="84"/>
      <c r="P123" s="84"/>
      <c r="Q123" s="84"/>
      <c r="R123" s="84"/>
      <c r="S123" s="84"/>
      <c r="T123" s="84"/>
    </row>
    <row r="124" spans="1:20">
      <c r="A124" s="84"/>
      <c r="B124" s="311"/>
      <c r="C124" s="313"/>
      <c r="D124" s="84"/>
      <c r="E124" s="84"/>
      <c r="F124" s="84"/>
      <c r="G124" s="84"/>
      <c r="H124" s="84"/>
      <c r="I124" s="84"/>
      <c r="J124" s="84"/>
      <c r="K124" s="84"/>
      <c r="L124" s="84"/>
      <c r="M124" s="84"/>
      <c r="N124" s="84"/>
      <c r="O124" s="84"/>
      <c r="P124" s="84"/>
      <c r="Q124" s="84"/>
      <c r="R124" s="84"/>
      <c r="S124" s="84"/>
      <c r="T124" s="84"/>
    </row>
    <row r="125" spans="1:20">
      <c r="A125" s="84"/>
      <c r="B125" s="311"/>
      <c r="C125" s="313"/>
      <c r="D125" s="84"/>
      <c r="E125" s="84"/>
      <c r="F125" s="84"/>
      <c r="G125" s="84"/>
      <c r="H125" s="84"/>
      <c r="I125" s="84"/>
      <c r="J125" s="84"/>
      <c r="K125" s="84"/>
      <c r="L125" s="84"/>
      <c r="M125" s="84"/>
      <c r="N125" s="84"/>
      <c r="O125" s="84"/>
      <c r="P125" s="84"/>
      <c r="Q125" s="84"/>
      <c r="R125" s="84"/>
      <c r="S125" s="84"/>
      <c r="T125" s="84"/>
    </row>
    <row r="126" spans="1:20">
      <c r="A126" s="84"/>
      <c r="B126" s="311"/>
      <c r="C126" s="313"/>
      <c r="D126" s="84"/>
      <c r="E126" s="84"/>
      <c r="F126" s="84"/>
      <c r="G126" s="84"/>
      <c r="H126" s="84"/>
      <c r="I126" s="84"/>
      <c r="J126" s="84"/>
      <c r="K126" s="84"/>
      <c r="L126" s="84"/>
      <c r="M126" s="84"/>
      <c r="N126" s="84"/>
      <c r="O126" s="84"/>
      <c r="P126" s="84"/>
      <c r="Q126" s="84"/>
      <c r="R126" s="84"/>
      <c r="S126" s="84"/>
      <c r="T126" s="84"/>
    </row>
    <row r="127" spans="1:20">
      <c r="A127" s="84"/>
      <c r="B127" s="311"/>
      <c r="C127" s="313"/>
      <c r="D127" s="84"/>
      <c r="E127" s="84"/>
      <c r="F127" s="84"/>
      <c r="G127" s="84"/>
      <c r="H127" s="84"/>
      <c r="I127" s="84"/>
      <c r="J127" s="84"/>
      <c r="K127" s="84"/>
      <c r="L127" s="84"/>
      <c r="M127" s="84"/>
      <c r="N127" s="84"/>
      <c r="O127" s="84"/>
      <c r="P127" s="84"/>
      <c r="Q127" s="84"/>
      <c r="R127" s="84"/>
      <c r="S127" s="84"/>
      <c r="T127" s="84"/>
    </row>
    <row r="128" spans="1:20">
      <c r="A128" s="84"/>
      <c r="B128" s="311"/>
      <c r="C128" s="313"/>
      <c r="D128" s="84"/>
      <c r="E128" s="84"/>
      <c r="F128" s="84"/>
      <c r="G128" s="84"/>
      <c r="H128" s="84"/>
      <c r="I128" s="84"/>
      <c r="J128" s="84"/>
      <c r="K128" s="84"/>
      <c r="L128" s="84"/>
      <c r="M128" s="84"/>
      <c r="N128" s="84"/>
      <c r="O128" s="84"/>
      <c r="P128" s="84"/>
      <c r="Q128" s="84"/>
      <c r="R128" s="84"/>
      <c r="S128" s="84"/>
      <c r="T128" s="84"/>
    </row>
    <row r="129" spans="1:20">
      <c r="A129" s="84"/>
      <c r="B129" s="311"/>
      <c r="C129" s="313"/>
      <c r="D129" s="84"/>
      <c r="E129" s="84"/>
      <c r="F129" s="84"/>
      <c r="G129" s="84"/>
      <c r="H129" s="84"/>
      <c r="I129" s="84"/>
      <c r="J129" s="84"/>
      <c r="K129" s="84"/>
      <c r="L129" s="84"/>
      <c r="M129" s="84"/>
      <c r="N129" s="84"/>
      <c r="O129" s="84"/>
      <c r="P129" s="84"/>
      <c r="Q129" s="84"/>
      <c r="R129" s="84"/>
      <c r="S129" s="84"/>
      <c r="T129" s="84"/>
    </row>
    <row r="130" spans="1:20">
      <c r="A130" s="84"/>
      <c r="B130" s="311"/>
      <c r="C130" s="313"/>
      <c r="D130" s="84"/>
      <c r="E130" s="84"/>
      <c r="F130" s="84"/>
      <c r="G130" s="84"/>
      <c r="H130" s="84"/>
      <c r="I130" s="84"/>
      <c r="J130" s="84"/>
      <c r="K130" s="84"/>
      <c r="L130" s="84"/>
      <c r="M130" s="84"/>
      <c r="N130" s="84"/>
      <c r="O130" s="84"/>
      <c r="P130" s="84"/>
      <c r="Q130" s="84"/>
      <c r="R130" s="84"/>
      <c r="S130" s="84"/>
      <c r="T130" s="84"/>
    </row>
    <row r="131" spans="1:20">
      <c r="A131" s="84"/>
      <c r="B131" s="311"/>
      <c r="C131" s="313"/>
      <c r="D131" s="84"/>
      <c r="E131" s="84"/>
      <c r="F131" s="84"/>
      <c r="G131" s="84"/>
      <c r="H131" s="84"/>
      <c r="I131" s="84"/>
      <c r="J131" s="84"/>
      <c r="K131" s="84"/>
      <c r="L131" s="84"/>
      <c r="M131" s="84"/>
      <c r="N131" s="84"/>
      <c r="O131" s="84"/>
      <c r="P131" s="84"/>
      <c r="Q131" s="84"/>
      <c r="R131" s="84"/>
      <c r="S131" s="84"/>
      <c r="T131" s="84"/>
    </row>
    <row r="132" spans="1:20">
      <c r="A132" s="84"/>
      <c r="B132" s="311"/>
      <c r="C132" s="313"/>
      <c r="D132" s="84"/>
      <c r="E132" s="84"/>
      <c r="F132" s="84"/>
      <c r="G132" s="84"/>
      <c r="H132" s="84"/>
      <c r="I132" s="84"/>
      <c r="J132" s="84"/>
      <c r="K132" s="84"/>
      <c r="L132" s="84"/>
      <c r="M132" s="84"/>
      <c r="N132" s="84"/>
      <c r="O132" s="84"/>
      <c r="P132" s="84"/>
      <c r="Q132" s="84"/>
      <c r="R132" s="84"/>
      <c r="S132" s="84"/>
      <c r="T132" s="84"/>
    </row>
    <row r="133" spans="1:20">
      <c r="A133" s="84"/>
      <c r="B133" s="311"/>
      <c r="C133" s="313"/>
      <c r="D133" s="84"/>
      <c r="E133" s="84"/>
      <c r="F133" s="84"/>
      <c r="G133" s="84"/>
      <c r="H133" s="84"/>
      <c r="I133" s="84"/>
      <c r="J133" s="84"/>
      <c r="K133" s="84"/>
      <c r="L133" s="84"/>
      <c r="M133" s="84"/>
      <c r="N133" s="84"/>
      <c r="O133" s="84"/>
      <c r="P133" s="84"/>
      <c r="Q133" s="84"/>
      <c r="R133" s="84"/>
      <c r="S133" s="84"/>
      <c r="T133" s="84"/>
    </row>
    <row r="134" spans="1:20">
      <c r="A134" s="84"/>
      <c r="B134" s="311"/>
      <c r="C134" s="313"/>
      <c r="D134" s="84"/>
      <c r="E134" s="84"/>
      <c r="F134" s="84"/>
      <c r="G134" s="84"/>
      <c r="H134" s="84"/>
      <c r="I134" s="84"/>
      <c r="J134" s="84"/>
      <c r="K134" s="84"/>
      <c r="L134" s="84"/>
      <c r="M134" s="84"/>
      <c r="N134" s="84"/>
      <c r="O134" s="84"/>
      <c r="P134" s="84"/>
      <c r="Q134" s="84"/>
      <c r="R134" s="84"/>
      <c r="S134" s="84"/>
      <c r="T134" s="84"/>
    </row>
    <row r="135" spans="1:20">
      <c r="A135" s="84"/>
      <c r="B135" s="311"/>
      <c r="C135" s="313"/>
      <c r="D135" s="84"/>
      <c r="E135" s="84"/>
      <c r="F135" s="84"/>
      <c r="G135" s="84"/>
      <c r="H135" s="84"/>
      <c r="I135" s="84"/>
      <c r="J135" s="84"/>
      <c r="K135" s="84"/>
      <c r="L135" s="84"/>
      <c r="M135" s="84"/>
      <c r="N135" s="84"/>
      <c r="O135" s="84"/>
      <c r="P135" s="84"/>
      <c r="Q135" s="84"/>
      <c r="R135" s="84"/>
      <c r="S135" s="84"/>
      <c r="T135" s="84"/>
    </row>
    <row r="136" spans="1:20">
      <c r="A136" s="84"/>
      <c r="B136" s="311"/>
      <c r="C136" s="313"/>
      <c r="D136" s="84"/>
      <c r="E136" s="84"/>
      <c r="F136" s="84"/>
      <c r="G136" s="84"/>
      <c r="H136" s="84"/>
      <c r="I136" s="84"/>
      <c r="J136" s="84"/>
      <c r="K136" s="84"/>
      <c r="L136" s="84"/>
      <c r="M136" s="84"/>
      <c r="N136" s="84"/>
      <c r="O136" s="84"/>
      <c r="P136" s="84"/>
      <c r="Q136" s="84"/>
      <c r="R136" s="84"/>
      <c r="S136" s="84"/>
      <c r="T136" s="84"/>
    </row>
    <row r="137" spans="1:20">
      <c r="A137" s="84"/>
      <c r="B137" s="311"/>
      <c r="C137" s="313"/>
      <c r="D137" s="84"/>
      <c r="E137" s="84"/>
      <c r="F137" s="84"/>
      <c r="G137" s="84"/>
      <c r="H137" s="84"/>
      <c r="I137" s="84"/>
      <c r="J137" s="84"/>
      <c r="K137" s="84"/>
      <c r="L137" s="84"/>
      <c r="M137" s="84"/>
      <c r="N137" s="84"/>
      <c r="O137" s="84"/>
      <c r="P137" s="84"/>
      <c r="Q137" s="84"/>
      <c r="R137" s="84"/>
      <c r="S137" s="84"/>
      <c r="T137" s="84"/>
    </row>
    <row r="138" spans="1:20">
      <c r="A138" s="84"/>
      <c r="B138" s="311"/>
      <c r="C138" s="313"/>
      <c r="D138" s="84"/>
      <c r="E138" s="84"/>
      <c r="F138" s="84"/>
      <c r="G138" s="84"/>
      <c r="H138" s="84"/>
      <c r="I138" s="84"/>
      <c r="J138" s="84"/>
      <c r="K138" s="84"/>
      <c r="L138" s="84"/>
      <c r="M138" s="84"/>
      <c r="N138" s="84"/>
      <c r="O138" s="84"/>
      <c r="P138" s="84"/>
      <c r="Q138" s="84"/>
      <c r="R138" s="84"/>
      <c r="S138" s="84"/>
      <c r="T138" s="84"/>
    </row>
    <row r="139" spans="1:20">
      <c r="A139" s="84"/>
      <c r="B139" s="311"/>
      <c r="C139" s="313"/>
      <c r="D139" s="84"/>
      <c r="E139" s="84"/>
      <c r="F139" s="84"/>
      <c r="G139" s="84"/>
      <c r="H139" s="84"/>
      <c r="I139" s="84"/>
      <c r="J139" s="84"/>
      <c r="K139" s="84"/>
      <c r="L139" s="84"/>
      <c r="M139" s="84"/>
      <c r="N139" s="84"/>
      <c r="O139" s="84"/>
      <c r="P139" s="84"/>
      <c r="Q139" s="84"/>
      <c r="R139" s="84"/>
      <c r="S139" s="84"/>
      <c r="T139" s="84"/>
    </row>
    <row r="140" spans="1:20">
      <c r="A140" s="84"/>
      <c r="B140" s="311"/>
      <c r="C140" s="313"/>
      <c r="D140" s="84"/>
      <c r="E140" s="84"/>
      <c r="F140" s="84"/>
      <c r="G140" s="84"/>
      <c r="H140" s="84"/>
      <c r="I140" s="84"/>
      <c r="J140" s="84"/>
      <c r="K140" s="84"/>
      <c r="L140" s="84"/>
      <c r="M140" s="84"/>
      <c r="N140" s="84"/>
      <c r="O140" s="84"/>
      <c r="P140" s="84"/>
      <c r="Q140" s="84"/>
      <c r="R140" s="84"/>
      <c r="S140" s="84"/>
      <c r="T140" s="84"/>
    </row>
    <row r="141" spans="1:20">
      <c r="A141" s="84"/>
      <c r="B141" s="311"/>
      <c r="C141" s="313"/>
      <c r="D141" s="84"/>
      <c r="E141" s="84"/>
      <c r="F141" s="84"/>
      <c r="G141" s="84"/>
      <c r="H141" s="84"/>
      <c r="I141" s="84"/>
      <c r="J141" s="84"/>
      <c r="K141" s="84"/>
      <c r="L141" s="84"/>
      <c r="M141" s="84"/>
      <c r="N141" s="84"/>
      <c r="O141" s="84"/>
      <c r="P141" s="84"/>
      <c r="Q141" s="84"/>
      <c r="R141" s="84"/>
      <c r="S141" s="84"/>
      <c r="T141" s="84"/>
    </row>
    <row r="142" spans="1:20">
      <c r="A142" s="84"/>
      <c r="B142" s="311"/>
      <c r="C142" s="313"/>
      <c r="D142" s="84"/>
      <c r="E142" s="84"/>
      <c r="F142" s="84"/>
      <c r="G142" s="84"/>
      <c r="H142" s="84"/>
      <c r="I142" s="84"/>
      <c r="J142" s="84"/>
      <c r="K142" s="84"/>
      <c r="L142" s="84"/>
      <c r="M142" s="84"/>
      <c r="N142" s="84"/>
      <c r="O142" s="84"/>
      <c r="P142" s="84"/>
      <c r="Q142" s="84"/>
      <c r="R142" s="84"/>
      <c r="S142" s="84"/>
      <c r="T142" s="84"/>
    </row>
    <row r="143" spans="1:20">
      <c r="A143" s="84"/>
      <c r="B143" s="311"/>
      <c r="C143" s="313"/>
      <c r="D143" s="84"/>
      <c r="E143" s="84"/>
      <c r="F143" s="84"/>
      <c r="G143" s="84"/>
      <c r="H143" s="84"/>
      <c r="I143" s="84"/>
      <c r="J143" s="84"/>
      <c r="K143" s="84"/>
      <c r="L143" s="84"/>
      <c r="M143" s="84"/>
      <c r="N143" s="84"/>
      <c r="O143" s="84"/>
      <c r="P143" s="84"/>
      <c r="Q143" s="84"/>
      <c r="R143" s="84"/>
      <c r="S143" s="84"/>
      <c r="T143" s="84"/>
    </row>
    <row r="144" spans="1:20">
      <c r="A144" s="84"/>
      <c r="B144" s="311"/>
      <c r="C144" s="313"/>
      <c r="D144" s="84"/>
      <c r="E144" s="84"/>
      <c r="F144" s="84"/>
      <c r="G144" s="84"/>
      <c r="H144" s="84"/>
      <c r="I144" s="84"/>
      <c r="J144" s="84"/>
      <c r="K144" s="84"/>
      <c r="L144" s="84"/>
      <c r="M144" s="84"/>
      <c r="N144" s="84"/>
      <c r="O144" s="84"/>
      <c r="P144" s="84"/>
      <c r="Q144" s="84"/>
      <c r="R144" s="84"/>
      <c r="S144" s="84"/>
      <c r="T144" s="84"/>
    </row>
    <row r="145" spans="1:20">
      <c r="A145" s="84"/>
      <c r="B145" s="311"/>
      <c r="C145" s="313"/>
      <c r="D145" s="84"/>
      <c r="E145" s="84"/>
      <c r="F145" s="84"/>
      <c r="G145" s="84"/>
      <c r="H145" s="84"/>
      <c r="I145" s="84"/>
      <c r="J145" s="84"/>
      <c r="K145" s="84"/>
      <c r="L145" s="84"/>
      <c r="M145" s="84"/>
      <c r="N145" s="84"/>
      <c r="O145" s="84"/>
      <c r="P145" s="84"/>
      <c r="Q145" s="84"/>
      <c r="R145" s="84"/>
      <c r="S145" s="84"/>
      <c r="T145" s="84"/>
    </row>
    <row r="146" spans="1:20">
      <c r="A146" s="84"/>
      <c r="B146" s="311"/>
      <c r="C146" s="313"/>
      <c r="D146" s="84"/>
      <c r="E146" s="84"/>
      <c r="F146" s="84"/>
      <c r="G146" s="84"/>
      <c r="H146" s="84"/>
      <c r="I146" s="84"/>
      <c r="J146" s="84"/>
      <c r="K146" s="84"/>
      <c r="L146" s="84"/>
      <c r="M146" s="84"/>
      <c r="N146" s="84"/>
      <c r="O146" s="84"/>
      <c r="P146" s="84"/>
      <c r="Q146" s="84"/>
      <c r="R146" s="84"/>
      <c r="S146" s="84"/>
      <c r="T146" s="84"/>
    </row>
    <row r="147" spans="1:20">
      <c r="A147" s="84"/>
      <c r="B147" s="311"/>
      <c r="C147" s="313"/>
      <c r="D147" s="84"/>
      <c r="E147" s="84"/>
      <c r="F147" s="84"/>
      <c r="G147" s="84"/>
      <c r="H147" s="84"/>
      <c r="I147" s="84"/>
      <c r="J147" s="84"/>
      <c r="K147" s="84"/>
      <c r="L147" s="84"/>
      <c r="M147" s="84"/>
      <c r="N147" s="84"/>
      <c r="O147" s="84"/>
      <c r="P147" s="84"/>
      <c r="Q147" s="84"/>
      <c r="R147" s="84"/>
      <c r="S147" s="84"/>
      <c r="T147" s="84"/>
    </row>
    <row r="148" spans="1:20">
      <c r="A148" s="84"/>
      <c r="B148" s="311"/>
      <c r="C148" s="313"/>
      <c r="D148" s="84"/>
      <c r="E148" s="84"/>
      <c r="F148" s="84"/>
      <c r="G148" s="84"/>
      <c r="H148" s="84"/>
      <c r="I148" s="84"/>
      <c r="J148" s="84"/>
      <c r="K148" s="84"/>
      <c r="L148" s="84"/>
      <c r="M148" s="84"/>
      <c r="N148" s="84"/>
      <c r="O148" s="84"/>
      <c r="P148" s="84"/>
      <c r="Q148" s="84"/>
      <c r="R148" s="84"/>
      <c r="S148" s="84"/>
      <c r="T148" s="84"/>
    </row>
    <row r="149" spans="1:20">
      <c r="A149" s="84"/>
      <c r="B149" s="311"/>
      <c r="C149" s="313"/>
      <c r="D149" s="84"/>
      <c r="E149" s="84"/>
      <c r="F149" s="84"/>
      <c r="G149" s="84"/>
      <c r="H149" s="84"/>
      <c r="I149" s="84"/>
      <c r="J149" s="84"/>
      <c r="K149" s="84"/>
      <c r="L149" s="84"/>
      <c r="M149" s="84"/>
      <c r="N149" s="84"/>
      <c r="O149" s="84"/>
      <c r="P149" s="84"/>
      <c r="Q149" s="84"/>
      <c r="R149" s="84"/>
      <c r="S149" s="84"/>
      <c r="T149" s="84"/>
    </row>
    <row r="150" spans="1:20">
      <c r="A150" s="84"/>
      <c r="B150" s="311"/>
      <c r="C150" s="313"/>
      <c r="D150" s="84"/>
      <c r="E150" s="84"/>
      <c r="F150" s="84"/>
      <c r="G150" s="84"/>
      <c r="H150" s="84"/>
      <c r="I150" s="84"/>
      <c r="J150" s="84"/>
      <c r="K150" s="84"/>
      <c r="L150" s="84"/>
      <c r="M150" s="84"/>
      <c r="N150" s="84"/>
      <c r="O150" s="84"/>
      <c r="P150" s="84"/>
      <c r="Q150" s="84"/>
      <c r="R150" s="84"/>
      <c r="S150" s="84"/>
      <c r="T150" s="84"/>
    </row>
    <row r="151" spans="1:20">
      <c r="A151" s="84"/>
      <c r="B151" s="311"/>
      <c r="C151" s="313"/>
      <c r="D151" s="84"/>
      <c r="E151" s="84"/>
      <c r="F151" s="84"/>
      <c r="G151" s="84"/>
      <c r="H151" s="84"/>
      <c r="I151" s="84"/>
      <c r="J151" s="84"/>
      <c r="K151" s="84"/>
      <c r="L151" s="84"/>
      <c r="M151" s="84"/>
      <c r="N151" s="84"/>
      <c r="O151" s="84"/>
      <c r="P151" s="84"/>
      <c r="Q151" s="84"/>
      <c r="R151" s="84"/>
      <c r="S151" s="84"/>
      <c r="T151" s="84"/>
    </row>
    <row r="152" spans="1:20">
      <c r="A152" s="84"/>
      <c r="B152" s="311"/>
      <c r="C152" s="313"/>
      <c r="D152" s="84"/>
      <c r="E152" s="84"/>
      <c r="F152" s="84"/>
      <c r="G152" s="84"/>
      <c r="H152" s="84"/>
      <c r="I152" s="84"/>
      <c r="J152" s="84"/>
      <c r="K152" s="84"/>
      <c r="L152" s="84"/>
      <c r="M152" s="84"/>
      <c r="N152" s="84"/>
      <c r="O152" s="84"/>
      <c r="P152" s="84"/>
      <c r="Q152" s="84"/>
      <c r="R152" s="84"/>
      <c r="S152" s="84"/>
      <c r="T152" s="84"/>
    </row>
    <row r="153" spans="1:20">
      <c r="A153" s="84"/>
      <c r="B153" s="311"/>
      <c r="C153" s="313"/>
      <c r="D153" s="84"/>
      <c r="E153" s="84"/>
      <c r="F153" s="84"/>
      <c r="G153" s="84"/>
      <c r="H153" s="84"/>
      <c r="I153" s="84"/>
      <c r="J153" s="84"/>
      <c r="K153" s="84"/>
      <c r="L153" s="84"/>
      <c r="M153" s="84"/>
      <c r="N153" s="84"/>
      <c r="O153" s="84"/>
      <c r="P153" s="84"/>
      <c r="Q153" s="84"/>
      <c r="R153" s="84"/>
      <c r="S153" s="84"/>
      <c r="T153" s="84"/>
    </row>
    <row r="154" spans="1:20">
      <c r="A154" s="84"/>
      <c r="B154" s="311"/>
      <c r="C154" s="313"/>
      <c r="D154" s="84"/>
      <c r="E154" s="84"/>
      <c r="F154" s="84"/>
      <c r="G154" s="84"/>
      <c r="H154" s="84"/>
      <c r="I154" s="84"/>
      <c r="J154" s="84"/>
      <c r="K154" s="84"/>
      <c r="L154" s="84"/>
      <c r="M154" s="84"/>
      <c r="N154" s="84"/>
      <c r="O154" s="84"/>
      <c r="P154" s="84"/>
      <c r="Q154" s="84"/>
      <c r="R154" s="84"/>
      <c r="S154" s="84"/>
      <c r="T154" s="84"/>
    </row>
    <row r="155" spans="1:20">
      <c r="A155" s="84"/>
      <c r="B155" s="311"/>
      <c r="C155" s="313"/>
      <c r="D155" s="84"/>
      <c r="E155" s="84"/>
      <c r="F155" s="84"/>
      <c r="G155" s="84"/>
      <c r="H155" s="84"/>
      <c r="I155" s="84"/>
      <c r="J155" s="84"/>
      <c r="K155" s="84"/>
      <c r="L155" s="84"/>
      <c r="M155" s="84"/>
      <c r="N155" s="84"/>
      <c r="O155" s="84"/>
      <c r="P155" s="84"/>
      <c r="Q155" s="84"/>
      <c r="R155" s="84"/>
      <c r="S155" s="84"/>
      <c r="T155" s="84"/>
    </row>
    <row r="156" spans="1:20">
      <c r="A156" s="84"/>
      <c r="B156" s="311"/>
      <c r="C156" s="313"/>
      <c r="D156" s="84"/>
      <c r="E156" s="84"/>
      <c r="F156" s="84"/>
      <c r="G156" s="84"/>
      <c r="H156" s="84"/>
      <c r="I156" s="84"/>
      <c r="J156" s="84"/>
      <c r="K156" s="84"/>
      <c r="L156" s="84"/>
      <c r="M156" s="84"/>
      <c r="N156" s="84"/>
      <c r="O156" s="84"/>
      <c r="P156" s="84"/>
      <c r="Q156" s="84"/>
      <c r="R156" s="84"/>
      <c r="S156" s="84"/>
      <c r="T156" s="84"/>
    </row>
    <row r="157" spans="1:20">
      <c r="A157" s="84"/>
      <c r="B157" s="311"/>
      <c r="C157" s="313"/>
      <c r="D157" s="84"/>
      <c r="E157" s="84"/>
      <c r="F157" s="84"/>
      <c r="G157" s="84"/>
      <c r="H157" s="84"/>
      <c r="I157" s="84"/>
      <c r="J157" s="84"/>
      <c r="K157" s="84"/>
      <c r="L157" s="84"/>
      <c r="M157" s="84"/>
      <c r="N157" s="84"/>
      <c r="O157" s="84"/>
      <c r="P157" s="84"/>
      <c r="Q157" s="84"/>
      <c r="R157" s="84"/>
      <c r="S157" s="84"/>
      <c r="T157" s="84"/>
    </row>
    <row r="158" spans="1:20">
      <c r="A158" s="84"/>
      <c r="B158" s="311"/>
      <c r="C158" s="313"/>
      <c r="D158" s="84"/>
      <c r="E158" s="84"/>
      <c r="F158" s="84"/>
      <c r="G158" s="84"/>
      <c r="H158" s="84"/>
      <c r="I158" s="84"/>
      <c r="J158" s="84"/>
      <c r="K158" s="84"/>
      <c r="L158" s="84"/>
      <c r="M158" s="84"/>
      <c r="N158" s="84"/>
      <c r="O158" s="84"/>
      <c r="P158" s="84"/>
      <c r="Q158" s="84"/>
      <c r="R158" s="84"/>
      <c r="S158" s="84"/>
      <c r="T158" s="84"/>
    </row>
    <row r="159" spans="1:20">
      <c r="A159" s="84"/>
      <c r="B159" s="311"/>
      <c r="C159" s="313"/>
      <c r="D159" s="84"/>
      <c r="E159" s="84"/>
      <c r="F159" s="84"/>
      <c r="G159" s="84"/>
      <c r="H159" s="84"/>
      <c r="I159" s="84"/>
      <c r="J159" s="84"/>
      <c r="K159" s="84"/>
      <c r="L159" s="84"/>
      <c r="M159" s="84"/>
      <c r="N159" s="84"/>
      <c r="O159" s="84"/>
      <c r="P159" s="84"/>
      <c r="Q159" s="84"/>
      <c r="R159" s="84"/>
      <c r="S159" s="84"/>
      <c r="T159" s="84"/>
    </row>
    <row r="160" spans="1:20">
      <c r="A160" s="84"/>
      <c r="B160" s="311"/>
      <c r="C160" s="313"/>
      <c r="D160" s="84"/>
      <c r="E160" s="84"/>
      <c r="F160" s="84"/>
      <c r="G160" s="84"/>
      <c r="H160" s="84"/>
      <c r="I160" s="84"/>
      <c r="J160" s="84"/>
      <c r="K160" s="84"/>
      <c r="L160" s="84"/>
      <c r="M160" s="84"/>
      <c r="N160" s="84"/>
      <c r="O160" s="84"/>
      <c r="P160" s="84"/>
      <c r="Q160" s="84"/>
      <c r="R160" s="84"/>
      <c r="S160" s="84"/>
      <c r="T160" s="84"/>
    </row>
    <row r="161" spans="1:20">
      <c r="A161" s="84"/>
      <c r="B161" s="311"/>
      <c r="C161" s="313"/>
      <c r="D161" s="84"/>
      <c r="E161" s="84"/>
      <c r="F161" s="84"/>
      <c r="G161" s="84"/>
      <c r="H161" s="84"/>
      <c r="I161" s="84"/>
      <c r="J161" s="84"/>
      <c r="K161" s="84"/>
      <c r="L161" s="84"/>
      <c r="M161" s="84"/>
      <c r="N161" s="84"/>
      <c r="O161" s="84"/>
      <c r="P161" s="84"/>
      <c r="Q161" s="84"/>
      <c r="R161" s="84"/>
      <c r="S161" s="84"/>
      <c r="T161" s="84"/>
    </row>
    <row r="162" spans="1:20">
      <c r="A162" s="84"/>
      <c r="B162" s="311"/>
      <c r="C162" s="313"/>
      <c r="D162" s="84"/>
      <c r="E162" s="84"/>
      <c r="F162" s="84"/>
      <c r="G162" s="84"/>
      <c r="H162" s="84"/>
      <c r="I162" s="84"/>
      <c r="J162" s="84"/>
      <c r="K162" s="84"/>
      <c r="L162" s="84"/>
      <c r="M162" s="84"/>
      <c r="N162" s="84"/>
      <c r="O162" s="84"/>
      <c r="P162" s="84"/>
      <c r="Q162" s="84"/>
      <c r="R162" s="84"/>
      <c r="S162" s="84"/>
      <c r="T162" s="84"/>
    </row>
    <row r="163" spans="1:20">
      <c r="A163" s="84"/>
      <c r="B163" s="311"/>
      <c r="C163" s="313"/>
      <c r="D163" s="84"/>
      <c r="E163" s="84"/>
      <c r="F163" s="84"/>
      <c r="G163" s="84"/>
      <c r="H163" s="84"/>
      <c r="I163" s="84"/>
      <c r="J163" s="84"/>
      <c r="K163" s="84"/>
      <c r="L163" s="84"/>
      <c r="M163" s="84"/>
      <c r="N163" s="84"/>
      <c r="O163" s="84"/>
      <c r="P163" s="84"/>
      <c r="Q163" s="84"/>
      <c r="R163" s="84"/>
      <c r="S163" s="84"/>
      <c r="T163" s="84"/>
    </row>
    <row r="164" spans="1:20">
      <c r="A164" s="84"/>
      <c r="B164" s="311"/>
      <c r="C164" s="313"/>
      <c r="D164" s="84"/>
      <c r="E164" s="84"/>
      <c r="F164" s="84"/>
      <c r="G164" s="84"/>
      <c r="H164" s="84"/>
      <c r="I164" s="84"/>
      <c r="J164" s="84"/>
      <c r="K164" s="84"/>
      <c r="L164" s="84"/>
      <c r="M164" s="84"/>
      <c r="N164" s="84"/>
      <c r="O164" s="84"/>
      <c r="P164" s="84"/>
      <c r="Q164" s="84"/>
      <c r="R164" s="84"/>
      <c r="S164" s="84"/>
      <c r="T164" s="84"/>
    </row>
    <row r="165" spans="1:20">
      <c r="A165" s="84"/>
      <c r="B165" s="311"/>
      <c r="C165" s="313"/>
      <c r="D165" s="84"/>
      <c r="E165" s="84"/>
      <c r="F165" s="84"/>
      <c r="G165" s="84"/>
      <c r="H165" s="84"/>
      <c r="I165" s="84"/>
      <c r="J165" s="84"/>
      <c r="K165" s="84"/>
      <c r="L165" s="84"/>
      <c r="M165" s="84"/>
      <c r="N165" s="84"/>
      <c r="O165" s="84"/>
      <c r="P165" s="84"/>
      <c r="Q165" s="84"/>
      <c r="R165" s="84"/>
      <c r="S165" s="84"/>
      <c r="T165" s="84"/>
    </row>
    <row r="166" spans="1:20">
      <c r="A166" s="84"/>
      <c r="B166" s="311"/>
      <c r="C166" s="313"/>
      <c r="D166" s="84"/>
      <c r="E166" s="84"/>
      <c r="F166" s="84"/>
      <c r="G166" s="84"/>
      <c r="H166" s="84"/>
      <c r="I166" s="84"/>
      <c r="J166" s="84"/>
      <c r="K166" s="84"/>
      <c r="L166" s="84"/>
      <c r="M166" s="84"/>
      <c r="N166" s="84"/>
      <c r="O166" s="84"/>
      <c r="P166" s="84"/>
      <c r="Q166" s="84"/>
      <c r="R166" s="84"/>
      <c r="S166" s="84"/>
      <c r="T166" s="84"/>
    </row>
    <row r="167" spans="1:20">
      <c r="A167" s="84"/>
      <c r="B167" s="311"/>
      <c r="C167" s="313"/>
      <c r="D167" s="84"/>
      <c r="E167" s="84"/>
      <c r="F167" s="84"/>
      <c r="G167" s="84"/>
      <c r="H167" s="84"/>
      <c r="I167" s="84"/>
      <c r="J167" s="84"/>
      <c r="K167" s="84"/>
      <c r="L167" s="84"/>
      <c r="M167" s="84"/>
      <c r="N167" s="84"/>
      <c r="O167" s="84"/>
      <c r="P167" s="84"/>
      <c r="Q167" s="84"/>
      <c r="R167" s="84"/>
      <c r="S167" s="84"/>
      <c r="T167" s="84"/>
    </row>
    <row r="168" spans="1:20">
      <c r="A168" s="84"/>
      <c r="B168" s="311"/>
      <c r="C168" s="313"/>
      <c r="D168" s="84"/>
      <c r="E168" s="84"/>
      <c r="F168" s="84"/>
      <c r="G168" s="84"/>
      <c r="H168" s="84"/>
      <c r="I168" s="84"/>
      <c r="J168" s="84"/>
      <c r="K168" s="84"/>
      <c r="L168" s="84"/>
      <c r="M168" s="84"/>
      <c r="N168" s="84"/>
      <c r="O168" s="84"/>
      <c r="P168" s="84"/>
      <c r="Q168" s="84"/>
      <c r="R168" s="84"/>
      <c r="S168" s="84"/>
      <c r="T168" s="84"/>
    </row>
    <row r="169" spans="1:20">
      <c r="A169" s="84"/>
      <c r="B169" s="311"/>
      <c r="C169" s="313"/>
      <c r="D169" s="84"/>
      <c r="E169" s="84"/>
      <c r="F169" s="84"/>
      <c r="G169" s="84"/>
      <c r="H169" s="84"/>
      <c r="I169" s="84"/>
      <c r="J169" s="84"/>
      <c r="K169" s="84"/>
      <c r="L169" s="84"/>
      <c r="M169" s="84"/>
      <c r="N169" s="84"/>
      <c r="O169" s="84"/>
      <c r="P169" s="84"/>
      <c r="Q169" s="84"/>
      <c r="R169" s="84"/>
      <c r="S169" s="84"/>
      <c r="T169" s="84"/>
    </row>
    <row r="170" spans="1:20">
      <c r="A170" s="84"/>
      <c r="B170" s="311"/>
      <c r="C170" s="313"/>
      <c r="D170" s="84"/>
      <c r="E170" s="84"/>
      <c r="F170" s="84"/>
      <c r="G170" s="84"/>
      <c r="H170" s="84"/>
      <c r="I170" s="84"/>
      <c r="J170" s="84"/>
      <c r="K170" s="84"/>
      <c r="L170" s="84"/>
      <c r="M170" s="84"/>
      <c r="N170" s="84"/>
      <c r="O170" s="84"/>
      <c r="P170" s="84"/>
      <c r="Q170" s="84"/>
      <c r="R170" s="84"/>
      <c r="S170" s="84"/>
      <c r="T170" s="84"/>
    </row>
    <row r="171" spans="1:20">
      <c r="A171" s="84"/>
      <c r="B171" s="311"/>
      <c r="C171" s="313"/>
      <c r="D171" s="84"/>
      <c r="E171" s="84"/>
      <c r="F171" s="84"/>
      <c r="G171" s="84"/>
      <c r="H171" s="84"/>
      <c r="I171" s="84"/>
      <c r="J171" s="84"/>
      <c r="K171" s="84"/>
      <c r="L171" s="84"/>
      <c r="M171" s="84"/>
      <c r="N171" s="84"/>
      <c r="O171" s="84"/>
      <c r="P171" s="84"/>
      <c r="Q171" s="84"/>
      <c r="R171" s="84"/>
      <c r="S171" s="84"/>
      <c r="T171" s="84"/>
    </row>
    <row r="172" spans="1:20">
      <c r="A172" s="84"/>
      <c r="B172" s="311"/>
      <c r="C172" s="313"/>
      <c r="D172" s="84"/>
      <c r="E172" s="84"/>
      <c r="F172" s="84"/>
      <c r="G172" s="84"/>
      <c r="H172" s="84"/>
      <c r="I172" s="84"/>
      <c r="J172" s="84"/>
      <c r="K172" s="84"/>
      <c r="L172" s="84"/>
      <c r="M172" s="84"/>
      <c r="N172" s="84"/>
      <c r="O172" s="84"/>
      <c r="P172" s="84"/>
      <c r="Q172" s="84"/>
      <c r="R172" s="84"/>
      <c r="S172" s="84"/>
      <c r="T172" s="84"/>
    </row>
    <row r="173" spans="1:20">
      <c r="A173" s="84"/>
      <c r="B173" s="311"/>
      <c r="C173" s="313"/>
      <c r="D173" s="84"/>
      <c r="E173" s="84"/>
      <c r="F173" s="84"/>
      <c r="G173" s="84"/>
      <c r="H173" s="84"/>
      <c r="I173" s="84"/>
      <c r="J173" s="84"/>
      <c r="K173" s="84"/>
      <c r="L173" s="84"/>
      <c r="M173" s="84"/>
      <c r="N173" s="84"/>
      <c r="O173" s="84"/>
      <c r="P173" s="84"/>
      <c r="Q173" s="84"/>
      <c r="R173" s="84"/>
      <c r="S173" s="84"/>
      <c r="T173" s="84"/>
    </row>
    <row r="174" spans="1:20">
      <c r="A174" s="84"/>
      <c r="B174" s="311"/>
      <c r="C174" s="313"/>
      <c r="D174" s="84"/>
      <c r="E174" s="84"/>
      <c r="F174" s="84"/>
      <c r="G174" s="84"/>
      <c r="H174" s="84"/>
      <c r="I174" s="84"/>
      <c r="J174" s="84"/>
      <c r="K174" s="84"/>
      <c r="L174" s="84"/>
      <c r="M174" s="84"/>
      <c r="N174" s="84"/>
      <c r="O174" s="84"/>
      <c r="P174" s="84"/>
      <c r="Q174" s="84"/>
      <c r="R174" s="84"/>
      <c r="S174" s="84"/>
      <c r="T174" s="84"/>
    </row>
    <row r="175" spans="1:20">
      <c r="A175" s="84"/>
      <c r="B175" s="311"/>
      <c r="C175" s="313"/>
      <c r="D175" s="84"/>
      <c r="E175" s="84"/>
      <c r="F175" s="84"/>
      <c r="G175" s="84"/>
      <c r="H175" s="84"/>
      <c r="I175" s="84"/>
      <c r="J175" s="84"/>
      <c r="K175" s="84"/>
      <c r="L175" s="84"/>
      <c r="M175" s="84"/>
      <c r="N175" s="84"/>
      <c r="O175" s="84"/>
      <c r="P175" s="84"/>
      <c r="Q175" s="84"/>
      <c r="R175" s="84"/>
      <c r="S175" s="84"/>
      <c r="T175" s="84"/>
    </row>
    <row r="176" spans="1:20">
      <c r="A176" s="84"/>
      <c r="B176" s="311"/>
      <c r="C176" s="313"/>
      <c r="D176" s="84"/>
      <c r="E176" s="84"/>
      <c r="F176" s="84"/>
      <c r="G176" s="84"/>
      <c r="H176" s="84"/>
      <c r="I176" s="84"/>
      <c r="J176" s="84"/>
      <c r="K176" s="84"/>
      <c r="L176" s="84"/>
      <c r="M176" s="84"/>
      <c r="N176" s="84"/>
      <c r="O176" s="84"/>
      <c r="P176" s="84"/>
      <c r="Q176" s="84"/>
      <c r="R176" s="84"/>
      <c r="S176" s="84"/>
      <c r="T176" s="84"/>
    </row>
    <row r="177" spans="1:20">
      <c r="A177" s="84"/>
      <c r="B177" s="311"/>
      <c r="C177" s="313"/>
      <c r="D177" s="84"/>
      <c r="E177" s="84"/>
      <c r="F177" s="84"/>
      <c r="G177" s="84"/>
      <c r="H177" s="84"/>
      <c r="I177" s="84"/>
      <c r="J177" s="84"/>
      <c r="K177" s="84"/>
      <c r="L177" s="84"/>
      <c r="M177" s="84"/>
      <c r="N177" s="84"/>
      <c r="O177" s="84"/>
      <c r="P177" s="84"/>
      <c r="Q177" s="84"/>
      <c r="R177" s="84"/>
      <c r="S177" s="84"/>
      <c r="T177" s="84"/>
    </row>
    <row r="178" spans="1:20">
      <c r="A178" s="84"/>
      <c r="B178" s="311"/>
      <c r="C178" s="313"/>
      <c r="D178" s="84"/>
      <c r="E178" s="84"/>
      <c r="F178" s="84"/>
      <c r="G178" s="84"/>
      <c r="H178" s="84"/>
      <c r="I178" s="84"/>
      <c r="J178" s="84"/>
      <c r="K178" s="84"/>
      <c r="L178" s="84"/>
      <c r="M178" s="84"/>
      <c r="N178" s="84"/>
      <c r="O178" s="84"/>
      <c r="P178" s="84"/>
      <c r="Q178" s="84"/>
      <c r="R178" s="84"/>
      <c r="S178" s="84"/>
      <c r="T178" s="84"/>
    </row>
    <row r="179" spans="1:20">
      <c r="A179" s="84"/>
      <c r="B179" s="311"/>
      <c r="C179" s="313"/>
      <c r="D179" s="84"/>
      <c r="E179" s="84"/>
      <c r="F179" s="84"/>
      <c r="G179" s="84"/>
      <c r="H179" s="84"/>
      <c r="I179" s="84"/>
      <c r="J179" s="84"/>
      <c r="K179" s="84"/>
      <c r="L179" s="84"/>
      <c r="M179" s="84"/>
      <c r="N179" s="84"/>
      <c r="O179" s="84"/>
      <c r="P179" s="84"/>
      <c r="Q179" s="84"/>
      <c r="R179" s="84"/>
      <c r="S179" s="84"/>
      <c r="T179" s="84"/>
    </row>
    <row r="180" spans="1:20">
      <c r="A180" s="84"/>
      <c r="B180" s="311"/>
      <c r="C180" s="313"/>
      <c r="D180" s="84"/>
      <c r="E180" s="84"/>
      <c r="F180" s="84"/>
      <c r="G180" s="84"/>
      <c r="H180" s="84"/>
      <c r="I180" s="84"/>
      <c r="J180" s="84"/>
      <c r="K180" s="84"/>
      <c r="L180" s="84"/>
      <c r="M180" s="84"/>
      <c r="N180" s="84"/>
      <c r="O180" s="84"/>
      <c r="P180" s="84"/>
      <c r="Q180" s="84"/>
      <c r="R180" s="84"/>
      <c r="S180" s="84"/>
      <c r="T180" s="84"/>
    </row>
    <row r="181" spans="1:20">
      <c r="A181" s="84"/>
      <c r="B181" s="311"/>
      <c r="C181" s="313"/>
      <c r="D181" s="84"/>
      <c r="E181" s="84"/>
      <c r="F181" s="84"/>
      <c r="G181" s="84"/>
      <c r="H181" s="84"/>
      <c r="I181" s="84"/>
      <c r="J181" s="84"/>
      <c r="K181" s="84"/>
      <c r="L181" s="84"/>
      <c r="M181" s="84"/>
      <c r="N181" s="84"/>
      <c r="O181" s="84"/>
      <c r="P181" s="84"/>
      <c r="Q181" s="84"/>
      <c r="R181" s="84"/>
      <c r="S181" s="84"/>
      <c r="T181" s="84"/>
    </row>
    <row r="182" spans="1:20">
      <c r="A182" s="84"/>
      <c r="B182" s="311"/>
      <c r="C182" s="313"/>
      <c r="D182" s="84"/>
      <c r="E182" s="84"/>
      <c r="F182" s="84"/>
      <c r="G182" s="84"/>
      <c r="H182" s="84"/>
      <c r="I182" s="84"/>
      <c r="J182" s="84"/>
      <c r="K182" s="84"/>
      <c r="L182" s="84"/>
      <c r="M182" s="84"/>
      <c r="N182" s="84"/>
      <c r="O182" s="84"/>
      <c r="P182" s="84"/>
      <c r="Q182" s="84"/>
      <c r="R182" s="84"/>
      <c r="S182" s="84"/>
      <c r="T182" s="84"/>
    </row>
    <row r="183" spans="1:20">
      <c r="A183" s="84"/>
      <c r="B183" s="311"/>
      <c r="C183" s="313"/>
      <c r="D183" s="84"/>
      <c r="E183" s="84"/>
      <c r="F183" s="84"/>
      <c r="G183" s="84"/>
      <c r="H183" s="84"/>
      <c r="I183" s="84"/>
      <c r="J183" s="84"/>
      <c r="K183" s="84"/>
      <c r="L183" s="84"/>
      <c r="M183" s="84"/>
      <c r="N183" s="84"/>
      <c r="O183" s="84"/>
      <c r="P183" s="84"/>
      <c r="Q183" s="84"/>
      <c r="R183" s="84"/>
      <c r="S183" s="84"/>
      <c r="T183" s="84"/>
    </row>
    <row r="184" spans="1:20">
      <c r="A184" s="84"/>
      <c r="B184" s="311"/>
      <c r="C184" s="313"/>
      <c r="D184" s="84"/>
      <c r="E184" s="84"/>
      <c r="F184" s="84"/>
      <c r="G184" s="84"/>
      <c r="H184" s="84"/>
      <c r="I184" s="84"/>
      <c r="J184" s="84"/>
      <c r="K184" s="84"/>
      <c r="L184" s="84"/>
      <c r="M184" s="84"/>
      <c r="N184" s="84"/>
      <c r="O184" s="84"/>
      <c r="P184" s="84"/>
      <c r="Q184" s="84"/>
      <c r="R184" s="84"/>
      <c r="S184" s="84"/>
      <c r="T184" s="84"/>
    </row>
    <row r="185" spans="1:20">
      <c r="A185" s="84"/>
      <c r="B185" s="311"/>
      <c r="C185" s="313"/>
      <c r="D185" s="84"/>
      <c r="E185" s="84"/>
      <c r="F185" s="84"/>
      <c r="G185" s="84"/>
      <c r="H185" s="84"/>
      <c r="I185" s="84"/>
      <c r="J185" s="84"/>
      <c r="K185" s="84"/>
      <c r="L185" s="84"/>
      <c r="M185" s="84"/>
      <c r="N185" s="84"/>
      <c r="O185" s="84"/>
      <c r="P185" s="84"/>
      <c r="Q185" s="84"/>
      <c r="R185" s="84"/>
      <c r="S185" s="84"/>
      <c r="T185" s="84"/>
    </row>
    <row r="186" spans="1:20">
      <c r="A186" s="84"/>
      <c r="B186" s="311"/>
      <c r="C186" s="313"/>
      <c r="D186" s="84"/>
      <c r="E186" s="84"/>
      <c r="F186" s="84"/>
      <c r="G186" s="84"/>
      <c r="H186" s="84"/>
      <c r="I186" s="84"/>
      <c r="J186" s="84"/>
      <c r="K186" s="84"/>
      <c r="L186" s="84"/>
      <c r="M186" s="84"/>
      <c r="N186" s="84"/>
      <c r="O186" s="84"/>
      <c r="P186" s="84"/>
      <c r="Q186" s="84"/>
      <c r="R186" s="84"/>
      <c r="S186" s="84"/>
      <c r="T186" s="84"/>
    </row>
    <row r="187" spans="1:20">
      <c r="A187" s="84"/>
      <c r="B187" s="311"/>
      <c r="C187" s="313"/>
      <c r="D187" s="84"/>
      <c r="E187" s="84"/>
      <c r="F187" s="84"/>
      <c r="G187" s="84"/>
      <c r="H187" s="84"/>
      <c r="I187" s="84"/>
      <c r="J187" s="84"/>
      <c r="K187" s="84"/>
      <c r="L187" s="84"/>
      <c r="M187" s="84"/>
      <c r="N187" s="84"/>
      <c r="O187" s="84"/>
      <c r="P187" s="84"/>
      <c r="Q187" s="84"/>
      <c r="R187" s="84"/>
      <c r="S187" s="84"/>
      <c r="T187" s="84"/>
    </row>
    <row r="188" spans="1:20">
      <c r="A188" s="84"/>
      <c r="B188" s="311"/>
      <c r="C188" s="313"/>
      <c r="D188" s="84"/>
      <c r="E188" s="84"/>
      <c r="F188" s="84"/>
      <c r="G188" s="84"/>
      <c r="H188" s="84"/>
      <c r="I188" s="84"/>
      <c r="J188" s="84"/>
      <c r="K188" s="84"/>
      <c r="L188" s="84"/>
      <c r="M188" s="84"/>
      <c r="N188" s="84"/>
      <c r="O188" s="84"/>
      <c r="P188" s="84"/>
      <c r="Q188" s="84"/>
      <c r="R188" s="84"/>
      <c r="S188" s="84"/>
      <c r="T188" s="84"/>
    </row>
    <row r="189" spans="1:20">
      <c r="A189" s="84"/>
      <c r="B189" s="311"/>
      <c r="C189" s="313"/>
      <c r="D189" s="84"/>
      <c r="E189" s="84"/>
      <c r="F189" s="84"/>
      <c r="G189" s="84"/>
      <c r="H189" s="84"/>
      <c r="I189" s="84"/>
      <c r="J189" s="84"/>
      <c r="K189" s="84"/>
      <c r="L189" s="84"/>
      <c r="M189" s="84"/>
      <c r="N189" s="84"/>
      <c r="O189" s="84"/>
      <c r="P189" s="84"/>
      <c r="Q189" s="84"/>
      <c r="R189" s="84"/>
      <c r="S189" s="84"/>
      <c r="T189" s="84"/>
    </row>
    <row r="190" spans="1:20">
      <c r="A190" s="84"/>
      <c r="B190" s="311"/>
      <c r="C190" s="313"/>
      <c r="D190" s="84"/>
      <c r="E190" s="84"/>
      <c r="F190" s="84"/>
      <c r="G190" s="84"/>
      <c r="H190" s="84"/>
      <c r="I190" s="84"/>
      <c r="J190" s="84"/>
      <c r="K190" s="84"/>
      <c r="L190" s="84"/>
      <c r="M190" s="84"/>
      <c r="N190" s="84"/>
      <c r="O190" s="84"/>
      <c r="P190" s="84"/>
      <c r="Q190" s="84"/>
      <c r="R190" s="84"/>
      <c r="S190" s="84"/>
      <c r="T190" s="84"/>
    </row>
    <row r="191" spans="1:20">
      <c r="A191" s="84"/>
      <c r="B191" s="311"/>
      <c r="C191" s="313"/>
      <c r="D191" s="84"/>
      <c r="E191" s="84"/>
      <c r="F191" s="84"/>
      <c r="G191" s="84"/>
      <c r="H191" s="84"/>
      <c r="I191" s="84"/>
      <c r="J191" s="84"/>
      <c r="K191" s="84"/>
      <c r="L191" s="84"/>
      <c r="M191" s="84"/>
      <c r="N191" s="84"/>
      <c r="O191" s="84"/>
      <c r="P191" s="84"/>
      <c r="Q191" s="84"/>
      <c r="R191" s="84"/>
      <c r="S191" s="84"/>
      <c r="T191" s="84"/>
    </row>
    <row r="192" spans="1:20">
      <c r="A192" s="84"/>
      <c r="B192" s="311"/>
      <c r="C192" s="313"/>
      <c r="D192" s="84"/>
      <c r="E192" s="84"/>
      <c r="F192" s="84"/>
      <c r="G192" s="84"/>
      <c r="H192" s="84"/>
      <c r="I192" s="84"/>
      <c r="J192" s="84"/>
      <c r="K192" s="84"/>
      <c r="L192" s="84"/>
      <c r="M192" s="84"/>
      <c r="N192" s="84"/>
      <c r="O192" s="84"/>
      <c r="P192" s="84"/>
      <c r="Q192" s="84"/>
      <c r="R192" s="84"/>
      <c r="S192" s="84"/>
      <c r="T192" s="84"/>
    </row>
    <row r="193" spans="1:20">
      <c r="A193" s="84"/>
      <c r="B193" s="311"/>
      <c r="C193" s="313"/>
      <c r="D193" s="84"/>
      <c r="E193" s="84"/>
      <c r="F193" s="84"/>
      <c r="G193" s="84"/>
      <c r="H193" s="84"/>
      <c r="I193" s="84"/>
      <c r="J193" s="84"/>
      <c r="K193" s="84"/>
      <c r="L193" s="84"/>
      <c r="M193" s="84"/>
      <c r="N193" s="84"/>
      <c r="O193" s="84"/>
      <c r="P193" s="84"/>
      <c r="Q193" s="84"/>
      <c r="R193" s="84"/>
      <c r="S193" s="84"/>
      <c r="T193" s="84"/>
    </row>
    <row r="194" spans="1:20">
      <c r="A194" s="84"/>
      <c r="B194" s="311"/>
      <c r="C194" s="313"/>
      <c r="D194" s="84"/>
      <c r="E194" s="84"/>
      <c r="F194" s="84"/>
      <c r="G194" s="84"/>
      <c r="H194" s="84"/>
      <c r="I194" s="84"/>
      <c r="J194" s="84"/>
      <c r="K194" s="84"/>
      <c r="L194" s="84"/>
      <c r="M194" s="84"/>
      <c r="N194" s="84"/>
      <c r="O194" s="84"/>
      <c r="P194" s="84"/>
      <c r="Q194" s="84"/>
      <c r="R194" s="84"/>
      <c r="S194" s="84"/>
      <c r="T194" s="84"/>
    </row>
    <row r="195" spans="1:20">
      <c r="A195" s="84"/>
      <c r="B195" s="311"/>
      <c r="C195" s="313"/>
      <c r="D195" s="84"/>
      <c r="E195" s="84"/>
      <c r="F195" s="84"/>
      <c r="G195" s="84"/>
      <c r="H195" s="84"/>
      <c r="I195" s="84"/>
      <c r="J195" s="84"/>
      <c r="K195" s="84"/>
      <c r="L195" s="84"/>
      <c r="M195" s="84"/>
      <c r="N195" s="84"/>
      <c r="O195" s="84"/>
      <c r="P195" s="84"/>
      <c r="Q195" s="84"/>
      <c r="R195" s="84"/>
      <c r="S195" s="84"/>
      <c r="T195" s="84"/>
    </row>
    <row r="196" spans="1:20">
      <c r="A196" s="84"/>
      <c r="B196" s="311"/>
      <c r="C196" s="313"/>
      <c r="D196" s="84"/>
      <c r="E196" s="84"/>
      <c r="F196" s="84"/>
      <c r="G196" s="84"/>
      <c r="H196" s="84"/>
      <c r="I196" s="84"/>
      <c r="J196" s="84"/>
      <c r="K196" s="84"/>
      <c r="L196" s="84"/>
      <c r="M196" s="84"/>
      <c r="N196" s="84"/>
      <c r="O196" s="84"/>
      <c r="P196" s="84"/>
      <c r="Q196" s="84"/>
      <c r="R196" s="84"/>
      <c r="S196" s="84"/>
      <c r="T196" s="84"/>
    </row>
    <row r="197" spans="1:20">
      <c r="A197" s="84"/>
      <c r="B197" s="311"/>
      <c r="C197" s="313"/>
      <c r="D197" s="84"/>
      <c r="E197" s="84"/>
      <c r="F197" s="84"/>
      <c r="G197" s="84"/>
      <c r="H197" s="84"/>
      <c r="I197" s="84"/>
      <c r="J197" s="84"/>
      <c r="K197" s="84"/>
      <c r="L197" s="84"/>
      <c r="M197" s="84"/>
      <c r="N197" s="84"/>
      <c r="O197" s="84"/>
      <c r="P197" s="84"/>
      <c r="Q197" s="84"/>
      <c r="R197" s="84"/>
      <c r="S197" s="84"/>
      <c r="T197" s="84"/>
    </row>
    <row r="198" spans="1:20">
      <c r="A198" s="84"/>
      <c r="B198" s="311"/>
      <c r="C198" s="313"/>
      <c r="D198" s="84"/>
      <c r="E198" s="84"/>
      <c r="F198" s="84"/>
      <c r="G198" s="84"/>
      <c r="H198" s="84"/>
      <c r="I198" s="84"/>
      <c r="J198" s="84"/>
      <c r="K198" s="84"/>
      <c r="L198" s="84"/>
      <c r="M198" s="84"/>
      <c r="N198" s="84"/>
      <c r="O198" s="84"/>
      <c r="P198" s="84"/>
      <c r="Q198" s="84"/>
      <c r="R198" s="84"/>
      <c r="S198" s="84"/>
      <c r="T198" s="84"/>
    </row>
    <row r="199" spans="1:20">
      <c r="A199" s="84"/>
      <c r="B199" s="311"/>
      <c r="C199" s="313"/>
      <c r="D199" s="84"/>
      <c r="E199" s="84"/>
      <c r="F199" s="84"/>
      <c r="G199" s="84"/>
      <c r="H199" s="84"/>
      <c r="I199" s="84"/>
      <c r="J199" s="84"/>
      <c r="K199" s="84"/>
      <c r="L199" s="84"/>
      <c r="M199" s="84"/>
      <c r="N199" s="84"/>
      <c r="O199" s="84"/>
      <c r="P199" s="84"/>
      <c r="Q199" s="84"/>
      <c r="R199" s="84"/>
      <c r="S199" s="84"/>
      <c r="T199" s="84"/>
    </row>
    <row r="200" spans="1:20">
      <c r="A200" s="84"/>
      <c r="B200" s="311"/>
      <c r="C200" s="313"/>
      <c r="D200" s="84"/>
      <c r="E200" s="84"/>
      <c r="F200" s="84"/>
      <c r="G200" s="84"/>
      <c r="H200" s="84"/>
      <c r="I200" s="84"/>
      <c r="J200" s="84"/>
      <c r="K200" s="84"/>
      <c r="L200" s="84"/>
      <c r="M200" s="84"/>
      <c r="N200" s="84"/>
      <c r="O200" s="84"/>
      <c r="P200" s="84"/>
      <c r="Q200" s="84"/>
      <c r="R200" s="84"/>
      <c r="S200" s="84"/>
      <c r="T200" s="84"/>
    </row>
    <row r="201" spans="1:20">
      <c r="A201" s="84"/>
      <c r="B201" s="311"/>
      <c r="C201" s="313"/>
      <c r="D201" s="84"/>
      <c r="E201" s="84"/>
      <c r="F201" s="84"/>
      <c r="G201" s="84"/>
      <c r="H201" s="84"/>
      <c r="I201" s="84"/>
      <c r="J201" s="84"/>
      <c r="K201" s="84"/>
      <c r="L201" s="84"/>
      <c r="M201" s="84"/>
      <c r="N201" s="84"/>
      <c r="O201" s="84"/>
      <c r="P201" s="84"/>
      <c r="Q201" s="84"/>
      <c r="R201" s="84"/>
      <c r="S201" s="84"/>
      <c r="T201" s="84"/>
    </row>
    <row r="202" spans="1:20">
      <c r="A202" s="84"/>
      <c r="B202" s="311"/>
      <c r="C202" s="313"/>
      <c r="D202" s="84"/>
      <c r="E202" s="84"/>
      <c r="F202" s="84"/>
      <c r="G202" s="84"/>
      <c r="H202" s="84"/>
      <c r="I202" s="84"/>
      <c r="J202" s="84"/>
      <c r="K202" s="84"/>
      <c r="L202" s="84"/>
      <c r="M202" s="84"/>
      <c r="N202" s="84"/>
      <c r="O202" s="84"/>
      <c r="P202" s="84"/>
      <c r="Q202" s="84"/>
      <c r="R202" s="84"/>
      <c r="S202" s="84"/>
      <c r="T202" s="84"/>
    </row>
    <row r="203" spans="1:20">
      <c r="A203" s="84"/>
      <c r="B203" s="311"/>
      <c r="C203" s="313"/>
      <c r="D203" s="84"/>
      <c r="E203" s="84"/>
      <c r="F203" s="84"/>
      <c r="G203" s="84"/>
      <c r="H203" s="84"/>
      <c r="I203" s="84"/>
      <c r="J203" s="84"/>
      <c r="K203" s="84"/>
      <c r="L203" s="84"/>
      <c r="M203" s="84"/>
      <c r="N203" s="84"/>
      <c r="O203" s="84"/>
      <c r="P203" s="84"/>
      <c r="Q203" s="84"/>
      <c r="R203" s="84"/>
      <c r="S203" s="84"/>
      <c r="T203" s="84"/>
    </row>
    <row r="204" spans="1:20">
      <c r="A204" s="84"/>
      <c r="B204" s="311"/>
      <c r="C204" s="313"/>
      <c r="D204" s="84"/>
      <c r="E204" s="84"/>
      <c r="F204" s="84"/>
      <c r="G204" s="84"/>
      <c r="H204" s="84"/>
      <c r="I204" s="84"/>
      <c r="J204" s="84"/>
      <c r="K204" s="84"/>
      <c r="L204" s="84"/>
      <c r="M204" s="84"/>
      <c r="N204" s="84"/>
      <c r="O204" s="84"/>
      <c r="P204" s="84"/>
      <c r="Q204" s="84"/>
      <c r="R204" s="84"/>
      <c r="S204" s="84"/>
      <c r="T204" s="84"/>
    </row>
    <row r="205" spans="1:20">
      <c r="A205" s="84"/>
      <c r="B205" s="311"/>
      <c r="C205" s="313"/>
      <c r="D205" s="84"/>
      <c r="E205" s="84"/>
      <c r="F205" s="84"/>
      <c r="G205" s="84"/>
      <c r="H205" s="84"/>
      <c r="I205" s="84"/>
      <c r="J205" s="84"/>
      <c r="K205" s="84"/>
      <c r="L205" s="84"/>
      <c r="M205" s="84"/>
      <c r="N205" s="84"/>
      <c r="O205" s="84"/>
      <c r="P205" s="84"/>
      <c r="Q205" s="84"/>
      <c r="R205" s="84"/>
      <c r="S205" s="84"/>
      <c r="T205" s="84"/>
    </row>
    <row r="206" spans="1:20">
      <c r="A206" s="84"/>
      <c r="B206" s="311"/>
      <c r="C206" s="313"/>
      <c r="D206" s="84"/>
      <c r="E206" s="84"/>
      <c r="F206" s="84"/>
      <c r="G206" s="84"/>
      <c r="H206" s="84"/>
      <c r="I206" s="84"/>
      <c r="J206" s="84"/>
      <c r="K206" s="84"/>
      <c r="L206" s="84"/>
      <c r="M206" s="84"/>
      <c r="N206" s="84"/>
      <c r="O206" s="84"/>
      <c r="P206" s="84"/>
      <c r="Q206" s="84"/>
      <c r="R206" s="84"/>
      <c r="S206" s="84"/>
      <c r="T206" s="84"/>
    </row>
    <row r="207" spans="1:20">
      <c r="A207" s="84"/>
      <c r="B207" s="311"/>
      <c r="C207" s="313"/>
      <c r="D207" s="84"/>
      <c r="E207" s="84"/>
      <c r="F207" s="84"/>
      <c r="G207" s="84"/>
      <c r="H207" s="84"/>
      <c r="I207" s="84"/>
      <c r="J207" s="84"/>
      <c r="K207" s="84"/>
      <c r="L207" s="84"/>
      <c r="M207" s="84"/>
      <c r="N207" s="84"/>
      <c r="O207" s="84"/>
      <c r="P207" s="84"/>
      <c r="Q207" s="84"/>
      <c r="R207" s="84"/>
      <c r="S207" s="84"/>
      <c r="T207" s="84"/>
    </row>
    <row r="208" spans="1:20">
      <c r="A208" s="84"/>
      <c r="B208" s="311"/>
      <c r="C208" s="313"/>
      <c r="D208" s="84"/>
      <c r="E208" s="84"/>
      <c r="F208" s="84"/>
      <c r="G208" s="84"/>
      <c r="H208" s="84"/>
      <c r="I208" s="84"/>
      <c r="J208" s="84"/>
      <c r="K208" s="84"/>
      <c r="L208" s="84"/>
      <c r="M208" s="84"/>
      <c r="N208" s="84"/>
      <c r="O208" s="84"/>
      <c r="P208" s="84"/>
      <c r="Q208" s="84"/>
      <c r="R208" s="84"/>
      <c r="S208" s="84"/>
      <c r="T208" s="84"/>
    </row>
    <row r="209" spans="1:20">
      <c r="A209" s="84"/>
      <c r="B209" s="311"/>
      <c r="C209" s="313"/>
      <c r="D209" s="84"/>
      <c r="E209" s="84"/>
      <c r="F209" s="84"/>
      <c r="G209" s="84"/>
      <c r="H209" s="84"/>
      <c r="I209" s="84"/>
      <c r="J209" s="84"/>
      <c r="K209" s="84"/>
      <c r="L209" s="84"/>
      <c r="M209" s="84"/>
      <c r="N209" s="84"/>
      <c r="O209" s="84"/>
      <c r="P209" s="84"/>
      <c r="Q209" s="84"/>
      <c r="R209" s="84"/>
      <c r="S209" s="84"/>
      <c r="T209" s="84"/>
    </row>
    <row r="210" spans="1:20">
      <c r="A210" s="84"/>
      <c r="B210" s="311"/>
      <c r="C210" s="313"/>
      <c r="D210" s="84"/>
      <c r="E210" s="84"/>
      <c r="F210" s="84"/>
      <c r="G210" s="84"/>
      <c r="H210" s="84"/>
      <c r="I210" s="84"/>
      <c r="J210" s="84"/>
      <c r="K210" s="84"/>
      <c r="L210" s="84"/>
      <c r="M210" s="84"/>
      <c r="N210" s="84"/>
      <c r="O210" s="84"/>
      <c r="P210" s="84"/>
      <c r="Q210" s="84"/>
      <c r="R210" s="84"/>
      <c r="S210" s="84"/>
      <c r="T210" s="84"/>
    </row>
    <row r="211" spans="1:20">
      <c r="A211" s="84"/>
      <c r="B211" s="311"/>
      <c r="C211" s="313"/>
      <c r="D211" s="84"/>
      <c r="E211" s="84"/>
      <c r="F211" s="84"/>
      <c r="G211" s="84"/>
      <c r="H211" s="84"/>
      <c r="I211" s="84"/>
      <c r="J211" s="84"/>
      <c r="K211" s="84"/>
      <c r="L211" s="84"/>
      <c r="M211" s="84"/>
      <c r="N211" s="84"/>
      <c r="O211" s="84"/>
      <c r="P211" s="84"/>
      <c r="Q211" s="84"/>
      <c r="R211" s="84"/>
      <c r="S211" s="84"/>
      <c r="T211" s="84"/>
    </row>
    <row r="212" spans="1:20">
      <c r="A212" s="84"/>
      <c r="B212" s="311"/>
      <c r="C212" s="313"/>
      <c r="D212" s="84"/>
      <c r="E212" s="84"/>
      <c r="F212" s="84"/>
      <c r="G212" s="84"/>
      <c r="H212" s="84"/>
      <c r="I212" s="84"/>
      <c r="J212" s="84"/>
      <c r="K212" s="84"/>
      <c r="L212" s="84"/>
      <c r="M212" s="84"/>
      <c r="N212" s="84"/>
      <c r="O212" s="84"/>
      <c r="P212" s="84"/>
      <c r="Q212" s="84"/>
      <c r="R212" s="84"/>
      <c r="S212" s="84"/>
      <c r="T212" s="84"/>
    </row>
    <row r="213" spans="1:20">
      <c r="A213" s="84"/>
      <c r="B213" s="311"/>
      <c r="C213" s="313"/>
      <c r="D213" s="84"/>
      <c r="E213" s="84"/>
      <c r="F213" s="84"/>
      <c r="G213" s="84"/>
      <c r="H213" s="84"/>
      <c r="I213" s="84"/>
      <c r="J213" s="84"/>
      <c r="K213" s="84"/>
      <c r="L213" s="84"/>
      <c r="M213" s="84"/>
      <c r="N213" s="84"/>
      <c r="O213" s="84"/>
      <c r="P213" s="84"/>
      <c r="Q213" s="84"/>
      <c r="R213" s="84"/>
      <c r="S213" s="84"/>
      <c r="T213" s="84"/>
    </row>
    <row r="214" spans="1:20">
      <c r="A214" s="84"/>
      <c r="B214" s="311"/>
      <c r="C214" s="313"/>
      <c r="D214" s="84"/>
      <c r="E214" s="84"/>
      <c r="F214" s="84"/>
      <c r="G214" s="84"/>
      <c r="H214" s="84"/>
      <c r="I214" s="84"/>
      <c r="J214" s="84"/>
      <c r="K214" s="84"/>
      <c r="L214" s="84"/>
      <c r="M214" s="84"/>
      <c r="N214" s="84"/>
      <c r="O214" s="84"/>
      <c r="P214" s="84"/>
      <c r="Q214" s="84"/>
      <c r="R214" s="84"/>
      <c r="S214" s="84"/>
      <c r="T214" s="84"/>
    </row>
    <row r="215" spans="1:20">
      <c r="A215" s="84"/>
      <c r="B215" s="311"/>
      <c r="C215" s="313"/>
      <c r="D215" s="84"/>
      <c r="E215" s="84"/>
      <c r="F215" s="84"/>
      <c r="G215" s="84"/>
      <c r="H215" s="84"/>
      <c r="I215" s="84"/>
      <c r="J215" s="84"/>
      <c r="K215" s="84"/>
      <c r="L215" s="84"/>
      <c r="M215" s="84"/>
      <c r="N215" s="84"/>
      <c r="O215" s="84"/>
      <c r="P215" s="84"/>
      <c r="Q215" s="84"/>
      <c r="R215" s="84"/>
      <c r="S215" s="84"/>
      <c r="T215" s="84"/>
    </row>
    <row r="216" spans="1:20">
      <c r="A216" s="84"/>
      <c r="B216" s="311"/>
      <c r="C216" s="313"/>
      <c r="D216" s="84"/>
      <c r="E216" s="84"/>
      <c r="F216" s="84"/>
      <c r="G216" s="84"/>
      <c r="H216" s="84"/>
      <c r="I216" s="84"/>
      <c r="J216" s="84"/>
      <c r="K216" s="84"/>
      <c r="L216" s="84"/>
      <c r="M216" s="84"/>
      <c r="N216" s="84"/>
      <c r="O216" s="84"/>
      <c r="P216" s="84"/>
      <c r="Q216" s="84"/>
      <c r="R216" s="84"/>
      <c r="S216" s="84"/>
      <c r="T216" s="84"/>
    </row>
    <row r="217" spans="1:20">
      <c r="A217" s="84"/>
      <c r="B217" s="311"/>
      <c r="C217" s="313"/>
      <c r="D217" s="84"/>
      <c r="E217" s="84"/>
      <c r="F217" s="84"/>
      <c r="G217" s="84"/>
      <c r="H217" s="84"/>
      <c r="I217" s="84"/>
      <c r="J217" s="84"/>
      <c r="K217" s="84"/>
      <c r="L217" s="84"/>
      <c r="M217" s="84"/>
      <c r="N217" s="84"/>
      <c r="O217" s="84"/>
      <c r="P217" s="84"/>
      <c r="Q217" s="84"/>
      <c r="R217" s="84"/>
      <c r="S217" s="84"/>
      <c r="T217" s="84"/>
    </row>
    <row r="218" spans="1:20">
      <c r="A218" s="84"/>
      <c r="B218" s="311"/>
      <c r="C218" s="313"/>
      <c r="D218" s="84"/>
      <c r="E218" s="84"/>
      <c r="F218" s="84"/>
      <c r="G218" s="84"/>
      <c r="H218" s="84"/>
      <c r="I218" s="84"/>
      <c r="J218" s="84"/>
      <c r="K218" s="84"/>
      <c r="L218" s="84"/>
      <c r="M218" s="84"/>
      <c r="N218" s="84"/>
      <c r="O218" s="84"/>
      <c r="P218" s="84"/>
      <c r="Q218" s="84"/>
      <c r="R218" s="84"/>
      <c r="S218" s="84"/>
      <c r="T218" s="84"/>
    </row>
    <row r="219" spans="1:20">
      <c r="A219" s="84"/>
      <c r="B219" s="311"/>
      <c r="C219" s="313"/>
      <c r="D219" s="84"/>
      <c r="E219" s="84"/>
      <c r="F219" s="84"/>
      <c r="G219" s="84"/>
      <c r="H219" s="84"/>
      <c r="I219" s="84"/>
      <c r="J219" s="84"/>
      <c r="K219" s="84"/>
      <c r="L219" s="84"/>
      <c r="M219" s="84"/>
      <c r="N219" s="84"/>
      <c r="O219" s="84"/>
      <c r="P219" s="84"/>
      <c r="Q219" s="84"/>
      <c r="R219" s="84"/>
      <c r="S219" s="84"/>
      <c r="T219" s="84"/>
    </row>
    <row r="220" spans="1:20">
      <c r="A220" s="84"/>
      <c r="B220" s="311"/>
      <c r="C220" s="313"/>
      <c r="D220" s="84"/>
      <c r="E220" s="84"/>
      <c r="F220" s="84"/>
      <c r="G220" s="84"/>
      <c r="H220" s="84"/>
      <c r="I220" s="84"/>
      <c r="J220" s="84"/>
      <c r="K220" s="84"/>
      <c r="L220" s="84"/>
      <c r="M220" s="84"/>
      <c r="N220" s="84"/>
      <c r="O220" s="84"/>
      <c r="P220" s="84"/>
      <c r="Q220" s="84"/>
      <c r="R220" s="84"/>
      <c r="S220" s="84"/>
      <c r="T220" s="84"/>
    </row>
    <row r="221" spans="1:20">
      <c r="A221" s="84"/>
      <c r="B221" s="311"/>
      <c r="C221" s="313"/>
      <c r="D221" s="84"/>
      <c r="E221" s="84"/>
      <c r="F221" s="84"/>
      <c r="G221" s="84"/>
      <c r="H221" s="84"/>
      <c r="I221" s="84"/>
      <c r="J221" s="84"/>
      <c r="K221" s="84"/>
      <c r="L221" s="84"/>
      <c r="M221" s="84"/>
      <c r="N221" s="84"/>
      <c r="O221" s="84"/>
      <c r="P221" s="84"/>
      <c r="Q221" s="84"/>
      <c r="R221" s="84"/>
      <c r="S221" s="84"/>
      <c r="T221" s="84"/>
    </row>
    <row r="222" spans="1:20">
      <c r="A222" s="84"/>
      <c r="B222" s="311"/>
      <c r="C222" s="313"/>
      <c r="D222" s="84"/>
      <c r="E222" s="84"/>
      <c r="F222" s="84"/>
      <c r="G222" s="84"/>
      <c r="H222" s="84"/>
      <c r="I222" s="84"/>
      <c r="J222" s="84"/>
      <c r="K222" s="84"/>
      <c r="L222" s="84"/>
      <c r="M222" s="84"/>
      <c r="N222" s="84"/>
      <c r="O222" s="84"/>
      <c r="P222" s="84"/>
      <c r="Q222" s="84"/>
      <c r="R222" s="84"/>
      <c r="S222" s="84"/>
      <c r="T222" s="84"/>
    </row>
    <row r="223" spans="1:20">
      <c r="A223" s="84"/>
      <c r="B223" s="311"/>
      <c r="C223" s="313"/>
      <c r="D223" s="84"/>
      <c r="E223" s="84"/>
      <c r="F223" s="84"/>
      <c r="G223" s="84"/>
      <c r="H223" s="84"/>
      <c r="I223" s="84"/>
      <c r="J223" s="84"/>
      <c r="K223" s="84"/>
      <c r="L223" s="84"/>
      <c r="M223" s="84"/>
      <c r="N223" s="84"/>
      <c r="O223" s="84"/>
      <c r="P223" s="84"/>
      <c r="Q223" s="84"/>
      <c r="R223" s="84"/>
      <c r="S223" s="84"/>
      <c r="T223" s="84"/>
    </row>
    <row r="224" spans="1:20">
      <c r="A224" s="84"/>
      <c r="B224" s="311"/>
      <c r="C224" s="313"/>
      <c r="D224" s="84"/>
      <c r="E224" s="84"/>
      <c r="F224" s="84"/>
      <c r="G224" s="84"/>
      <c r="H224" s="84"/>
      <c r="I224" s="84"/>
      <c r="J224" s="84"/>
      <c r="K224" s="84"/>
      <c r="L224" s="84"/>
      <c r="M224" s="84"/>
      <c r="N224" s="84"/>
      <c r="O224" s="84"/>
      <c r="P224" s="84"/>
      <c r="Q224" s="84"/>
      <c r="R224" s="84"/>
      <c r="S224" s="84"/>
      <c r="T224" s="84"/>
    </row>
    <row r="225" spans="1:20">
      <c r="A225" s="84"/>
      <c r="B225" s="311"/>
      <c r="C225" s="313"/>
      <c r="D225" s="84"/>
      <c r="E225" s="84"/>
      <c r="F225" s="84"/>
      <c r="G225" s="84"/>
      <c r="H225" s="84"/>
      <c r="I225" s="84"/>
      <c r="J225" s="84"/>
      <c r="K225" s="84"/>
      <c r="L225" s="84"/>
      <c r="M225" s="84"/>
      <c r="N225" s="84"/>
      <c r="O225" s="84"/>
      <c r="P225" s="84"/>
      <c r="Q225" s="84"/>
      <c r="R225" s="84"/>
      <c r="S225" s="84"/>
      <c r="T225" s="84"/>
    </row>
    <row r="226" spans="1:20">
      <c r="A226" s="84"/>
      <c r="B226" s="311"/>
      <c r="C226" s="313"/>
      <c r="D226" s="84"/>
      <c r="E226" s="84"/>
      <c r="F226" s="84"/>
      <c r="G226" s="84"/>
      <c r="H226" s="84"/>
      <c r="I226" s="84"/>
      <c r="J226" s="84"/>
      <c r="K226" s="84"/>
      <c r="L226" s="84"/>
      <c r="M226" s="84"/>
      <c r="N226" s="84"/>
      <c r="O226" s="84"/>
      <c r="P226" s="84"/>
      <c r="Q226" s="84"/>
      <c r="R226" s="84"/>
      <c r="S226" s="84"/>
      <c r="T226" s="84"/>
    </row>
    <row r="227" spans="1:20">
      <c r="A227" s="84"/>
      <c r="B227" s="311"/>
      <c r="C227" s="313"/>
      <c r="D227" s="84"/>
      <c r="E227" s="84"/>
      <c r="F227" s="84"/>
      <c r="G227" s="84"/>
      <c r="H227" s="84"/>
      <c r="I227" s="84"/>
      <c r="J227" s="84"/>
      <c r="K227" s="84"/>
      <c r="L227" s="84"/>
      <c r="M227" s="84"/>
      <c r="N227" s="84"/>
      <c r="O227" s="84"/>
      <c r="P227" s="84"/>
      <c r="Q227" s="84"/>
      <c r="R227" s="84"/>
      <c r="S227" s="84"/>
      <c r="T227" s="84"/>
    </row>
    <row r="228" spans="1:20">
      <c r="A228" s="84"/>
      <c r="B228" s="311"/>
      <c r="C228" s="313"/>
      <c r="D228" s="84"/>
      <c r="E228" s="84"/>
      <c r="F228" s="84"/>
      <c r="G228" s="84"/>
      <c r="H228" s="84"/>
      <c r="I228" s="84"/>
      <c r="J228" s="84"/>
      <c r="K228" s="84"/>
      <c r="L228" s="84"/>
      <c r="M228" s="84"/>
      <c r="N228" s="84"/>
      <c r="O228" s="84"/>
      <c r="P228" s="84"/>
      <c r="Q228" s="84"/>
      <c r="R228" s="84"/>
      <c r="S228" s="84"/>
      <c r="T228" s="84"/>
    </row>
    <row r="229" spans="1:20">
      <c r="A229" s="84"/>
      <c r="B229" s="311"/>
      <c r="C229" s="313"/>
      <c r="D229" s="84"/>
      <c r="E229" s="84"/>
      <c r="F229" s="84"/>
      <c r="G229" s="84"/>
      <c r="H229" s="84"/>
      <c r="I229" s="84"/>
      <c r="J229" s="84"/>
      <c r="K229" s="84"/>
      <c r="L229" s="84"/>
      <c r="M229" s="84"/>
      <c r="N229" s="84"/>
      <c r="O229" s="84"/>
      <c r="P229" s="84"/>
      <c r="Q229" s="84"/>
      <c r="R229" s="84"/>
      <c r="S229" s="84"/>
      <c r="T229" s="84"/>
    </row>
    <row r="230" spans="1:20">
      <c r="A230" s="84"/>
      <c r="B230" s="311"/>
      <c r="C230" s="313"/>
      <c r="D230" s="84"/>
      <c r="E230" s="84"/>
      <c r="F230" s="84"/>
      <c r="G230" s="84"/>
      <c r="H230" s="84"/>
      <c r="I230" s="84"/>
      <c r="J230" s="84"/>
      <c r="K230" s="84"/>
      <c r="L230" s="84"/>
      <c r="M230" s="84"/>
      <c r="N230" s="84"/>
      <c r="O230" s="84"/>
      <c r="P230" s="84"/>
      <c r="Q230" s="84"/>
      <c r="R230" s="84"/>
      <c r="S230" s="84"/>
      <c r="T230" s="84"/>
    </row>
    <row r="231" spans="1:20">
      <c r="A231" s="84"/>
      <c r="B231" s="311"/>
      <c r="C231" s="313"/>
      <c r="D231" s="84"/>
      <c r="E231" s="84"/>
      <c r="F231" s="84"/>
      <c r="G231" s="84"/>
      <c r="H231" s="84"/>
      <c r="I231" s="84"/>
      <c r="J231" s="84"/>
      <c r="K231" s="84"/>
      <c r="L231" s="84"/>
      <c r="M231" s="84"/>
      <c r="N231" s="84"/>
      <c r="O231" s="84"/>
      <c r="P231" s="84"/>
      <c r="Q231" s="84"/>
      <c r="R231" s="84"/>
      <c r="S231" s="84"/>
      <c r="T231" s="84"/>
    </row>
    <row r="232" spans="1:20">
      <c r="A232" s="84"/>
      <c r="B232" s="311"/>
      <c r="C232" s="313"/>
      <c r="D232" s="84"/>
      <c r="E232" s="84"/>
      <c r="F232" s="84"/>
      <c r="G232" s="84"/>
      <c r="H232" s="84"/>
      <c r="I232" s="84"/>
      <c r="J232" s="84"/>
      <c r="K232" s="84"/>
      <c r="L232" s="84"/>
      <c r="M232" s="84"/>
      <c r="N232" s="84"/>
      <c r="O232" s="84"/>
      <c r="P232" s="84"/>
      <c r="Q232" s="84"/>
      <c r="R232" s="84"/>
      <c r="S232" s="84"/>
      <c r="T232" s="84"/>
    </row>
    <row r="233" spans="1:20">
      <c r="A233" s="84"/>
      <c r="B233" s="311"/>
      <c r="C233" s="313"/>
      <c r="D233" s="84"/>
      <c r="E233" s="84"/>
      <c r="F233" s="84"/>
      <c r="G233" s="84"/>
      <c r="H233" s="84"/>
      <c r="I233" s="84"/>
      <c r="J233" s="84"/>
      <c r="K233" s="84"/>
      <c r="L233" s="84"/>
      <c r="M233" s="84"/>
      <c r="N233" s="84"/>
      <c r="O233" s="84"/>
      <c r="P233" s="84"/>
      <c r="Q233" s="84"/>
      <c r="R233" s="84"/>
      <c r="S233" s="84"/>
      <c r="T233" s="84"/>
    </row>
    <row r="234" spans="1:20">
      <c r="A234" s="84"/>
      <c r="B234" s="311"/>
      <c r="C234" s="313"/>
      <c r="D234" s="84"/>
      <c r="E234" s="84"/>
      <c r="F234" s="84"/>
      <c r="G234" s="84"/>
      <c r="H234" s="84"/>
      <c r="I234" s="84"/>
      <c r="J234" s="84"/>
      <c r="K234" s="84"/>
      <c r="L234" s="84"/>
      <c r="M234" s="84"/>
      <c r="N234" s="84"/>
      <c r="O234" s="84"/>
      <c r="P234" s="84"/>
      <c r="Q234" s="84"/>
      <c r="R234" s="84"/>
      <c r="S234" s="84"/>
      <c r="T234" s="84"/>
    </row>
    <row r="235" spans="1:20">
      <c r="A235" s="84"/>
      <c r="B235" s="311"/>
      <c r="C235" s="313"/>
      <c r="D235" s="84"/>
      <c r="E235" s="84"/>
      <c r="F235" s="84"/>
      <c r="G235" s="84"/>
      <c r="H235" s="84"/>
      <c r="I235" s="84"/>
      <c r="J235" s="84"/>
      <c r="K235" s="84"/>
      <c r="L235" s="84"/>
      <c r="M235" s="84"/>
      <c r="N235" s="84"/>
      <c r="O235" s="84"/>
      <c r="P235" s="84"/>
      <c r="Q235" s="84"/>
      <c r="R235" s="84"/>
      <c r="S235" s="84"/>
      <c r="T235" s="84"/>
    </row>
    <row r="236" spans="1:20">
      <c r="A236" s="84"/>
      <c r="B236" s="311"/>
      <c r="C236" s="313"/>
      <c r="D236" s="84"/>
      <c r="E236" s="84"/>
      <c r="F236" s="84"/>
      <c r="G236" s="84"/>
      <c r="H236" s="84"/>
      <c r="I236" s="84"/>
      <c r="J236" s="84"/>
      <c r="K236" s="84"/>
      <c r="L236" s="84"/>
      <c r="M236" s="84"/>
      <c r="N236" s="84"/>
      <c r="O236" s="84"/>
      <c r="P236" s="84"/>
      <c r="Q236" s="84"/>
      <c r="R236" s="84"/>
      <c r="S236" s="84"/>
      <c r="T236" s="84"/>
    </row>
    <row r="237" spans="1:20">
      <c r="A237" s="84"/>
      <c r="B237" s="311"/>
      <c r="C237" s="313"/>
      <c r="D237" s="84"/>
      <c r="E237" s="84"/>
      <c r="F237" s="84"/>
      <c r="G237" s="84"/>
      <c r="H237" s="84"/>
      <c r="I237" s="84"/>
      <c r="J237" s="84"/>
      <c r="K237" s="84"/>
      <c r="L237" s="84"/>
      <c r="M237" s="84"/>
      <c r="N237" s="84"/>
      <c r="O237" s="84"/>
      <c r="P237" s="84"/>
      <c r="Q237" s="84"/>
      <c r="R237" s="84"/>
      <c r="S237" s="84"/>
      <c r="T237" s="84"/>
    </row>
    <row r="238" spans="1:20">
      <c r="A238" s="84"/>
      <c r="B238" s="311"/>
      <c r="C238" s="313"/>
      <c r="D238" s="84"/>
      <c r="E238" s="84"/>
      <c r="F238" s="84"/>
      <c r="G238" s="84"/>
      <c r="H238" s="84"/>
      <c r="I238" s="84"/>
      <c r="J238" s="84"/>
      <c r="K238" s="84"/>
      <c r="L238" s="84"/>
      <c r="M238" s="84"/>
      <c r="N238" s="84"/>
      <c r="O238" s="84"/>
      <c r="P238" s="84"/>
      <c r="Q238" s="84"/>
      <c r="R238" s="84"/>
      <c r="S238" s="84"/>
      <c r="T238" s="84"/>
    </row>
    <row r="239" spans="1:20">
      <c r="A239" s="84"/>
      <c r="B239" s="311"/>
      <c r="C239" s="313"/>
      <c r="D239" s="84"/>
      <c r="E239" s="84"/>
      <c r="F239" s="84"/>
      <c r="G239" s="84"/>
      <c r="H239" s="84"/>
      <c r="I239" s="84"/>
      <c r="J239" s="84"/>
      <c r="K239" s="84"/>
      <c r="L239" s="84"/>
      <c r="M239" s="84"/>
      <c r="N239" s="84"/>
      <c r="O239" s="84"/>
      <c r="P239" s="84"/>
      <c r="Q239" s="84"/>
      <c r="R239" s="84"/>
      <c r="S239" s="84"/>
      <c r="T239" s="84"/>
    </row>
    <row r="240" spans="1:20">
      <c r="A240" s="84"/>
      <c r="B240" s="311"/>
      <c r="C240" s="313"/>
      <c r="D240" s="84"/>
      <c r="E240" s="84"/>
      <c r="F240" s="84"/>
      <c r="G240" s="84"/>
      <c r="H240" s="84"/>
      <c r="I240" s="84"/>
      <c r="J240" s="84"/>
      <c r="K240" s="84"/>
      <c r="L240" s="84"/>
      <c r="M240" s="84"/>
      <c r="N240" s="84"/>
      <c r="O240" s="84"/>
      <c r="P240" s="84"/>
      <c r="Q240" s="84"/>
      <c r="R240" s="84"/>
      <c r="S240" s="84"/>
      <c r="T240" s="84"/>
    </row>
    <row r="241" spans="1:20">
      <c r="A241" s="84"/>
      <c r="B241" s="311"/>
      <c r="C241" s="313"/>
      <c r="D241" s="84"/>
      <c r="E241" s="84"/>
      <c r="F241" s="84"/>
      <c r="G241" s="84"/>
      <c r="H241" s="84"/>
      <c r="I241" s="84"/>
      <c r="J241" s="84"/>
      <c r="K241" s="84"/>
      <c r="L241" s="84"/>
      <c r="M241" s="84"/>
      <c r="N241" s="84"/>
      <c r="O241" s="84"/>
      <c r="P241" s="84"/>
      <c r="Q241" s="84"/>
      <c r="R241" s="84"/>
      <c r="S241" s="84"/>
      <c r="T241" s="84"/>
    </row>
    <row r="242" spans="1:20">
      <c r="A242" s="84"/>
      <c r="B242" s="311"/>
      <c r="C242" s="313"/>
      <c r="D242" s="84"/>
      <c r="E242" s="84"/>
      <c r="F242" s="84"/>
      <c r="G242" s="84"/>
      <c r="H242" s="84"/>
      <c r="I242" s="84"/>
      <c r="J242" s="84"/>
      <c r="K242" s="84"/>
      <c r="L242" s="84"/>
      <c r="M242" s="84"/>
      <c r="N242" s="84"/>
      <c r="O242" s="84"/>
      <c r="P242" s="84"/>
      <c r="Q242" s="84"/>
      <c r="R242" s="84"/>
      <c r="S242" s="84"/>
      <c r="T242" s="84"/>
    </row>
    <row r="243" spans="1:20">
      <c r="A243" s="84"/>
      <c r="B243" s="311"/>
      <c r="C243" s="313"/>
      <c r="D243" s="84"/>
      <c r="E243" s="84"/>
      <c r="F243" s="84"/>
      <c r="G243" s="84"/>
      <c r="H243" s="84"/>
      <c r="I243" s="84"/>
      <c r="J243" s="84"/>
      <c r="K243" s="84"/>
      <c r="L243" s="84"/>
      <c r="M243" s="84"/>
      <c r="N243" s="84"/>
      <c r="O243" s="84"/>
      <c r="P243" s="84"/>
      <c r="Q243" s="84"/>
      <c r="R243" s="84"/>
      <c r="S243" s="84"/>
      <c r="T243" s="84"/>
    </row>
    <row r="244" spans="1:20">
      <c r="A244" s="84"/>
      <c r="B244" s="311"/>
      <c r="C244" s="313"/>
      <c r="D244" s="84"/>
      <c r="E244" s="84"/>
      <c r="F244" s="84"/>
      <c r="G244" s="84"/>
      <c r="H244" s="84"/>
      <c r="I244" s="84"/>
      <c r="J244" s="84"/>
      <c r="K244" s="84"/>
      <c r="L244" s="84"/>
      <c r="M244" s="84"/>
      <c r="N244" s="84"/>
      <c r="O244" s="84"/>
      <c r="P244" s="84"/>
      <c r="Q244" s="84"/>
      <c r="R244" s="84"/>
      <c r="S244" s="84"/>
      <c r="T244" s="84"/>
    </row>
    <row r="245" spans="1:20">
      <c r="A245" s="84"/>
      <c r="B245" s="311"/>
      <c r="C245" s="313"/>
      <c r="D245" s="84"/>
      <c r="E245" s="84"/>
      <c r="F245" s="84"/>
      <c r="G245" s="84"/>
      <c r="H245" s="84"/>
      <c r="I245" s="84"/>
      <c r="J245" s="84"/>
      <c r="K245" s="84"/>
      <c r="L245" s="84"/>
      <c r="M245" s="84"/>
      <c r="N245" s="84"/>
      <c r="O245" s="84"/>
      <c r="P245" s="84"/>
      <c r="Q245" s="84"/>
      <c r="R245" s="84"/>
      <c r="S245" s="84"/>
      <c r="T245" s="84"/>
    </row>
    <row r="246" spans="1:20">
      <c r="A246" s="84"/>
      <c r="B246" s="311"/>
      <c r="C246" s="313"/>
      <c r="D246" s="84"/>
      <c r="E246" s="84"/>
      <c r="F246" s="84"/>
      <c r="G246" s="84"/>
      <c r="H246" s="84"/>
      <c r="I246" s="84"/>
      <c r="J246" s="84"/>
      <c r="K246" s="84"/>
      <c r="L246" s="84"/>
      <c r="M246" s="84"/>
      <c r="N246" s="84"/>
      <c r="O246" s="84"/>
      <c r="P246" s="84"/>
      <c r="Q246" s="84"/>
      <c r="R246" s="84"/>
      <c r="S246" s="84"/>
      <c r="T246" s="84"/>
    </row>
    <row r="247" spans="1:20">
      <c r="A247" s="84"/>
      <c r="B247" s="311"/>
      <c r="C247" s="313"/>
      <c r="D247" s="84"/>
      <c r="E247" s="84"/>
      <c r="F247" s="84"/>
      <c r="G247" s="84"/>
      <c r="H247" s="84"/>
      <c r="I247" s="84"/>
      <c r="J247" s="84"/>
      <c r="K247" s="84"/>
      <c r="L247" s="84"/>
      <c r="M247" s="84"/>
      <c r="N247" s="84"/>
      <c r="O247" s="84"/>
      <c r="P247" s="84"/>
      <c r="Q247" s="84"/>
      <c r="R247" s="84"/>
      <c r="S247" s="84"/>
      <c r="T247" s="84"/>
    </row>
    <row r="248" spans="1:20">
      <c r="A248" s="84"/>
      <c r="B248" s="311"/>
      <c r="C248" s="313"/>
      <c r="D248" s="84"/>
      <c r="E248" s="84"/>
      <c r="F248" s="84"/>
      <c r="G248" s="84"/>
      <c r="H248" s="84"/>
      <c r="I248" s="84"/>
      <c r="J248" s="84"/>
      <c r="K248" s="84"/>
      <c r="L248" s="84"/>
      <c r="M248" s="84"/>
      <c r="N248" s="84"/>
      <c r="O248" s="84"/>
      <c r="P248" s="84"/>
      <c r="Q248" s="84"/>
      <c r="R248" s="84"/>
      <c r="S248" s="84"/>
      <c r="T248" s="84"/>
    </row>
    <row r="249" spans="1:20">
      <c r="A249" s="84"/>
      <c r="B249" s="311"/>
      <c r="C249" s="313"/>
      <c r="D249" s="84"/>
      <c r="E249" s="84"/>
      <c r="F249" s="84"/>
      <c r="G249" s="84"/>
      <c r="H249" s="84"/>
      <c r="I249" s="84"/>
      <c r="J249" s="84"/>
      <c r="K249" s="84"/>
      <c r="L249" s="84"/>
      <c r="M249" s="84"/>
      <c r="N249" s="84"/>
      <c r="O249" s="84"/>
      <c r="P249" s="84"/>
      <c r="Q249" s="84"/>
      <c r="R249" s="84"/>
      <c r="S249" s="84"/>
      <c r="T249" s="84"/>
    </row>
    <row r="250" spans="1:20">
      <c r="A250" s="84"/>
      <c r="B250" s="311"/>
      <c r="C250" s="313"/>
      <c r="D250" s="84"/>
      <c r="E250" s="84"/>
      <c r="F250" s="84"/>
      <c r="G250" s="84"/>
      <c r="H250" s="84"/>
      <c r="I250" s="84"/>
      <c r="J250" s="84"/>
      <c r="K250" s="84"/>
      <c r="L250" s="84"/>
      <c r="M250" s="84"/>
      <c r="N250" s="84"/>
      <c r="O250" s="84"/>
      <c r="P250" s="84"/>
      <c r="Q250" s="84"/>
      <c r="R250" s="84"/>
      <c r="S250" s="84"/>
      <c r="T250" s="84"/>
    </row>
    <row r="251" spans="1:20">
      <c r="A251" s="84"/>
      <c r="B251" s="311"/>
      <c r="C251" s="313"/>
      <c r="D251" s="84"/>
      <c r="E251" s="84"/>
      <c r="F251" s="84"/>
      <c r="G251" s="84"/>
      <c r="H251" s="84"/>
      <c r="I251" s="84"/>
      <c r="J251" s="84"/>
      <c r="K251" s="84"/>
      <c r="L251" s="84"/>
      <c r="M251" s="84"/>
      <c r="N251" s="84"/>
      <c r="O251" s="84"/>
      <c r="P251" s="84"/>
      <c r="Q251" s="84"/>
      <c r="R251" s="84"/>
      <c r="S251" s="84"/>
      <c r="T251" s="84"/>
    </row>
    <row r="252" spans="1:20">
      <c r="A252" s="84"/>
      <c r="B252" s="311"/>
      <c r="C252" s="313"/>
      <c r="D252" s="84"/>
      <c r="E252" s="84"/>
      <c r="F252" s="84"/>
      <c r="G252" s="84"/>
      <c r="H252" s="84"/>
      <c r="I252" s="84"/>
      <c r="J252" s="84"/>
      <c r="K252" s="84"/>
      <c r="L252" s="84"/>
      <c r="M252" s="84"/>
      <c r="N252" s="84"/>
      <c r="O252" s="84"/>
      <c r="P252" s="84"/>
      <c r="Q252" s="84"/>
      <c r="R252" s="84"/>
      <c r="S252" s="84"/>
      <c r="T252" s="84"/>
    </row>
    <row r="253" spans="1:20">
      <c r="A253" s="84"/>
      <c r="B253" s="311"/>
      <c r="C253" s="313"/>
      <c r="D253" s="84"/>
      <c r="E253" s="84"/>
      <c r="F253" s="84"/>
      <c r="G253" s="84"/>
      <c r="H253" s="84"/>
      <c r="I253" s="84"/>
      <c r="J253" s="84"/>
      <c r="K253" s="84"/>
      <c r="L253" s="84"/>
      <c r="M253" s="84"/>
      <c r="N253" s="84"/>
      <c r="O253" s="84"/>
      <c r="P253" s="84"/>
      <c r="Q253" s="84"/>
      <c r="R253" s="84"/>
      <c r="S253" s="84"/>
      <c r="T253" s="84"/>
    </row>
    <row r="254" spans="1:20">
      <c r="A254" s="84"/>
      <c r="B254" s="311"/>
      <c r="C254" s="313"/>
      <c r="D254" s="84"/>
      <c r="E254" s="84"/>
      <c r="F254" s="84"/>
      <c r="G254" s="84"/>
      <c r="H254" s="84"/>
      <c r="I254" s="84"/>
      <c r="J254" s="84"/>
      <c r="K254" s="84"/>
      <c r="L254" s="84"/>
      <c r="M254" s="84"/>
      <c r="N254" s="84"/>
      <c r="O254" s="84"/>
      <c r="P254" s="84"/>
      <c r="Q254" s="84"/>
      <c r="R254" s="84"/>
      <c r="S254" s="84"/>
      <c r="T254" s="84"/>
    </row>
    <row r="255" spans="1:20">
      <c r="A255" s="84"/>
      <c r="B255" s="311"/>
      <c r="C255" s="313"/>
      <c r="D255" s="84"/>
      <c r="E255" s="84"/>
      <c r="F255" s="84"/>
      <c r="G255" s="84"/>
      <c r="H255" s="84"/>
      <c r="I255" s="84"/>
      <c r="J255" s="84"/>
      <c r="K255" s="84"/>
      <c r="L255" s="84"/>
      <c r="M255" s="84"/>
      <c r="N255" s="84"/>
      <c r="O255" s="84"/>
      <c r="P255" s="84"/>
      <c r="Q255" s="84"/>
      <c r="R255" s="84"/>
      <c r="S255" s="84"/>
      <c r="T255" s="84"/>
    </row>
    <row r="256" spans="1:20">
      <c r="A256" s="84"/>
      <c r="B256" s="311"/>
      <c r="C256" s="313"/>
      <c r="D256" s="84"/>
      <c r="E256" s="84"/>
      <c r="F256" s="84"/>
      <c r="G256" s="84"/>
      <c r="H256" s="84"/>
      <c r="I256" s="84"/>
      <c r="J256" s="84"/>
      <c r="K256" s="84"/>
      <c r="L256" s="84"/>
      <c r="M256" s="84"/>
      <c r="N256" s="84"/>
      <c r="O256" s="84"/>
      <c r="P256" s="84"/>
      <c r="Q256" s="84"/>
      <c r="R256" s="84"/>
      <c r="S256" s="84"/>
      <c r="T256" s="84"/>
    </row>
    <row r="257" spans="1:20">
      <c r="A257" s="84"/>
      <c r="B257" s="311"/>
      <c r="C257" s="313"/>
      <c r="D257" s="84"/>
      <c r="E257" s="84"/>
      <c r="F257" s="84"/>
      <c r="G257" s="84"/>
      <c r="H257" s="84"/>
      <c r="I257" s="84"/>
      <c r="J257" s="84"/>
      <c r="K257" s="84"/>
      <c r="L257" s="84"/>
      <c r="M257" s="84"/>
      <c r="N257" s="84"/>
      <c r="O257" s="84"/>
      <c r="P257" s="84"/>
      <c r="Q257" s="84"/>
      <c r="R257" s="84"/>
      <c r="S257" s="84"/>
      <c r="T257" s="84"/>
    </row>
    <row r="258" spans="1:20">
      <c r="A258" s="84"/>
      <c r="B258" s="311"/>
      <c r="C258" s="313"/>
      <c r="D258" s="84"/>
      <c r="E258" s="84"/>
      <c r="F258" s="84"/>
      <c r="G258" s="84"/>
      <c r="H258" s="84"/>
      <c r="I258" s="84"/>
      <c r="J258" s="84"/>
      <c r="K258" s="84"/>
      <c r="L258" s="84"/>
      <c r="M258" s="84"/>
      <c r="N258" s="84"/>
      <c r="O258" s="84"/>
      <c r="P258" s="84"/>
      <c r="Q258" s="84"/>
      <c r="R258" s="84"/>
      <c r="S258" s="84"/>
      <c r="T258" s="84"/>
    </row>
    <row r="259" spans="1:20">
      <c r="A259" s="84"/>
      <c r="B259" s="311"/>
      <c r="C259" s="313"/>
      <c r="D259" s="84"/>
      <c r="E259" s="84"/>
      <c r="F259" s="84"/>
      <c r="G259" s="84"/>
      <c r="H259" s="84"/>
      <c r="I259" s="84"/>
      <c r="J259" s="84"/>
      <c r="K259" s="84"/>
      <c r="L259" s="84"/>
      <c r="M259" s="84"/>
      <c r="N259" s="84"/>
      <c r="O259" s="84"/>
      <c r="P259" s="84"/>
      <c r="Q259" s="84"/>
      <c r="R259" s="84"/>
      <c r="S259" s="84"/>
      <c r="T259" s="84"/>
    </row>
    <row r="260" spans="1:20">
      <c r="A260" s="84"/>
      <c r="B260" s="311"/>
      <c r="C260" s="313"/>
      <c r="D260" s="84"/>
      <c r="E260" s="84"/>
      <c r="F260" s="84"/>
      <c r="G260" s="84"/>
      <c r="H260" s="84"/>
      <c r="I260" s="84"/>
      <c r="J260" s="84"/>
      <c r="K260" s="84"/>
      <c r="L260" s="84"/>
      <c r="M260" s="84"/>
      <c r="N260" s="84"/>
      <c r="O260" s="84"/>
      <c r="P260" s="84"/>
      <c r="Q260" s="84"/>
      <c r="R260" s="84"/>
      <c r="S260" s="84"/>
      <c r="T260" s="84"/>
    </row>
    <row r="261" spans="1:20">
      <c r="A261" s="84"/>
      <c r="B261" s="311"/>
      <c r="C261" s="313"/>
      <c r="D261" s="84"/>
      <c r="E261" s="84"/>
      <c r="F261" s="84"/>
      <c r="G261" s="84"/>
      <c r="H261" s="84"/>
      <c r="I261" s="84"/>
      <c r="J261" s="84"/>
      <c r="K261" s="84"/>
      <c r="L261" s="84"/>
      <c r="M261" s="84"/>
      <c r="N261" s="84"/>
      <c r="O261" s="84"/>
      <c r="P261" s="84"/>
      <c r="Q261" s="84"/>
      <c r="R261" s="84"/>
      <c r="S261" s="84"/>
      <c r="T261" s="84"/>
    </row>
    <row r="262" spans="1:20">
      <c r="A262" s="84"/>
      <c r="B262" s="311"/>
      <c r="C262" s="313"/>
      <c r="D262" s="84"/>
      <c r="E262" s="84"/>
      <c r="F262" s="84"/>
      <c r="G262" s="84"/>
      <c r="H262" s="84"/>
      <c r="I262" s="84"/>
      <c r="J262" s="84"/>
      <c r="K262" s="84"/>
      <c r="L262" s="84"/>
      <c r="M262" s="84"/>
      <c r="N262" s="84"/>
      <c r="O262" s="84"/>
      <c r="P262" s="84"/>
      <c r="Q262" s="84"/>
      <c r="R262" s="84"/>
      <c r="S262" s="84"/>
      <c r="T262" s="84"/>
    </row>
    <row r="263" spans="1:20">
      <c r="A263" s="84"/>
      <c r="B263" s="311"/>
      <c r="C263" s="313"/>
      <c r="D263" s="84"/>
      <c r="E263" s="84"/>
      <c r="F263" s="84"/>
      <c r="G263" s="84"/>
      <c r="H263" s="84"/>
      <c r="I263" s="84"/>
      <c r="J263" s="84"/>
      <c r="K263" s="84"/>
      <c r="L263" s="84"/>
      <c r="M263" s="84"/>
      <c r="N263" s="84"/>
      <c r="O263" s="84"/>
      <c r="P263" s="84"/>
      <c r="Q263" s="84"/>
      <c r="R263" s="84"/>
      <c r="S263" s="84"/>
      <c r="T263" s="84"/>
    </row>
    <row r="264" spans="1:20">
      <c r="A264" s="84"/>
      <c r="B264" s="311"/>
      <c r="C264" s="313"/>
      <c r="D264" s="84"/>
      <c r="E264" s="84"/>
      <c r="F264" s="84"/>
      <c r="G264" s="84"/>
      <c r="H264" s="84"/>
      <c r="I264" s="84"/>
      <c r="J264" s="84"/>
      <c r="K264" s="84"/>
      <c r="L264" s="84"/>
      <c r="M264" s="84"/>
      <c r="N264" s="84"/>
      <c r="O264" s="84"/>
      <c r="P264" s="84"/>
      <c r="Q264" s="84"/>
      <c r="R264" s="84"/>
      <c r="S264" s="84"/>
      <c r="T264" s="84"/>
    </row>
    <row r="265" spans="1:20">
      <c r="A265" s="84"/>
      <c r="B265" s="311"/>
      <c r="C265" s="313"/>
      <c r="D265" s="84"/>
      <c r="E265" s="84"/>
      <c r="F265" s="84"/>
      <c r="G265" s="84"/>
      <c r="H265" s="84"/>
      <c r="I265" s="84"/>
      <c r="J265" s="84"/>
      <c r="K265" s="84"/>
      <c r="L265" s="84"/>
      <c r="M265" s="84"/>
      <c r="N265" s="84"/>
      <c r="O265" s="84"/>
      <c r="P265" s="84"/>
      <c r="Q265" s="84"/>
      <c r="R265" s="84"/>
      <c r="S265" s="84"/>
      <c r="T265" s="84"/>
    </row>
    <row r="266" spans="1:20">
      <c r="A266" s="84"/>
      <c r="B266" s="311"/>
      <c r="C266" s="313"/>
      <c r="D266" s="84"/>
      <c r="E266" s="84"/>
      <c r="F266" s="84"/>
      <c r="G266" s="84"/>
      <c r="H266" s="84"/>
      <c r="I266" s="84"/>
      <c r="J266" s="84"/>
      <c r="K266" s="84"/>
      <c r="L266" s="84"/>
      <c r="M266" s="84"/>
      <c r="N266" s="84"/>
      <c r="O266" s="84"/>
      <c r="P266" s="84"/>
      <c r="Q266" s="84"/>
      <c r="R266" s="84"/>
      <c r="S266" s="84"/>
      <c r="T266" s="84"/>
    </row>
    <row r="267" spans="1:20">
      <c r="A267" s="84"/>
      <c r="B267" s="311"/>
      <c r="C267" s="313"/>
      <c r="D267" s="84"/>
      <c r="E267" s="84"/>
      <c r="F267" s="84"/>
      <c r="G267" s="84"/>
      <c r="H267" s="84"/>
      <c r="I267" s="84"/>
      <c r="J267" s="84"/>
      <c r="K267" s="84"/>
      <c r="L267" s="84"/>
      <c r="M267" s="84"/>
      <c r="N267" s="84"/>
      <c r="O267" s="84"/>
      <c r="P267" s="84"/>
      <c r="Q267" s="84"/>
      <c r="R267" s="84"/>
      <c r="S267" s="84"/>
      <c r="T267" s="84"/>
    </row>
    <row r="268" spans="1:20">
      <c r="A268" s="84"/>
      <c r="B268" s="311"/>
      <c r="C268" s="313"/>
      <c r="D268" s="84"/>
      <c r="E268" s="84"/>
      <c r="F268" s="84"/>
      <c r="G268" s="84"/>
      <c r="H268" s="84"/>
      <c r="I268" s="84"/>
      <c r="J268" s="84"/>
      <c r="K268" s="84"/>
      <c r="L268" s="84"/>
      <c r="M268" s="84"/>
      <c r="N268" s="84"/>
      <c r="O268" s="84"/>
      <c r="P268" s="84"/>
      <c r="Q268" s="84"/>
      <c r="R268" s="84"/>
      <c r="S268" s="84"/>
      <c r="T268" s="84"/>
    </row>
    <row r="269" spans="1:20">
      <c r="A269" s="84"/>
      <c r="B269" s="311"/>
      <c r="C269" s="313"/>
      <c r="D269" s="84"/>
      <c r="E269" s="84"/>
      <c r="F269" s="84"/>
      <c r="G269" s="84"/>
      <c r="H269" s="84"/>
      <c r="I269" s="84"/>
      <c r="J269" s="84"/>
      <c r="K269" s="84"/>
      <c r="L269" s="84"/>
      <c r="M269" s="84"/>
      <c r="N269" s="84"/>
      <c r="O269" s="84"/>
      <c r="P269" s="84"/>
      <c r="Q269" s="84"/>
      <c r="R269" s="84"/>
      <c r="S269" s="84"/>
      <c r="T269" s="84"/>
    </row>
    <row r="270" spans="1:20">
      <c r="A270" s="84"/>
      <c r="B270" s="311"/>
      <c r="C270" s="313"/>
      <c r="D270" s="84"/>
      <c r="E270" s="84"/>
      <c r="F270" s="84"/>
      <c r="G270" s="84"/>
      <c r="H270" s="84"/>
      <c r="I270" s="84"/>
      <c r="J270" s="84"/>
      <c r="K270" s="84"/>
      <c r="L270" s="84"/>
      <c r="M270" s="84"/>
      <c r="N270" s="84"/>
      <c r="O270" s="84"/>
      <c r="P270" s="84"/>
      <c r="Q270" s="84"/>
      <c r="R270" s="84"/>
      <c r="S270" s="84"/>
      <c r="T270" s="84"/>
    </row>
    <row r="271" spans="1:20">
      <c r="A271" s="84"/>
      <c r="B271" s="311"/>
      <c r="C271" s="313"/>
      <c r="D271" s="84"/>
      <c r="E271" s="84"/>
      <c r="F271" s="84"/>
      <c r="G271" s="84"/>
      <c r="H271" s="84"/>
      <c r="I271" s="84"/>
      <c r="J271" s="84"/>
      <c r="K271" s="84"/>
      <c r="L271" s="84"/>
      <c r="M271" s="84"/>
      <c r="N271" s="84"/>
      <c r="O271" s="84"/>
      <c r="P271" s="84"/>
      <c r="Q271" s="84"/>
      <c r="R271" s="84"/>
      <c r="S271" s="84"/>
      <c r="T271" s="84"/>
    </row>
    <row r="272" spans="1:20">
      <c r="A272" s="84"/>
      <c r="B272" s="311"/>
      <c r="C272" s="313"/>
      <c r="D272" s="84"/>
      <c r="E272" s="84"/>
      <c r="F272" s="84"/>
      <c r="G272" s="84"/>
      <c r="H272" s="84"/>
      <c r="I272" s="84"/>
      <c r="J272" s="84"/>
      <c r="K272" s="84"/>
      <c r="L272" s="84"/>
      <c r="M272" s="84"/>
      <c r="N272" s="84"/>
      <c r="O272" s="84"/>
      <c r="P272" s="84"/>
      <c r="Q272" s="84"/>
      <c r="R272" s="84"/>
      <c r="S272" s="84"/>
      <c r="T272" s="84"/>
    </row>
    <row r="273" spans="1:20">
      <c r="A273" s="84"/>
      <c r="B273" s="311"/>
      <c r="C273" s="313"/>
      <c r="D273" s="84"/>
      <c r="E273" s="84"/>
      <c r="F273" s="84"/>
      <c r="G273" s="84"/>
      <c r="H273" s="84"/>
      <c r="I273" s="84"/>
      <c r="J273" s="84"/>
      <c r="K273" s="84"/>
      <c r="L273" s="84"/>
      <c r="M273" s="84"/>
      <c r="N273" s="84"/>
      <c r="O273" s="84"/>
      <c r="P273" s="84"/>
      <c r="Q273" s="84"/>
      <c r="R273" s="84"/>
      <c r="S273" s="84"/>
      <c r="T273" s="84"/>
    </row>
    <row r="274" spans="1:20">
      <c r="A274" s="84"/>
      <c r="B274" s="311"/>
      <c r="C274" s="313"/>
      <c r="D274" s="84"/>
      <c r="E274" s="84"/>
      <c r="F274" s="84"/>
      <c r="G274" s="84"/>
      <c r="H274" s="84"/>
      <c r="I274" s="84"/>
      <c r="J274" s="84"/>
      <c r="K274" s="84"/>
      <c r="L274" s="84"/>
      <c r="M274" s="84"/>
      <c r="N274" s="84"/>
      <c r="O274" s="84"/>
      <c r="P274" s="84"/>
      <c r="Q274" s="84"/>
      <c r="R274" s="84"/>
      <c r="S274" s="84"/>
      <c r="T274" s="84"/>
    </row>
    <row r="275" spans="1:20">
      <c r="A275" s="84"/>
      <c r="B275" s="311"/>
      <c r="C275" s="313"/>
      <c r="D275" s="84"/>
      <c r="E275" s="84"/>
      <c r="F275" s="84"/>
      <c r="G275" s="84"/>
      <c r="H275" s="84"/>
      <c r="I275" s="84"/>
      <c r="J275" s="84"/>
      <c r="K275" s="84"/>
      <c r="L275" s="84"/>
      <c r="M275" s="84"/>
      <c r="N275" s="84"/>
      <c r="O275" s="84"/>
      <c r="P275" s="84"/>
      <c r="Q275" s="84"/>
      <c r="R275" s="84"/>
      <c r="S275" s="84"/>
      <c r="T275" s="84"/>
    </row>
    <row r="276" spans="1:20">
      <c r="A276" s="84"/>
      <c r="B276" s="311"/>
      <c r="C276" s="313"/>
      <c r="D276" s="84"/>
      <c r="E276" s="84"/>
      <c r="F276" s="84"/>
      <c r="G276" s="84"/>
      <c r="H276" s="84"/>
      <c r="I276" s="84"/>
      <c r="J276" s="84"/>
      <c r="K276" s="84"/>
      <c r="L276" s="84"/>
      <c r="M276" s="84"/>
      <c r="N276" s="84"/>
      <c r="O276" s="84"/>
      <c r="P276" s="84"/>
      <c r="Q276" s="84"/>
      <c r="R276" s="84"/>
      <c r="S276" s="84"/>
      <c r="T276" s="84"/>
    </row>
    <row r="277" spans="1:20">
      <c r="A277" s="84"/>
      <c r="B277" s="311"/>
      <c r="C277" s="313"/>
      <c r="D277" s="84"/>
      <c r="E277" s="84"/>
      <c r="F277" s="84"/>
      <c r="G277" s="84"/>
      <c r="H277" s="84"/>
      <c r="I277" s="84"/>
      <c r="J277" s="84"/>
      <c r="K277" s="84"/>
      <c r="L277" s="84"/>
      <c r="M277" s="84"/>
      <c r="N277" s="84"/>
      <c r="O277" s="84"/>
      <c r="P277" s="84"/>
      <c r="Q277" s="84"/>
      <c r="R277" s="84"/>
      <c r="S277" s="84"/>
      <c r="T277" s="84"/>
    </row>
    <row r="278" spans="1:20">
      <c r="A278" s="84"/>
      <c r="B278" s="311"/>
      <c r="C278" s="313"/>
      <c r="D278" s="84"/>
      <c r="E278" s="84"/>
      <c r="F278" s="84"/>
      <c r="G278" s="84"/>
      <c r="H278" s="84"/>
      <c r="I278" s="84"/>
      <c r="J278" s="84"/>
      <c r="K278" s="84"/>
      <c r="L278" s="84"/>
      <c r="M278" s="84"/>
      <c r="N278" s="84"/>
      <c r="O278" s="84"/>
      <c r="P278" s="84"/>
      <c r="Q278" s="84"/>
      <c r="R278" s="84"/>
      <c r="S278" s="84"/>
      <c r="T278" s="84"/>
    </row>
    <row r="279" spans="1:20">
      <c r="A279" s="84"/>
      <c r="B279" s="311"/>
      <c r="C279" s="313"/>
      <c r="D279" s="84"/>
      <c r="E279" s="84"/>
      <c r="F279" s="84"/>
      <c r="G279" s="84"/>
      <c r="H279" s="84"/>
      <c r="I279" s="84"/>
      <c r="J279" s="84"/>
      <c r="K279" s="84"/>
      <c r="L279" s="84"/>
      <c r="M279" s="84"/>
      <c r="N279" s="84"/>
      <c r="O279" s="84"/>
      <c r="P279" s="84"/>
      <c r="Q279" s="84"/>
      <c r="R279" s="84"/>
      <c r="S279" s="84"/>
      <c r="T279" s="84"/>
    </row>
    <row r="280" spans="1:20">
      <c r="A280" s="84"/>
      <c r="B280" s="311"/>
      <c r="C280" s="313"/>
      <c r="D280" s="84"/>
      <c r="E280" s="84"/>
      <c r="F280" s="84"/>
      <c r="G280" s="84"/>
      <c r="H280" s="84"/>
      <c r="I280" s="84"/>
      <c r="J280" s="84"/>
      <c r="K280" s="84"/>
      <c r="L280" s="84"/>
      <c r="M280" s="84"/>
      <c r="N280" s="84"/>
      <c r="O280" s="84"/>
      <c r="P280" s="84"/>
      <c r="Q280" s="84"/>
      <c r="R280" s="84"/>
      <c r="S280" s="84"/>
      <c r="T280" s="84"/>
    </row>
    <row r="281" spans="1:20">
      <c r="A281" s="84"/>
      <c r="B281" s="311"/>
      <c r="C281" s="313"/>
      <c r="D281" s="84"/>
      <c r="E281" s="84"/>
      <c r="F281" s="84"/>
      <c r="G281" s="84"/>
      <c r="H281" s="84"/>
      <c r="I281" s="84"/>
      <c r="J281" s="84"/>
      <c r="K281" s="84"/>
      <c r="L281" s="84"/>
      <c r="M281" s="84"/>
      <c r="N281" s="84"/>
      <c r="O281" s="84"/>
      <c r="P281" s="84"/>
      <c r="Q281" s="84"/>
      <c r="R281" s="84"/>
      <c r="S281" s="84"/>
      <c r="T281" s="84"/>
    </row>
    <row r="282" spans="1:20">
      <c r="A282" s="84"/>
      <c r="B282" s="311"/>
      <c r="C282" s="313"/>
      <c r="D282" s="84"/>
      <c r="E282" s="84"/>
      <c r="F282" s="84"/>
      <c r="G282" s="84"/>
      <c r="H282" s="84"/>
      <c r="I282" s="84"/>
      <c r="J282" s="84"/>
      <c r="K282" s="84"/>
      <c r="L282" s="84"/>
      <c r="M282" s="84"/>
      <c r="N282" s="84"/>
      <c r="O282" s="84"/>
      <c r="P282" s="84"/>
      <c r="Q282" s="84"/>
      <c r="R282" s="84"/>
      <c r="S282" s="84"/>
      <c r="T282" s="84"/>
    </row>
    <row r="283" spans="1:20">
      <c r="A283" s="84"/>
      <c r="B283" s="311"/>
      <c r="C283" s="313"/>
      <c r="D283" s="84"/>
      <c r="E283" s="84"/>
      <c r="F283" s="84"/>
      <c r="G283" s="84"/>
      <c r="H283" s="84"/>
      <c r="I283" s="84"/>
      <c r="J283" s="84"/>
      <c r="K283" s="84"/>
      <c r="L283" s="84"/>
      <c r="M283" s="84"/>
      <c r="N283" s="84"/>
      <c r="O283" s="84"/>
      <c r="P283" s="84"/>
      <c r="Q283" s="84"/>
      <c r="R283" s="84"/>
      <c r="S283" s="84"/>
      <c r="T283" s="84"/>
    </row>
    <row r="284" spans="1:20">
      <c r="A284" s="84"/>
      <c r="B284" s="311"/>
      <c r="C284" s="313"/>
      <c r="D284" s="84"/>
      <c r="E284" s="84"/>
      <c r="F284" s="84"/>
      <c r="G284" s="84"/>
      <c r="H284" s="84"/>
      <c r="I284" s="84"/>
      <c r="J284" s="84"/>
      <c r="K284" s="84"/>
      <c r="L284" s="84"/>
      <c r="M284" s="84"/>
      <c r="N284" s="84"/>
      <c r="O284" s="84"/>
      <c r="P284" s="84"/>
      <c r="Q284" s="84"/>
      <c r="R284" s="84"/>
      <c r="S284" s="84"/>
      <c r="T284" s="84"/>
    </row>
    <row r="285" spans="1:20">
      <c r="A285" s="84"/>
      <c r="B285" s="311"/>
      <c r="C285" s="313"/>
      <c r="D285" s="84"/>
      <c r="E285" s="84"/>
      <c r="F285" s="84"/>
      <c r="G285" s="84"/>
      <c r="H285" s="84"/>
      <c r="I285" s="84"/>
      <c r="J285" s="84"/>
      <c r="K285" s="84"/>
      <c r="L285" s="84"/>
      <c r="M285" s="84"/>
      <c r="N285" s="84"/>
      <c r="O285" s="84"/>
      <c r="P285" s="84"/>
      <c r="Q285" s="84"/>
      <c r="R285" s="84"/>
      <c r="S285" s="84"/>
      <c r="T285" s="84"/>
    </row>
    <row r="286" spans="1:20">
      <c r="A286" s="84"/>
      <c r="B286" s="311"/>
      <c r="C286" s="313"/>
      <c r="D286" s="84"/>
      <c r="E286" s="84"/>
      <c r="F286" s="84"/>
      <c r="G286" s="84"/>
      <c r="H286" s="84"/>
      <c r="I286" s="84"/>
      <c r="J286" s="84"/>
      <c r="K286" s="84"/>
      <c r="L286" s="84"/>
      <c r="M286" s="84"/>
      <c r="N286" s="84"/>
      <c r="O286" s="84"/>
      <c r="P286" s="84"/>
      <c r="Q286" s="84"/>
      <c r="R286" s="84"/>
      <c r="S286" s="84"/>
      <c r="T286" s="84"/>
    </row>
    <row r="287" spans="1:20">
      <c r="A287" s="84"/>
      <c r="B287" s="311"/>
      <c r="C287" s="313"/>
      <c r="D287" s="84"/>
      <c r="E287" s="84"/>
      <c r="F287" s="84"/>
      <c r="G287" s="84"/>
      <c r="H287" s="84"/>
      <c r="I287" s="84"/>
      <c r="J287" s="84"/>
      <c r="K287" s="84"/>
      <c r="L287" s="84"/>
      <c r="M287" s="84"/>
      <c r="N287" s="84"/>
      <c r="O287" s="84"/>
      <c r="P287" s="84"/>
      <c r="Q287" s="84"/>
      <c r="R287" s="84"/>
      <c r="S287" s="84"/>
      <c r="T287" s="84"/>
    </row>
    <row r="288" spans="1:20">
      <c r="A288" s="84"/>
      <c r="B288" s="311"/>
      <c r="C288" s="313"/>
      <c r="D288" s="84"/>
      <c r="E288" s="84"/>
      <c r="F288" s="84"/>
      <c r="G288" s="84"/>
      <c r="H288" s="84"/>
      <c r="I288" s="84"/>
      <c r="J288" s="84"/>
      <c r="K288" s="84"/>
      <c r="L288" s="84"/>
      <c r="M288" s="84"/>
      <c r="N288" s="84"/>
      <c r="O288" s="84"/>
      <c r="P288" s="84"/>
      <c r="Q288" s="84"/>
      <c r="R288" s="84"/>
      <c r="S288" s="84"/>
      <c r="T288" s="84"/>
    </row>
    <row r="289" spans="1:20">
      <c r="A289" s="84"/>
      <c r="B289" s="311"/>
      <c r="C289" s="313"/>
      <c r="D289" s="84"/>
      <c r="E289" s="84"/>
      <c r="F289" s="84"/>
      <c r="G289" s="84"/>
      <c r="H289" s="84"/>
      <c r="I289" s="84"/>
      <c r="J289" s="84"/>
      <c r="K289" s="84"/>
      <c r="L289" s="84"/>
      <c r="M289" s="84"/>
      <c r="N289" s="84"/>
      <c r="O289" s="84"/>
      <c r="P289" s="84"/>
      <c r="Q289" s="84"/>
      <c r="R289" s="84"/>
      <c r="S289" s="84"/>
      <c r="T289" s="84"/>
    </row>
    <row r="290" spans="1:20">
      <c r="A290" s="84"/>
      <c r="B290" s="311"/>
      <c r="C290" s="313"/>
      <c r="D290" s="84"/>
      <c r="E290" s="84"/>
      <c r="F290" s="84"/>
      <c r="G290" s="84"/>
      <c r="H290" s="84"/>
      <c r="I290" s="84"/>
      <c r="J290" s="84"/>
      <c r="K290" s="84"/>
      <c r="L290" s="84"/>
      <c r="M290" s="84"/>
      <c r="N290" s="84"/>
      <c r="O290" s="84"/>
      <c r="P290" s="84"/>
      <c r="Q290" s="84"/>
      <c r="R290" s="84"/>
      <c r="S290" s="84"/>
      <c r="T290" s="84"/>
    </row>
    <row r="291" spans="1:20">
      <c r="A291" s="84"/>
      <c r="B291" s="311"/>
      <c r="C291" s="313"/>
      <c r="D291" s="84"/>
      <c r="E291" s="84"/>
      <c r="F291" s="84"/>
      <c r="G291" s="84"/>
      <c r="H291" s="84"/>
      <c r="I291" s="84"/>
      <c r="J291" s="84"/>
      <c r="K291" s="84"/>
      <c r="L291" s="84"/>
      <c r="M291" s="84"/>
      <c r="N291" s="84"/>
      <c r="O291" s="84"/>
      <c r="P291" s="84"/>
      <c r="Q291" s="84"/>
      <c r="R291" s="84"/>
      <c r="S291" s="84"/>
      <c r="T291" s="84"/>
    </row>
    <row r="292" spans="1:20">
      <c r="A292" s="84"/>
      <c r="B292" s="311"/>
      <c r="C292" s="313"/>
      <c r="D292" s="84"/>
      <c r="E292" s="84"/>
      <c r="F292" s="84"/>
      <c r="G292" s="84"/>
      <c r="H292" s="84"/>
      <c r="I292" s="84"/>
      <c r="J292" s="84"/>
      <c r="K292" s="84"/>
      <c r="L292" s="84"/>
      <c r="M292" s="84"/>
      <c r="N292" s="84"/>
      <c r="O292" s="84"/>
      <c r="P292" s="84"/>
      <c r="Q292" s="84"/>
      <c r="R292" s="84"/>
      <c r="S292" s="84"/>
      <c r="T292" s="84"/>
    </row>
    <row r="293" spans="1:20">
      <c r="A293" s="84"/>
      <c r="B293" s="311"/>
      <c r="C293" s="313"/>
      <c r="D293" s="84"/>
      <c r="E293" s="84"/>
      <c r="F293" s="84"/>
      <c r="G293" s="84"/>
      <c r="H293" s="84"/>
      <c r="I293" s="84"/>
      <c r="J293" s="84"/>
      <c r="K293" s="84"/>
      <c r="L293" s="84"/>
      <c r="M293" s="84"/>
      <c r="N293" s="84"/>
      <c r="O293" s="84"/>
      <c r="P293" s="84"/>
      <c r="Q293" s="84"/>
      <c r="R293" s="84"/>
      <c r="S293" s="84"/>
      <c r="T293" s="84"/>
    </row>
    <row r="294" spans="1:20">
      <c r="A294" s="84"/>
      <c r="B294" s="311"/>
      <c r="C294" s="313"/>
      <c r="D294" s="84"/>
      <c r="E294" s="84"/>
      <c r="F294" s="84"/>
      <c r="G294" s="84"/>
      <c r="H294" s="84"/>
      <c r="I294" s="84"/>
      <c r="J294" s="84"/>
      <c r="K294" s="84"/>
      <c r="L294" s="84"/>
      <c r="M294" s="84"/>
      <c r="N294" s="84"/>
      <c r="O294" s="84"/>
      <c r="P294" s="84"/>
      <c r="Q294" s="84"/>
      <c r="R294" s="84"/>
      <c r="S294" s="84"/>
      <c r="T294" s="84"/>
    </row>
    <row r="295" spans="1:20">
      <c r="A295" s="84"/>
      <c r="B295" s="311"/>
      <c r="C295" s="313"/>
      <c r="D295" s="84"/>
      <c r="E295" s="84"/>
      <c r="F295" s="84"/>
      <c r="G295" s="84"/>
      <c r="H295" s="84"/>
      <c r="I295" s="84"/>
      <c r="J295" s="84"/>
      <c r="K295" s="84"/>
      <c r="L295" s="84"/>
      <c r="M295" s="84"/>
      <c r="N295" s="84"/>
      <c r="O295" s="84"/>
      <c r="P295" s="84"/>
      <c r="Q295" s="84"/>
      <c r="R295" s="84"/>
      <c r="S295" s="84"/>
      <c r="T295" s="84"/>
    </row>
    <row r="296" spans="1:20">
      <c r="A296" s="84"/>
      <c r="B296" s="311"/>
      <c r="C296" s="313"/>
      <c r="D296" s="84"/>
      <c r="E296" s="84"/>
      <c r="F296" s="84"/>
      <c r="G296" s="84"/>
      <c r="H296" s="84"/>
      <c r="I296" s="84"/>
      <c r="J296" s="84"/>
      <c r="K296" s="84"/>
      <c r="L296" s="84"/>
      <c r="M296" s="84"/>
      <c r="N296" s="84"/>
      <c r="O296" s="84"/>
      <c r="P296" s="84"/>
      <c r="Q296" s="84"/>
      <c r="R296" s="84"/>
      <c r="S296" s="84"/>
      <c r="T296" s="84"/>
    </row>
    <row r="297" spans="1:20">
      <c r="A297" s="84"/>
      <c r="B297" s="311"/>
      <c r="C297" s="313"/>
      <c r="D297" s="84"/>
      <c r="E297" s="84"/>
      <c r="F297" s="84"/>
      <c r="G297" s="84"/>
      <c r="H297" s="84"/>
      <c r="I297" s="84"/>
      <c r="J297" s="84"/>
      <c r="K297" s="84"/>
      <c r="L297" s="84"/>
      <c r="M297" s="84"/>
      <c r="N297" s="84"/>
      <c r="O297" s="84"/>
      <c r="P297" s="84"/>
      <c r="Q297" s="84"/>
      <c r="R297" s="84"/>
      <c r="S297" s="84"/>
      <c r="T297" s="84"/>
    </row>
    <row r="298" spans="1:20">
      <c r="A298" s="84"/>
      <c r="B298" s="311"/>
      <c r="C298" s="313"/>
      <c r="D298" s="84"/>
      <c r="E298" s="84"/>
      <c r="F298" s="84"/>
      <c r="G298" s="84"/>
      <c r="H298" s="84"/>
      <c r="I298" s="84"/>
      <c r="J298" s="84"/>
      <c r="K298" s="84"/>
      <c r="L298" s="84"/>
      <c r="M298" s="84"/>
      <c r="N298" s="84"/>
      <c r="O298" s="84"/>
      <c r="P298" s="84"/>
      <c r="Q298" s="84"/>
      <c r="R298" s="84"/>
      <c r="S298" s="84"/>
      <c r="T298" s="84"/>
    </row>
    <row r="299" spans="1:20">
      <c r="A299" s="84"/>
      <c r="B299" s="311"/>
      <c r="C299" s="313"/>
      <c r="D299" s="84"/>
      <c r="E299" s="84"/>
      <c r="F299" s="84"/>
      <c r="G299" s="84"/>
      <c r="H299" s="84"/>
      <c r="I299" s="84"/>
      <c r="J299" s="84"/>
      <c r="K299" s="84"/>
      <c r="L299" s="84"/>
      <c r="M299" s="84"/>
      <c r="N299" s="84"/>
      <c r="O299" s="84"/>
      <c r="P299" s="84"/>
      <c r="Q299" s="84"/>
      <c r="R299" s="84"/>
      <c r="S299" s="84"/>
      <c r="T299" s="84"/>
    </row>
    <row r="300" spans="1:20">
      <c r="A300" s="84"/>
      <c r="B300" s="311"/>
      <c r="C300" s="313"/>
      <c r="D300" s="84"/>
      <c r="E300" s="84"/>
      <c r="F300" s="84"/>
      <c r="G300" s="84"/>
      <c r="H300" s="84"/>
      <c r="I300" s="84"/>
      <c r="J300" s="84"/>
      <c r="K300" s="84"/>
      <c r="L300" s="84"/>
      <c r="M300" s="84"/>
      <c r="N300" s="84"/>
      <c r="O300" s="84"/>
      <c r="P300" s="84"/>
      <c r="Q300" s="84"/>
      <c r="R300" s="84"/>
      <c r="S300" s="84"/>
      <c r="T300" s="84"/>
    </row>
    <row r="301" spans="1:20">
      <c r="A301" s="84"/>
      <c r="B301" s="311"/>
      <c r="C301" s="313"/>
      <c r="D301" s="84"/>
      <c r="E301" s="84"/>
      <c r="F301" s="84"/>
      <c r="G301" s="84"/>
      <c r="H301" s="84"/>
      <c r="I301" s="84"/>
      <c r="J301" s="84"/>
      <c r="K301" s="84"/>
      <c r="L301" s="84"/>
      <c r="M301" s="84"/>
      <c r="N301" s="84"/>
      <c r="O301" s="84"/>
      <c r="P301" s="84"/>
      <c r="Q301" s="84"/>
      <c r="R301" s="84"/>
      <c r="S301" s="84"/>
      <c r="T301" s="84"/>
    </row>
    <row r="302" spans="1:20">
      <c r="A302" s="84"/>
      <c r="B302" s="311"/>
      <c r="C302" s="313"/>
      <c r="D302" s="84"/>
      <c r="E302" s="84"/>
      <c r="F302" s="84"/>
      <c r="G302" s="84"/>
      <c r="H302" s="84"/>
      <c r="I302" s="84"/>
      <c r="J302" s="84"/>
      <c r="K302" s="84"/>
      <c r="L302" s="84"/>
      <c r="M302" s="84"/>
      <c r="N302" s="84"/>
      <c r="O302" s="84"/>
      <c r="P302" s="84"/>
      <c r="Q302" s="84"/>
      <c r="R302" s="84"/>
      <c r="S302" s="84"/>
      <c r="T302" s="84"/>
    </row>
    <row r="303" spans="1:20">
      <c r="A303" s="84"/>
      <c r="B303" s="311"/>
      <c r="C303" s="313"/>
      <c r="D303" s="84"/>
      <c r="E303" s="84"/>
      <c r="F303" s="84"/>
      <c r="G303" s="84"/>
      <c r="H303" s="84"/>
      <c r="I303" s="84"/>
      <c r="J303" s="84"/>
      <c r="K303" s="84"/>
      <c r="L303" s="84"/>
      <c r="M303" s="84"/>
      <c r="N303" s="84"/>
      <c r="O303" s="84"/>
      <c r="P303" s="84"/>
      <c r="Q303" s="84"/>
      <c r="R303" s="84"/>
      <c r="S303" s="84"/>
      <c r="T303" s="84"/>
    </row>
    <row r="304" spans="1:20">
      <c r="A304" s="84"/>
      <c r="B304" s="311"/>
      <c r="C304" s="313"/>
      <c r="D304" s="84"/>
      <c r="E304" s="84"/>
      <c r="F304" s="84"/>
      <c r="G304" s="84"/>
      <c r="H304" s="84"/>
      <c r="I304" s="84"/>
      <c r="J304" s="84"/>
      <c r="K304" s="84"/>
      <c r="L304" s="84"/>
      <c r="M304" s="84"/>
      <c r="N304" s="84"/>
      <c r="O304" s="84"/>
      <c r="P304" s="84"/>
      <c r="Q304" s="84"/>
      <c r="R304" s="84"/>
      <c r="S304" s="84"/>
      <c r="T304" s="84"/>
    </row>
    <row r="305" spans="1:20">
      <c r="A305" s="84"/>
      <c r="B305" s="311"/>
      <c r="C305" s="313"/>
      <c r="D305" s="84"/>
      <c r="E305" s="84"/>
      <c r="F305" s="84"/>
      <c r="G305" s="84"/>
      <c r="H305" s="84"/>
      <c r="I305" s="84"/>
      <c r="J305" s="84"/>
      <c r="K305" s="84"/>
      <c r="L305" s="84"/>
      <c r="M305" s="84"/>
      <c r="N305" s="84"/>
      <c r="O305" s="84"/>
      <c r="P305" s="84"/>
      <c r="Q305" s="84"/>
      <c r="R305" s="84"/>
      <c r="S305" s="84"/>
      <c r="T305" s="84"/>
    </row>
    <row r="306" spans="1:20">
      <c r="A306" s="84"/>
      <c r="B306" s="311"/>
      <c r="C306" s="313"/>
      <c r="D306" s="84"/>
      <c r="E306" s="84"/>
      <c r="F306" s="84"/>
      <c r="G306" s="84"/>
      <c r="H306" s="84"/>
      <c r="I306" s="84"/>
      <c r="J306" s="84"/>
      <c r="K306" s="84"/>
      <c r="L306" s="84"/>
      <c r="M306" s="84"/>
      <c r="N306" s="84"/>
      <c r="O306" s="84"/>
      <c r="P306" s="84"/>
      <c r="Q306" s="84"/>
      <c r="R306" s="84"/>
      <c r="S306" s="84"/>
      <c r="T306" s="84"/>
    </row>
    <row r="307" spans="1:20">
      <c r="A307" s="84"/>
      <c r="B307" s="311"/>
      <c r="C307" s="313"/>
      <c r="D307" s="84"/>
      <c r="E307" s="84"/>
      <c r="F307" s="84"/>
      <c r="G307" s="84"/>
      <c r="H307" s="84"/>
      <c r="I307" s="84"/>
      <c r="J307" s="84"/>
      <c r="K307" s="84"/>
      <c r="L307" s="84"/>
      <c r="M307" s="84"/>
      <c r="N307" s="84"/>
      <c r="O307" s="84"/>
      <c r="P307" s="84"/>
      <c r="Q307" s="84"/>
      <c r="R307" s="84"/>
      <c r="S307" s="84"/>
      <c r="T307" s="84"/>
    </row>
    <row r="308" spans="1:20">
      <c r="A308" s="84"/>
      <c r="B308" s="311"/>
      <c r="C308" s="313"/>
      <c r="D308" s="84"/>
      <c r="E308" s="84"/>
      <c r="F308" s="84"/>
      <c r="G308" s="84"/>
      <c r="H308" s="84"/>
      <c r="I308" s="84"/>
      <c r="J308" s="84"/>
      <c r="K308" s="84"/>
      <c r="L308" s="84"/>
      <c r="M308" s="84"/>
      <c r="N308" s="84"/>
      <c r="O308" s="84"/>
      <c r="P308" s="84"/>
      <c r="Q308" s="84"/>
      <c r="R308" s="84"/>
      <c r="S308" s="84"/>
      <c r="T308" s="84"/>
    </row>
    <row r="309" spans="1:20">
      <c r="A309" s="84"/>
      <c r="B309" s="311"/>
      <c r="C309" s="313"/>
      <c r="D309" s="84"/>
      <c r="E309" s="84"/>
      <c r="F309" s="84"/>
      <c r="G309" s="84"/>
      <c r="H309" s="84"/>
      <c r="I309" s="84"/>
      <c r="J309" s="84"/>
      <c r="K309" s="84"/>
      <c r="L309" s="84"/>
      <c r="M309" s="84"/>
      <c r="N309" s="84"/>
      <c r="O309" s="84"/>
      <c r="P309" s="84"/>
      <c r="Q309" s="84"/>
      <c r="R309" s="84"/>
      <c r="S309" s="84"/>
      <c r="T309" s="84"/>
    </row>
    <row r="310" spans="1:20">
      <c r="A310" s="84"/>
      <c r="B310" s="311"/>
      <c r="C310" s="313"/>
      <c r="D310" s="84"/>
      <c r="E310" s="84"/>
      <c r="F310" s="84"/>
      <c r="G310" s="84"/>
      <c r="H310" s="84"/>
      <c r="I310" s="84"/>
      <c r="J310" s="84"/>
      <c r="K310" s="84"/>
      <c r="L310" s="84"/>
      <c r="M310" s="84"/>
      <c r="N310" s="84"/>
      <c r="O310" s="84"/>
      <c r="P310" s="84"/>
      <c r="Q310" s="84"/>
      <c r="R310" s="84"/>
      <c r="S310" s="84"/>
      <c r="T310" s="84"/>
    </row>
    <row r="311" spans="1:20">
      <c r="A311" s="84"/>
      <c r="B311" s="311"/>
      <c r="C311" s="313"/>
      <c r="D311" s="84"/>
      <c r="E311" s="84"/>
      <c r="F311" s="84"/>
      <c r="G311" s="84"/>
      <c r="H311" s="84"/>
      <c r="I311" s="84"/>
      <c r="J311" s="84"/>
      <c r="K311" s="84"/>
      <c r="L311" s="84"/>
      <c r="M311" s="84"/>
      <c r="N311" s="84"/>
      <c r="O311" s="84"/>
      <c r="P311" s="84"/>
      <c r="Q311" s="84"/>
      <c r="R311" s="84"/>
      <c r="S311" s="84"/>
      <c r="T311" s="84"/>
    </row>
    <row r="312" spans="1:20">
      <c r="A312" s="84"/>
      <c r="B312" s="311"/>
      <c r="C312" s="313"/>
      <c r="D312" s="84"/>
      <c r="E312" s="84"/>
      <c r="F312" s="84"/>
      <c r="G312" s="84"/>
      <c r="H312" s="84"/>
      <c r="I312" s="84"/>
      <c r="J312" s="84"/>
      <c r="K312" s="84"/>
      <c r="L312" s="84"/>
      <c r="M312" s="84"/>
      <c r="N312" s="84"/>
      <c r="O312" s="84"/>
      <c r="P312" s="84"/>
      <c r="Q312" s="84"/>
      <c r="R312" s="84"/>
      <c r="S312" s="84"/>
      <c r="T312" s="84"/>
    </row>
    <row r="313" spans="1:20">
      <c r="A313" s="84"/>
      <c r="B313" s="311"/>
      <c r="C313" s="313"/>
      <c r="D313" s="84"/>
      <c r="E313" s="84"/>
      <c r="F313" s="84"/>
      <c r="G313" s="84"/>
      <c r="H313" s="84"/>
      <c r="I313" s="84"/>
      <c r="J313" s="84"/>
      <c r="K313" s="84"/>
      <c r="L313" s="84"/>
      <c r="M313" s="84"/>
      <c r="N313" s="84"/>
      <c r="O313" s="84"/>
      <c r="P313" s="84"/>
      <c r="Q313" s="84"/>
      <c r="R313" s="84"/>
      <c r="S313" s="84"/>
      <c r="T313" s="84"/>
    </row>
    <row r="314" spans="1:20">
      <c r="A314" s="84"/>
      <c r="B314" s="311"/>
      <c r="C314" s="313"/>
      <c r="D314" s="84"/>
      <c r="E314" s="84"/>
      <c r="F314" s="84"/>
      <c r="G314" s="84"/>
      <c r="H314" s="84"/>
      <c r="I314" s="84"/>
      <c r="J314" s="84"/>
      <c r="K314" s="84"/>
      <c r="L314" s="84"/>
      <c r="M314" s="84"/>
      <c r="N314" s="84"/>
      <c r="O314" s="84"/>
      <c r="P314" s="84"/>
      <c r="Q314" s="84"/>
      <c r="R314" s="84"/>
      <c r="S314" s="84"/>
      <c r="T314" s="84"/>
    </row>
    <row r="315" spans="1:20">
      <c r="A315" s="84"/>
      <c r="B315" s="311"/>
      <c r="C315" s="313"/>
      <c r="D315" s="84"/>
      <c r="E315" s="84"/>
      <c r="F315" s="84"/>
      <c r="G315" s="84"/>
      <c r="H315" s="84"/>
      <c r="I315" s="84"/>
      <c r="J315" s="84"/>
      <c r="K315" s="84"/>
      <c r="L315" s="84"/>
      <c r="M315" s="84"/>
      <c r="N315" s="84"/>
      <c r="O315" s="84"/>
      <c r="P315" s="84"/>
      <c r="Q315" s="84"/>
      <c r="R315" s="84"/>
      <c r="S315" s="84"/>
      <c r="T315" s="84"/>
    </row>
    <row r="316" spans="1:20">
      <c r="A316" s="84"/>
      <c r="B316" s="311"/>
      <c r="C316" s="313"/>
      <c r="D316" s="84"/>
      <c r="E316" s="84"/>
      <c r="F316" s="84"/>
      <c r="G316" s="84"/>
      <c r="H316" s="84"/>
      <c r="I316" s="84"/>
      <c r="J316" s="84"/>
      <c r="K316" s="84"/>
      <c r="L316" s="84"/>
      <c r="M316" s="84"/>
      <c r="N316" s="84"/>
      <c r="O316" s="84"/>
      <c r="P316" s="84"/>
      <c r="Q316" s="84"/>
      <c r="R316" s="84"/>
      <c r="S316" s="84"/>
      <c r="T316" s="84"/>
    </row>
    <row r="317" spans="1:20">
      <c r="A317" s="84"/>
      <c r="B317" s="311"/>
      <c r="C317" s="313"/>
      <c r="D317" s="84"/>
      <c r="E317" s="84"/>
      <c r="F317" s="84"/>
      <c r="G317" s="84"/>
      <c r="H317" s="84"/>
      <c r="I317" s="84"/>
      <c r="J317" s="84"/>
      <c r="K317" s="84"/>
      <c r="L317" s="84"/>
      <c r="M317" s="84"/>
      <c r="N317" s="84"/>
      <c r="O317" s="84"/>
      <c r="P317" s="84"/>
      <c r="Q317" s="84"/>
      <c r="R317" s="84"/>
      <c r="S317" s="84"/>
      <c r="T317" s="84"/>
    </row>
    <row r="318" spans="1:20">
      <c r="A318" s="84"/>
      <c r="B318" s="311"/>
      <c r="C318" s="313"/>
      <c r="D318" s="84"/>
      <c r="E318" s="84"/>
      <c r="F318" s="84"/>
      <c r="G318" s="84"/>
      <c r="H318" s="84"/>
      <c r="I318" s="84"/>
      <c r="J318" s="84"/>
      <c r="K318" s="84"/>
      <c r="L318" s="84"/>
      <c r="M318" s="84"/>
      <c r="N318" s="84"/>
      <c r="O318" s="84"/>
      <c r="P318" s="84"/>
      <c r="Q318" s="84"/>
      <c r="R318" s="84"/>
      <c r="S318" s="84"/>
      <c r="T318" s="84"/>
    </row>
    <row r="319" spans="1:20">
      <c r="A319" s="84"/>
      <c r="B319" s="311"/>
      <c r="C319" s="313"/>
      <c r="D319" s="84"/>
      <c r="E319" s="84"/>
      <c r="F319" s="84"/>
      <c r="G319" s="84"/>
      <c r="H319" s="84"/>
      <c r="I319" s="84"/>
      <c r="J319" s="84"/>
      <c r="K319" s="84"/>
      <c r="L319" s="84"/>
      <c r="M319" s="84"/>
      <c r="N319" s="84"/>
      <c r="O319" s="84"/>
      <c r="P319" s="84"/>
      <c r="Q319" s="84"/>
      <c r="R319" s="84"/>
      <c r="S319" s="84"/>
      <c r="T319" s="84"/>
    </row>
    <row r="320" spans="1:20">
      <c r="A320" s="84"/>
      <c r="B320" s="311"/>
      <c r="C320" s="313"/>
      <c r="D320" s="84"/>
      <c r="E320" s="84"/>
      <c r="F320" s="84"/>
      <c r="G320" s="84"/>
      <c r="H320" s="84"/>
      <c r="I320" s="84"/>
      <c r="J320" s="84"/>
      <c r="K320" s="84"/>
      <c r="L320" s="84"/>
      <c r="M320" s="84"/>
      <c r="N320" s="84"/>
      <c r="O320" s="84"/>
      <c r="P320" s="84"/>
      <c r="Q320" s="84"/>
      <c r="R320" s="84"/>
      <c r="S320" s="84"/>
      <c r="T320" s="84"/>
    </row>
    <row r="321" spans="1:20">
      <c r="A321" s="84"/>
      <c r="B321" s="311"/>
      <c r="C321" s="313"/>
      <c r="D321" s="84"/>
      <c r="E321" s="84"/>
      <c r="F321" s="84"/>
      <c r="G321" s="84"/>
      <c r="H321" s="84"/>
      <c r="I321" s="84"/>
      <c r="J321" s="84"/>
      <c r="K321" s="84"/>
      <c r="L321" s="84"/>
      <c r="M321" s="84"/>
      <c r="N321" s="84"/>
      <c r="O321" s="84"/>
      <c r="P321" s="84"/>
      <c r="Q321" s="84"/>
      <c r="R321" s="84"/>
      <c r="S321" s="84"/>
      <c r="T321" s="84"/>
    </row>
    <row r="322" spans="1:20">
      <c r="A322" s="84"/>
      <c r="B322" s="311"/>
      <c r="C322" s="313"/>
      <c r="D322" s="84"/>
      <c r="E322" s="84"/>
      <c r="F322" s="84"/>
      <c r="G322" s="84"/>
      <c r="H322" s="84"/>
      <c r="I322" s="84"/>
      <c r="J322" s="84"/>
      <c r="K322" s="84"/>
      <c r="L322" s="84"/>
      <c r="M322" s="84"/>
      <c r="N322" s="84"/>
      <c r="O322" s="84"/>
      <c r="P322" s="84"/>
      <c r="Q322" s="84"/>
      <c r="R322" s="84"/>
      <c r="S322" s="84"/>
      <c r="T322" s="84"/>
    </row>
    <row r="323" spans="1:20">
      <c r="A323" s="84"/>
      <c r="B323" s="311"/>
      <c r="C323" s="313"/>
      <c r="D323" s="84"/>
      <c r="E323" s="84"/>
      <c r="F323" s="84"/>
      <c r="G323" s="84"/>
      <c r="H323" s="84"/>
      <c r="I323" s="84"/>
      <c r="J323" s="84"/>
      <c r="K323" s="84"/>
      <c r="L323" s="84"/>
      <c r="M323" s="84"/>
      <c r="N323" s="84"/>
      <c r="O323" s="84"/>
      <c r="P323" s="84"/>
      <c r="Q323" s="84"/>
      <c r="R323" s="84"/>
      <c r="S323" s="84"/>
      <c r="T323" s="84"/>
    </row>
    <row r="324" spans="1:20">
      <c r="A324" s="84"/>
      <c r="B324" s="311"/>
      <c r="C324" s="313"/>
      <c r="D324" s="84"/>
      <c r="E324" s="84"/>
      <c r="F324" s="84"/>
      <c r="G324" s="84"/>
      <c r="H324" s="84"/>
      <c r="I324" s="84"/>
      <c r="J324" s="84"/>
      <c r="K324" s="84"/>
      <c r="L324" s="84"/>
      <c r="M324" s="84"/>
      <c r="N324" s="84"/>
      <c r="O324" s="84"/>
      <c r="P324" s="84"/>
      <c r="Q324" s="84"/>
      <c r="R324" s="84"/>
      <c r="S324" s="84"/>
      <c r="T324" s="84"/>
    </row>
    <row r="325" spans="1:20">
      <c r="A325" s="84"/>
      <c r="B325" s="311"/>
      <c r="C325" s="313"/>
      <c r="D325" s="84"/>
      <c r="E325" s="84"/>
      <c r="F325" s="84"/>
      <c r="G325" s="84"/>
      <c r="H325" s="84"/>
      <c r="I325" s="84"/>
      <c r="J325" s="84"/>
      <c r="K325" s="84"/>
      <c r="L325" s="84"/>
      <c r="M325" s="84"/>
      <c r="N325" s="84"/>
      <c r="O325" s="84"/>
      <c r="P325" s="84"/>
      <c r="Q325" s="84"/>
      <c r="R325" s="84"/>
      <c r="S325" s="84"/>
      <c r="T325" s="84"/>
    </row>
    <row r="326" spans="1:20">
      <c r="A326" s="84"/>
      <c r="B326" s="311"/>
      <c r="C326" s="313"/>
      <c r="D326" s="84"/>
      <c r="E326" s="84"/>
      <c r="F326" s="84"/>
      <c r="G326" s="84"/>
      <c r="H326" s="84"/>
      <c r="I326" s="84"/>
      <c r="J326" s="84"/>
      <c r="K326" s="84"/>
      <c r="L326" s="84"/>
      <c r="M326" s="84"/>
      <c r="N326" s="84"/>
      <c r="O326" s="84"/>
      <c r="P326" s="84"/>
      <c r="Q326" s="84"/>
      <c r="R326" s="84"/>
      <c r="S326" s="84"/>
      <c r="T326" s="84"/>
    </row>
    <row r="327" spans="1:20">
      <c r="A327" s="84"/>
      <c r="B327" s="311"/>
      <c r="C327" s="313"/>
      <c r="D327" s="84"/>
      <c r="E327" s="84"/>
      <c r="F327" s="84"/>
      <c r="G327" s="84"/>
      <c r="H327" s="84"/>
      <c r="I327" s="84"/>
      <c r="J327" s="84"/>
      <c r="K327" s="84"/>
      <c r="L327" s="84"/>
      <c r="M327" s="84"/>
      <c r="N327" s="84"/>
      <c r="O327" s="84"/>
      <c r="P327" s="84"/>
      <c r="Q327" s="84"/>
      <c r="R327" s="84"/>
      <c r="S327" s="84"/>
      <c r="T327" s="84"/>
    </row>
    <row r="328" spans="1:20">
      <c r="A328" s="84"/>
      <c r="B328" s="311"/>
      <c r="C328" s="313"/>
      <c r="D328" s="84"/>
      <c r="E328" s="84"/>
      <c r="F328" s="84"/>
      <c r="G328" s="84"/>
      <c r="H328" s="84"/>
      <c r="I328" s="84"/>
      <c r="J328" s="84"/>
      <c r="K328" s="84"/>
      <c r="L328" s="84"/>
      <c r="M328" s="84"/>
      <c r="N328" s="84"/>
      <c r="O328" s="84"/>
      <c r="P328" s="84"/>
      <c r="Q328" s="84"/>
      <c r="R328" s="84"/>
      <c r="S328" s="84"/>
      <c r="T328" s="84"/>
    </row>
    <row r="329" spans="1:20">
      <c r="A329" s="84"/>
      <c r="B329" s="311"/>
      <c r="C329" s="313"/>
      <c r="D329" s="84"/>
      <c r="E329" s="84"/>
      <c r="F329" s="84"/>
      <c r="G329" s="84"/>
      <c r="H329" s="84"/>
      <c r="I329" s="84"/>
      <c r="J329" s="84"/>
      <c r="K329" s="84"/>
      <c r="L329" s="84"/>
      <c r="M329" s="84"/>
      <c r="N329" s="84"/>
      <c r="O329" s="84"/>
      <c r="P329" s="84"/>
      <c r="Q329" s="84"/>
      <c r="R329" s="84"/>
      <c r="S329" s="84"/>
      <c r="T329" s="84"/>
    </row>
    <row r="330" spans="1:20">
      <c r="A330" s="84"/>
      <c r="B330" s="311"/>
      <c r="C330" s="313"/>
      <c r="D330" s="84"/>
      <c r="E330" s="84"/>
      <c r="F330" s="84"/>
      <c r="G330" s="84"/>
      <c r="H330" s="84"/>
      <c r="I330" s="84"/>
      <c r="J330" s="84"/>
      <c r="K330" s="84"/>
      <c r="L330" s="84"/>
      <c r="M330" s="84"/>
      <c r="N330" s="84"/>
      <c r="O330" s="84"/>
      <c r="P330" s="84"/>
      <c r="Q330" s="84"/>
      <c r="R330" s="84"/>
      <c r="S330" s="84"/>
      <c r="T330" s="84"/>
    </row>
    <row r="331" spans="1:20">
      <c r="A331" s="84"/>
      <c r="B331" s="311"/>
      <c r="C331" s="313"/>
      <c r="D331" s="84"/>
      <c r="E331" s="84"/>
      <c r="F331" s="84"/>
      <c r="G331" s="84"/>
      <c r="H331" s="84"/>
      <c r="I331" s="84"/>
      <c r="J331" s="84"/>
      <c r="K331" s="84"/>
      <c r="L331" s="84"/>
      <c r="M331" s="84"/>
      <c r="N331" s="84"/>
      <c r="O331" s="84"/>
      <c r="P331" s="84"/>
      <c r="Q331" s="84"/>
      <c r="R331" s="84"/>
      <c r="S331" s="84"/>
      <c r="T331" s="84"/>
    </row>
    <row r="332" spans="1:20">
      <c r="A332" s="84"/>
      <c r="B332" s="311"/>
      <c r="C332" s="313"/>
      <c r="D332" s="84"/>
      <c r="E332" s="84"/>
      <c r="F332" s="84"/>
      <c r="G332" s="84"/>
      <c r="H332" s="84"/>
      <c r="I332" s="84"/>
      <c r="J332" s="84"/>
      <c r="K332" s="84"/>
      <c r="L332" s="84"/>
      <c r="M332" s="84"/>
      <c r="N332" s="84"/>
      <c r="O332" s="84"/>
      <c r="P332" s="84"/>
      <c r="Q332" s="84"/>
      <c r="R332" s="84"/>
      <c r="S332" s="84"/>
      <c r="T332" s="84"/>
    </row>
    <row r="333" spans="1:20">
      <c r="A333" s="84"/>
      <c r="B333" s="311"/>
      <c r="C333" s="313"/>
      <c r="D333" s="84"/>
      <c r="E333" s="84"/>
      <c r="F333" s="84"/>
      <c r="G333" s="84"/>
      <c r="H333" s="84"/>
      <c r="I333" s="84"/>
      <c r="J333" s="84"/>
      <c r="K333" s="84"/>
      <c r="L333" s="84"/>
      <c r="M333" s="84"/>
      <c r="N333" s="84"/>
      <c r="O333" s="84"/>
      <c r="P333" s="84"/>
      <c r="Q333" s="84"/>
      <c r="R333" s="84"/>
      <c r="S333" s="84"/>
      <c r="T333" s="84"/>
    </row>
    <row r="334" spans="1:20">
      <c r="A334" s="84"/>
      <c r="B334" s="311"/>
      <c r="C334" s="313"/>
      <c r="D334" s="84"/>
      <c r="E334" s="84"/>
      <c r="F334" s="84"/>
      <c r="G334" s="84"/>
      <c r="H334" s="84"/>
      <c r="I334" s="84"/>
      <c r="J334" s="84"/>
      <c r="K334" s="84"/>
      <c r="L334" s="84"/>
      <c r="M334" s="84"/>
      <c r="N334" s="84"/>
      <c r="O334" s="84"/>
      <c r="P334" s="84"/>
      <c r="Q334" s="84"/>
      <c r="R334" s="84"/>
      <c r="S334" s="84"/>
      <c r="T334" s="84"/>
    </row>
    <row r="335" spans="1:20">
      <c r="A335" s="84"/>
      <c r="B335" s="311"/>
      <c r="C335" s="313"/>
      <c r="D335" s="84"/>
      <c r="E335" s="84"/>
      <c r="F335" s="84"/>
      <c r="G335" s="84"/>
      <c r="H335" s="84"/>
      <c r="I335" s="84"/>
      <c r="J335" s="84"/>
      <c r="K335" s="84"/>
      <c r="L335" s="84"/>
      <c r="M335" s="84"/>
      <c r="N335" s="84"/>
      <c r="O335" s="84"/>
      <c r="P335" s="84"/>
      <c r="Q335" s="84"/>
      <c r="R335" s="84"/>
      <c r="S335" s="84"/>
      <c r="T335" s="84"/>
    </row>
    <row r="336" spans="1:20">
      <c r="A336" s="84"/>
      <c r="B336" s="311"/>
      <c r="C336" s="313"/>
      <c r="D336" s="84"/>
      <c r="E336" s="84"/>
      <c r="F336" s="84"/>
      <c r="G336" s="84"/>
      <c r="H336" s="84"/>
      <c r="I336" s="84"/>
      <c r="J336" s="84"/>
      <c r="K336" s="84"/>
      <c r="L336" s="84"/>
      <c r="M336" s="84"/>
      <c r="N336" s="84"/>
      <c r="O336" s="84"/>
      <c r="P336" s="84"/>
      <c r="Q336" s="84"/>
      <c r="R336" s="84"/>
      <c r="S336" s="84"/>
      <c r="T336" s="84"/>
    </row>
    <row r="337" spans="1:20">
      <c r="A337" s="84"/>
      <c r="B337" s="311"/>
      <c r="C337" s="313"/>
      <c r="D337" s="84"/>
      <c r="E337" s="84"/>
      <c r="F337" s="84"/>
      <c r="G337" s="84"/>
      <c r="H337" s="84"/>
      <c r="I337" s="84"/>
      <c r="J337" s="84"/>
      <c r="K337" s="84"/>
      <c r="L337" s="84"/>
      <c r="M337" s="84"/>
      <c r="N337" s="84"/>
      <c r="O337" s="84"/>
      <c r="P337" s="84"/>
      <c r="Q337" s="84"/>
      <c r="R337" s="84"/>
      <c r="S337" s="84"/>
      <c r="T337" s="84"/>
    </row>
    <row r="338" spans="1:20">
      <c r="A338" s="84"/>
      <c r="B338" s="311"/>
      <c r="C338" s="313"/>
      <c r="D338" s="84"/>
      <c r="E338" s="84"/>
      <c r="F338" s="84"/>
      <c r="G338" s="84"/>
      <c r="H338" s="84"/>
      <c r="I338" s="84"/>
      <c r="J338" s="84"/>
      <c r="K338" s="84"/>
      <c r="L338" s="84"/>
      <c r="M338" s="84"/>
      <c r="N338" s="84"/>
      <c r="O338" s="84"/>
      <c r="P338" s="84"/>
      <c r="Q338" s="84"/>
      <c r="R338" s="84"/>
      <c r="S338" s="84"/>
      <c r="T338" s="84"/>
    </row>
    <row r="339" spans="1:20">
      <c r="A339" s="84"/>
      <c r="B339" s="311"/>
      <c r="C339" s="313"/>
      <c r="D339" s="84"/>
      <c r="E339" s="84"/>
      <c r="F339" s="84"/>
      <c r="G339" s="84"/>
      <c r="H339" s="84"/>
      <c r="I339" s="84"/>
      <c r="J339" s="84"/>
      <c r="K339" s="84"/>
      <c r="L339" s="84"/>
      <c r="M339" s="84"/>
      <c r="N339" s="84"/>
      <c r="O339" s="84"/>
      <c r="P339" s="84"/>
      <c r="Q339" s="84"/>
      <c r="R339" s="84"/>
      <c r="S339" s="84"/>
      <c r="T339" s="84"/>
    </row>
    <row r="340" spans="1:20">
      <c r="A340" s="84"/>
      <c r="B340" s="311"/>
      <c r="C340" s="313"/>
      <c r="D340" s="84"/>
      <c r="E340" s="84"/>
      <c r="F340" s="84"/>
      <c r="G340" s="84"/>
      <c r="H340" s="84"/>
      <c r="I340" s="84"/>
      <c r="J340" s="84"/>
      <c r="K340" s="84"/>
      <c r="L340" s="84"/>
      <c r="M340" s="84"/>
      <c r="N340" s="84"/>
      <c r="O340" s="84"/>
      <c r="P340" s="84"/>
      <c r="Q340" s="84"/>
      <c r="R340" s="84"/>
      <c r="S340" s="84"/>
      <c r="T340" s="84"/>
    </row>
    <row r="341" spans="1:20">
      <c r="A341" s="84"/>
      <c r="B341" s="311"/>
      <c r="C341" s="313"/>
      <c r="D341" s="84"/>
      <c r="E341" s="84"/>
      <c r="F341" s="84"/>
      <c r="G341" s="84"/>
      <c r="H341" s="84"/>
      <c r="I341" s="84"/>
      <c r="J341" s="84"/>
      <c r="K341" s="84"/>
      <c r="L341" s="84"/>
      <c r="M341" s="84"/>
      <c r="N341" s="84"/>
      <c r="O341" s="84"/>
      <c r="P341" s="84"/>
      <c r="Q341" s="84"/>
      <c r="R341" s="84"/>
      <c r="S341" s="84"/>
      <c r="T341" s="84"/>
    </row>
    <row r="342" spans="1:20">
      <c r="A342" s="84"/>
      <c r="B342" s="311"/>
      <c r="C342" s="313"/>
      <c r="D342" s="84"/>
      <c r="E342" s="84"/>
      <c r="F342" s="84"/>
      <c r="G342" s="84"/>
      <c r="H342" s="84"/>
      <c r="I342" s="84"/>
      <c r="J342" s="84"/>
      <c r="K342" s="84"/>
      <c r="L342" s="84"/>
      <c r="M342" s="84"/>
      <c r="N342" s="84"/>
      <c r="O342" s="84"/>
      <c r="P342" s="84"/>
      <c r="Q342" s="84"/>
      <c r="R342" s="84"/>
      <c r="S342" s="84"/>
      <c r="T342" s="84"/>
    </row>
    <row r="343" spans="1:20">
      <c r="A343" s="84"/>
      <c r="B343" s="311"/>
      <c r="C343" s="313"/>
      <c r="D343" s="84"/>
      <c r="E343" s="84"/>
      <c r="F343" s="84"/>
      <c r="G343" s="84"/>
      <c r="H343" s="84"/>
      <c r="I343" s="84"/>
      <c r="J343" s="84"/>
      <c r="K343" s="84"/>
      <c r="L343" s="84"/>
      <c r="M343" s="84"/>
      <c r="N343" s="84"/>
      <c r="O343" s="84"/>
      <c r="P343" s="84"/>
      <c r="Q343" s="84"/>
      <c r="R343" s="84"/>
      <c r="S343" s="84"/>
      <c r="T343" s="84"/>
    </row>
    <row r="344" spans="1:20">
      <c r="A344" s="84"/>
      <c r="B344" s="311"/>
      <c r="C344" s="313"/>
      <c r="D344" s="84"/>
      <c r="E344" s="84"/>
      <c r="F344" s="84"/>
      <c r="G344" s="84"/>
      <c r="H344" s="84"/>
      <c r="I344" s="84"/>
      <c r="J344" s="84"/>
      <c r="K344" s="84"/>
      <c r="L344" s="84"/>
      <c r="M344" s="84"/>
      <c r="N344" s="84"/>
      <c r="O344" s="84"/>
      <c r="P344" s="84"/>
      <c r="Q344" s="84"/>
      <c r="R344" s="84"/>
      <c r="S344" s="84"/>
      <c r="T344" s="84"/>
    </row>
    <row r="345" spans="1:20">
      <c r="A345" s="84"/>
      <c r="B345" s="311"/>
      <c r="C345" s="313"/>
      <c r="D345" s="84"/>
      <c r="E345" s="84"/>
      <c r="F345" s="84"/>
      <c r="G345" s="84"/>
      <c r="H345" s="84"/>
      <c r="I345" s="84"/>
      <c r="J345" s="84"/>
      <c r="K345" s="84"/>
      <c r="L345" s="84"/>
      <c r="M345" s="84"/>
      <c r="N345" s="84"/>
      <c r="O345" s="84"/>
      <c r="P345" s="84"/>
      <c r="Q345" s="84"/>
      <c r="R345" s="84"/>
      <c r="S345" s="84"/>
      <c r="T345" s="84"/>
    </row>
    <row r="346" spans="1:20">
      <c r="A346" s="84"/>
      <c r="B346" s="311"/>
      <c r="C346" s="313"/>
      <c r="D346" s="84"/>
      <c r="E346" s="84"/>
      <c r="F346" s="84"/>
      <c r="G346" s="84"/>
      <c r="H346" s="84"/>
      <c r="I346" s="84"/>
      <c r="J346" s="84"/>
      <c r="K346" s="84"/>
      <c r="L346" s="84"/>
      <c r="M346" s="84"/>
      <c r="N346" s="84"/>
      <c r="O346" s="84"/>
      <c r="P346" s="84"/>
      <c r="Q346" s="84"/>
      <c r="R346" s="84"/>
      <c r="S346" s="84"/>
      <c r="T346" s="84"/>
    </row>
    <row r="347" spans="1:20">
      <c r="A347" s="84"/>
      <c r="B347" s="311"/>
      <c r="C347" s="313"/>
      <c r="D347" s="84"/>
      <c r="E347" s="84"/>
      <c r="F347" s="84"/>
      <c r="G347" s="84"/>
      <c r="H347" s="84"/>
      <c r="I347" s="84"/>
      <c r="J347" s="84"/>
      <c r="K347" s="84"/>
      <c r="L347" s="84"/>
      <c r="M347" s="84"/>
      <c r="N347" s="84"/>
      <c r="O347" s="84"/>
      <c r="P347" s="84"/>
      <c r="Q347" s="84"/>
      <c r="R347" s="84"/>
      <c r="S347" s="84"/>
      <c r="T347" s="84"/>
    </row>
    <row r="348" spans="1:20">
      <c r="A348" s="84"/>
      <c r="B348" s="311"/>
      <c r="C348" s="313"/>
      <c r="D348" s="84"/>
      <c r="E348" s="84"/>
      <c r="F348" s="84"/>
      <c r="G348" s="84"/>
      <c r="H348" s="84"/>
      <c r="I348" s="84"/>
      <c r="J348" s="84"/>
      <c r="K348" s="84"/>
      <c r="L348" s="84"/>
      <c r="M348" s="84"/>
      <c r="N348" s="84"/>
      <c r="O348" s="84"/>
      <c r="P348" s="84"/>
      <c r="Q348" s="84"/>
      <c r="R348" s="84"/>
      <c r="S348" s="84"/>
      <c r="T348" s="84"/>
    </row>
    <row r="349" spans="1:20">
      <c r="A349" s="84"/>
      <c r="B349" s="311"/>
      <c r="C349" s="313"/>
      <c r="D349" s="84"/>
      <c r="E349" s="84"/>
      <c r="F349" s="84"/>
      <c r="G349" s="84"/>
      <c r="H349" s="84"/>
      <c r="I349" s="84"/>
      <c r="J349" s="84"/>
      <c r="K349" s="84"/>
      <c r="L349" s="84"/>
      <c r="M349" s="84"/>
      <c r="N349" s="84"/>
      <c r="O349" s="84"/>
      <c r="P349" s="84"/>
      <c r="Q349" s="84"/>
      <c r="R349" s="84"/>
      <c r="S349" s="84"/>
      <c r="T349" s="84"/>
    </row>
    <row r="350" spans="1:20">
      <c r="A350" s="84"/>
      <c r="B350" s="311"/>
      <c r="C350" s="313"/>
      <c r="D350" s="84"/>
      <c r="E350" s="84"/>
      <c r="F350" s="84"/>
      <c r="G350" s="84"/>
      <c r="H350" s="84"/>
      <c r="I350" s="84"/>
      <c r="J350" s="84"/>
      <c r="K350" s="84"/>
      <c r="L350" s="84"/>
      <c r="M350" s="84"/>
      <c r="N350" s="84"/>
      <c r="O350" s="84"/>
      <c r="P350" s="84"/>
      <c r="Q350" s="84"/>
      <c r="R350" s="84"/>
      <c r="S350" s="84"/>
      <c r="T350" s="84"/>
    </row>
    <row r="351" spans="1:20">
      <c r="A351" s="84"/>
      <c r="B351" s="311"/>
      <c r="C351" s="313"/>
      <c r="D351" s="84"/>
      <c r="E351" s="84"/>
      <c r="F351" s="84"/>
      <c r="G351" s="84"/>
      <c r="H351" s="84"/>
      <c r="I351" s="84"/>
      <c r="J351" s="84"/>
      <c r="K351" s="84"/>
      <c r="L351" s="84"/>
      <c r="M351" s="84"/>
      <c r="N351" s="84"/>
      <c r="O351" s="84"/>
      <c r="P351" s="84"/>
      <c r="Q351" s="84"/>
      <c r="R351" s="84"/>
      <c r="S351" s="84"/>
      <c r="T351" s="84"/>
    </row>
    <row r="352" spans="1:20">
      <c r="A352" s="84"/>
      <c r="B352" s="311"/>
      <c r="C352" s="313"/>
      <c r="D352" s="84"/>
      <c r="E352" s="84"/>
      <c r="F352" s="84"/>
      <c r="G352" s="84"/>
      <c r="H352" s="84"/>
      <c r="I352" s="84"/>
      <c r="J352" s="84"/>
      <c r="K352" s="84"/>
      <c r="L352" s="84"/>
      <c r="M352" s="84"/>
      <c r="N352" s="84"/>
      <c r="O352" s="84"/>
      <c r="P352" s="84"/>
      <c r="Q352" s="84"/>
      <c r="R352" s="84"/>
      <c r="S352" s="84"/>
      <c r="T352" s="84"/>
    </row>
    <row r="353" spans="1:20">
      <c r="A353" s="84"/>
      <c r="B353" s="311"/>
      <c r="C353" s="313"/>
      <c r="D353" s="84"/>
      <c r="E353" s="84"/>
      <c r="F353" s="84"/>
      <c r="G353" s="84"/>
      <c r="H353" s="84"/>
      <c r="I353" s="84"/>
      <c r="J353" s="84"/>
      <c r="K353" s="84"/>
      <c r="L353" s="84"/>
      <c r="M353" s="84"/>
      <c r="N353" s="84"/>
      <c r="O353" s="84"/>
      <c r="P353" s="84"/>
      <c r="Q353" s="84"/>
      <c r="R353" s="84"/>
      <c r="S353" s="84"/>
      <c r="T353" s="84"/>
    </row>
    <row r="354" spans="1:20">
      <c r="A354" s="84"/>
      <c r="B354" s="311"/>
      <c r="C354" s="313"/>
      <c r="D354" s="84"/>
      <c r="E354" s="84"/>
      <c r="F354" s="84"/>
      <c r="G354" s="84"/>
      <c r="H354" s="84"/>
      <c r="I354" s="84"/>
      <c r="J354" s="84"/>
      <c r="K354" s="84"/>
      <c r="L354" s="84"/>
      <c r="M354" s="84"/>
      <c r="N354" s="84"/>
      <c r="O354" s="84"/>
      <c r="P354" s="84"/>
      <c r="Q354" s="84"/>
      <c r="R354" s="84"/>
      <c r="S354" s="84"/>
      <c r="T354" s="84"/>
    </row>
    <row r="355" spans="1:20">
      <c r="A355" s="84"/>
      <c r="B355" s="311"/>
      <c r="C355" s="313"/>
      <c r="D355" s="84"/>
      <c r="E355" s="84"/>
      <c r="F355" s="84"/>
      <c r="G355" s="84"/>
      <c r="H355" s="84"/>
      <c r="I355" s="84"/>
      <c r="J355" s="84"/>
      <c r="K355" s="84"/>
      <c r="L355" s="84"/>
      <c r="M355" s="84"/>
      <c r="N355" s="84"/>
      <c r="O355" s="84"/>
      <c r="P355" s="84"/>
      <c r="Q355" s="84"/>
      <c r="R355" s="84"/>
      <c r="S355" s="84"/>
      <c r="T355" s="84"/>
    </row>
    <row r="356" spans="1:20">
      <c r="A356" s="84"/>
      <c r="B356" s="311"/>
      <c r="C356" s="313"/>
      <c r="D356" s="84"/>
      <c r="E356" s="84"/>
      <c r="F356" s="84"/>
      <c r="G356" s="84"/>
      <c r="H356" s="84"/>
      <c r="I356" s="84"/>
      <c r="J356" s="84"/>
      <c r="K356" s="84"/>
      <c r="L356" s="84"/>
      <c r="M356" s="84"/>
      <c r="N356" s="84"/>
      <c r="O356" s="84"/>
      <c r="P356" s="84"/>
      <c r="Q356" s="84"/>
      <c r="R356" s="84"/>
      <c r="S356" s="84"/>
      <c r="T356" s="84"/>
    </row>
    <row r="357" spans="1:20">
      <c r="A357" s="84"/>
      <c r="B357" s="311"/>
      <c r="C357" s="313"/>
      <c r="D357" s="84"/>
      <c r="E357" s="84"/>
      <c r="F357" s="84"/>
      <c r="G357" s="84"/>
      <c r="H357" s="84"/>
      <c r="I357" s="84"/>
      <c r="J357" s="84"/>
      <c r="K357" s="84"/>
      <c r="L357" s="84"/>
      <c r="M357" s="84"/>
      <c r="N357" s="84"/>
      <c r="O357" s="84"/>
      <c r="P357" s="84"/>
      <c r="Q357" s="84"/>
      <c r="R357" s="84"/>
      <c r="S357" s="84"/>
      <c r="T357" s="84"/>
    </row>
    <row r="358" spans="1:20">
      <c r="A358" s="84"/>
      <c r="B358" s="311"/>
      <c r="C358" s="313"/>
      <c r="D358" s="84"/>
      <c r="E358" s="84"/>
      <c r="F358" s="84"/>
      <c r="G358" s="84"/>
      <c r="H358" s="84"/>
      <c r="I358" s="84"/>
      <c r="J358" s="84"/>
      <c r="K358" s="84"/>
      <c r="L358" s="84"/>
      <c r="M358" s="84"/>
      <c r="N358" s="84"/>
      <c r="O358" s="84"/>
      <c r="P358" s="84"/>
      <c r="Q358" s="84"/>
      <c r="R358" s="84"/>
      <c r="S358" s="84"/>
      <c r="T358" s="84"/>
    </row>
    <row r="359" spans="1:20">
      <c r="A359" s="84"/>
      <c r="B359" s="311"/>
      <c r="C359" s="313"/>
      <c r="D359" s="84"/>
      <c r="E359" s="84"/>
      <c r="F359" s="84"/>
      <c r="G359" s="84"/>
      <c r="H359" s="84"/>
      <c r="I359" s="84"/>
      <c r="J359" s="84"/>
      <c r="K359" s="84"/>
      <c r="L359" s="84"/>
      <c r="M359" s="84"/>
      <c r="N359" s="84"/>
      <c r="O359" s="84"/>
      <c r="P359" s="84"/>
      <c r="Q359" s="84"/>
      <c r="R359" s="84"/>
      <c r="S359" s="84"/>
      <c r="T359" s="84"/>
    </row>
    <row r="360" spans="1:20">
      <c r="A360" s="84"/>
      <c r="B360" s="311"/>
      <c r="C360" s="313"/>
      <c r="D360" s="84"/>
      <c r="E360" s="84"/>
      <c r="F360" s="84"/>
      <c r="G360" s="84"/>
      <c r="H360" s="84"/>
      <c r="I360" s="84"/>
      <c r="J360" s="84"/>
      <c r="K360" s="84"/>
      <c r="L360" s="84"/>
      <c r="M360" s="84"/>
      <c r="N360" s="84"/>
      <c r="O360" s="84"/>
      <c r="P360" s="84"/>
      <c r="Q360" s="84"/>
      <c r="R360" s="84"/>
      <c r="S360" s="84"/>
      <c r="T360" s="84"/>
    </row>
    <row r="361" spans="1:20">
      <c r="A361" s="84"/>
      <c r="B361" s="311"/>
      <c r="C361" s="313"/>
      <c r="D361" s="84"/>
      <c r="E361" s="84"/>
      <c r="F361" s="84"/>
      <c r="G361" s="84"/>
      <c r="H361" s="84"/>
      <c r="I361" s="84"/>
      <c r="J361" s="84"/>
      <c r="K361" s="84"/>
      <c r="L361" s="84"/>
      <c r="M361" s="84"/>
      <c r="N361" s="84"/>
      <c r="O361" s="84"/>
      <c r="P361" s="84"/>
      <c r="Q361" s="84"/>
      <c r="R361" s="84"/>
      <c r="S361" s="84"/>
      <c r="T361" s="84"/>
    </row>
    <row r="362" spans="1:20">
      <c r="A362" s="84"/>
      <c r="B362" s="311"/>
      <c r="C362" s="313"/>
      <c r="D362" s="84"/>
      <c r="E362" s="84"/>
      <c r="F362" s="84"/>
      <c r="G362" s="84"/>
      <c r="H362" s="84"/>
      <c r="I362" s="84"/>
      <c r="J362" s="84"/>
      <c r="K362" s="84"/>
      <c r="L362" s="84"/>
      <c r="M362" s="84"/>
      <c r="N362" s="84"/>
      <c r="O362" s="84"/>
      <c r="P362" s="84"/>
      <c r="Q362" s="84"/>
      <c r="R362" s="84"/>
      <c r="S362" s="84"/>
      <c r="T362" s="84"/>
    </row>
    <row r="363" spans="1:20">
      <c r="A363" s="84"/>
      <c r="B363" s="311"/>
      <c r="C363" s="313"/>
      <c r="D363" s="84"/>
      <c r="E363" s="84"/>
      <c r="F363" s="84"/>
      <c r="G363" s="84"/>
      <c r="H363" s="84"/>
      <c r="I363" s="84"/>
      <c r="J363" s="84"/>
      <c r="K363" s="84"/>
      <c r="L363" s="84"/>
      <c r="M363" s="84"/>
      <c r="N363" s="84"/>
      <c r="O363" s="84"/>
      <c r="P363" s="84"/>
      <c r="Q363" s="84"/>
      <c r="R363" s="84"/>
      <c r="S363" s="84"/>
      <c r="T363" s="84"/>
    </row>
    <row r="364" spans="1:20">
      <c r="A364" s="84"/>
      <c r="B364" s="311"/>
      <c r="C364" s="313"/>
      <c r="D364" s="84"/>
      <c r="E364" s="84"/>
      <c r="F364" s="84"/>
      <c r="G364" s="84"/>
      <c r="H364" s="84"/>
      <c r="I364" s="84"/>
      <c r="J364" s="84"/>
      <c r="K364" s="84"/>
      <c r="L364" s="84"/>
      <c r="M364" s="84"/>
      <c r="N364" s="84"/>
      <c r="O364" s="84"/>
      <c r="P364" s="84"/>
      <c r="Q364" s="84"/>
      <c r="R364" s="84"/>
      <c r="S364" s="84"/>
      <c r="T364" s="84"/>
    </row>
    <row r="365" spans="1:20">
      <c r="A365" s="84"/>
      <c r="B365" s="311"/>
      <c r="C365" s="313"/>
      <c r="D365" s="84"/>
      <c r="E365" s="84"/>
      <c r="F365" s="84"/>
      <c r="G365" s="84"/>
      <c r="H365" s="84"/>
      <c r="I365" s="84"/>
      <c r="J365" s="84"/>
      <c r="K365" s="84"/>
      <c r="L365" s="84"/>
      <c r="M365" s="84"/>
      <c r="N365" s="84"/>
      <c r="O365" s="84"/>
      <c r="P365" s="84"/>
      <c r="Q365" s="84"/>
      <c r="R365" s="84"/>
      <c r="S365" s="84"/>
      <c r="T365" s="84"/>
    </row>
    <row r="366" spans="1:20">
      <c r="A366" s="84"/>
      <c r="B366" s="311"/>
      <c r="C366" s="313"/>
      <c r="D366" s="84"/>
      <c r="E366" s="84"/>
      <c r="F366" s="84"/>
      <c r="G366" s="84"/>
      <c r="H366" s="84"/>
      <c r="I366" s="84"/>
      <c r="J366" s="84"/>
      <c r="K366" s="84"/>
      <c r="L366" s="84"/>
      <c r="M366" s="84"/>
      <c r="N366" s="84"/>
      <c r="O366" s="84"/>
      <c r="P366" s="84"/>
      <c r="Q366" s="84"/>
      <c r="R366" s="84"/>
      <c r="S366" s="84"/>
      <c r="T366" s="84"/>
    </row>
    <row r="367" spans="1:20">
      <c r="A367" s="84"/>
      <c r="B367" s="311"/>
      <c r="C367" s="313"/>
      <c r="D367" s="84"/>
      <c r="E367" s="84"/>
      <c r="F367" s="84"/>
      <c r="G367" s="84"/>
      <c r="H367" s="84"/>
      <c r="I367" s="84"/>
      <c r="J367" s="84"/>
      <c r="K367" s="84"/>
      <c r="L367" s="84"/>
      <c r="M367" s="84"/>
      <c r="N367" s="84"/>
      <c r="O367" s="84"/>
      <c r="P367" s="84"/>
      <c r="Q367" s="84"/>
      <c r="R367" s="84"/>
      <c r="S367" s="84"/>
      <c r="T367" s="84"/>
    </row>
    <row r="368" spans="1:20">
      <c r="A368" s="84"/>
      <c r="B368" s="311"/>
      <c r="C368" s="313"/>
      <c r="D368" s="84"/>
      <c r="E368" s="84"/>
      <c r="F368" s="84"/>
      <c r="G368" s="84"/>
      <c r="H368" s="84"/>
      <c r="I368" s="84"/>
      <c r="J368" s="84"/>
      <c r="K368" s="84"/>
      <c r="L368" s="84"/>
      <c r="M368" s="84"/>
      <c r="N368" s="84"/>
      <c r="O368" s="84"/>
      <c r="P368" s="84"/>
      <c r="Q368" s="84"/>
      <c r="R368" s="84"/>
      <c r="S368" s="84"/>
      <c r="T368" s="84"/>
    </row>
    <row r="369" spans="1:20">
      <c r="A369" s="84"/>
      <c r="B369" s="311"/>
      <c r="C369" s="313"/>
      <c r="D369" s="84"/>
      <c r="E369" s="84"/>
      <c r="F369" s="84"/>
      <c r="G369" s="84"/>
      <c r="H369" s="84"/>
      <c r="I369" s="84"/>
      <c r="J369" s="84"/>
      <c r="K369" s="84"/>
      <c r="L369" s="84"/>
      <c r="M369" s="84"/>
      <c r="N369" s="84"/>
      <c r="O369" s="84"/>
      <c r="P369" s="84"/>
      <c r="Q369" s="84"/>
      <c r="R369" s="84"/>
      <c r="S369" s="84"/>
      <c r="T369" s="84"/>
    </row>
    <row r="370" spans="1:20">
      <c r="A370" s="84"/>
      <c r="B370" s="311"/>
      <c r="C370" s="313"/>
      <c r="D370" s="84"/>
      <c r="E370" s="84"/>
      <c r="F370" s="84"/>
      <c r="G370" s="84"/>
      <c r="H370" s="84"/>
      <c r="I370" s="84"/>
      <c r="J370" s="84"/>
      <c r="K370" s="84"/>
      <c r="L370" s="84"/>
      <c r="M370" s="84"/>
      <c r="N370" s="84"/>
      <c r="O370" s="84"/>
      <c r="P370" s="84"/>
      <c r="Q370" s="84"/>
      <c r="R370" s="84"/>
      <c r="S370" s="84"/>
      <c r="T370" s="84"/>
    </row>
    <row r="371" spans="1:20">
      <c r="A371" s="84"/>
      <c r="B371" s="311"/>
      <c r="C371" s="313"/>
      <c r="D371" s="84"/>
      <c r="E371" s="84"/>
      <c r="F371" s="84"/>
      <c r="G371" s="84"/>
      <c r="H371" s="84"/>
      <c r="I371" s="84"/>
      <c r="J371" s="84"/>
      <c r="K371" s="84"/>
      <c r="L371" s="84"/>
      <c r="M371" s="84"/>
      <c r="N371" s="84"/>
      <c r="O371" s="84"/>
      <c r="P371" s="84"/>
      <c r="Q371" s="84"/>
      <c r="R371" s="84"/>
      <c r="S371" s="84"/>
      <c r="T371" s="84"/>
    </row>
    <row r="372" spans="1:20">
      <c r="A372" s="84"/>
      <c r="B372" s="311"/>
      <c r="C372" s="313"/>
      <c r="D372" s="84"/>
      <c r="E372" s="84"/>
      <c r="F372" s="84"/>
      <c r="G372" s="84"/>
      <c r="H372" s="84"/>
      <c r="I372" s="84"/>
      <c r="J372" s="84"/>
      <c r="K372" s="84"/>
      <c r="L372" s="84"/>
      <c r="M372" s="84"/>
      <c r="N372" s="84"/>
      <c r="O372" s="84"/>
      <c r="P372" s="84"/>
      <c r="Q372" s="84"/>
      <c r="R372" s="84"/>
      <c r="S372" s="84"/>
      <c r="T372" s="84"/>
    </row>
    <row r="373" spans="1:20">
      <c r="A373" s="84"/>
      <c r="B373" s="311"/>
      <c r="C373" s="313"/>
      <c r="D373" s="84"/>
      <c r="E373" s="84"/>
      <c r="F373" s="84"/>
      <c r="G373" s="84"/>
      <c r="H373" s="84"/>
      <c r="I373" s="84"/>
      <c r="J373" s="84"/>
      <c r="K373" s="84"/>
      <c r="L373" s="84"/>
      <c r="M373" s="84"/>
      <c r="N373" s="84"/>
      <c r="O373" s="84"/>
      <c r="P373" s="84"/>
      <c r="Q373" s="84"/>
      <c r="R373" s="84"/>
      <c r="S373" s="84"/>
      <c r="T373" s="84"/>
    </row>
    <row r="374" spans="1:20">
      <c r="A374" s="84"/>
      <c r="B374" s="311"/>
      <c r="C374" s="313"/>
      <c r="D374" s="84"/>
      <c r="E374" s="84"/>
      <c r="F374" s="84"/>
      <c r="G374" s="84"/>
      <c r="H374" s="84"/>
      <c r="I374" s="84"/>
      <c r="J374" s="84"/>
      <c r="K374" s="84"/>
      <c r="L374" s="84"/>
      <c r="M374" s="84"/>
      <c r="N374" s="84"/>
      <c r="O374" s="84"/>
      <c r="P374" s="84"/>
      <c r="Q374" s="84"/>
      <c r="R374" s="84"/>
      <c r="S374" s="84"/>
      <c r="T374" s="84"/>
    </row>
    <row r="375" spans="1:20">
      <c r="A375" s="84"/>
      <c r="B375" s="311"/>
      <c r="C375" s="313"/>
      <c r="D375" s="84"/>
      <c r="E375" s="84"/>
      <c r="F375" s="84"/>
      <c r="G375" s="84"/>
      <c r="H375" s="84"/>
      <c r="I375" s="84"/>
      <c r="J375" s="84"/>
      <c r="K375" s="84"/>
      <c r="L375" s="84"/>
      <c r="M375" s="84"/>
      <c r="N375" s="84"/>
      <c r="O375" s="84"/>
      <c r="P375" s="84"/>
      <c r="Q375" s="84"/>
      <c r="R375" s="84"/>
      <c r="S375" s="84"/>
      <c r="T375" s="84"/>
    </row>
    <row r="376" spans="1:20">
      <c r="A376" s="84"/>
      <c r="B376" s="311"/>
      <c r="C376" s="313"/>
      <c r="D376" s="84"/>
      <c r="E376" s="84"/>
      <c r="F376" s="84"/>
      <c r="G376" s="84"/>
      <c r="H376" s="84"/>
      <c r="I376" s="84"/>
      <c r="J376" s="84"/>
      <c r="K376" s="84"/>
      <c r="L376" s="84"/>
      <c r="M376" s="84"/>
      <c r="N376" s="84"/>
      <c r="O376" s="84"/>
      <c r="P376" s="84"/>
      <c r="Q376" s="84"/>
      <c r="R376" s="84"/>
      <c r="S376" s="84"/>
      <c r="T376" s="84"/>
    </row>
    <row r="377" spans="1:20">
      <c r="A377" s="84"/>
      <c r="B377" s="311"/>
      <c r="C377" s="313"/>
      <c r="D377" s="84"/>
      <c r="E377" s="84"/>
      <c r="F377" s="84"/>
      <c r="G377" s="84"/>
      <c r="H377" s="84"/>
      <c r="I377" s="84"/>
      <c r="J377" s="84"/>
      <c r="K377" s="84"/>
      <c r="L377" s="84"/>
      <c r="M377" s="84"/>
      <c r="N377" s="84"/>
      <c r="O377" s="84"/>
      <c r="P377" s="84"/>
      <c r="Q377" s="84"/>
      <c r="R377" s="84"/>
      <c r="S377" s="84"/>
      <c r="T377" s="84"/>
    </row>
    <row r="378" spans="1:20">
      <c r="A378" s="84"/>
      <c r="B378" s="311"/>
      <c r="C378" s="313"/>
      <c r="D378" s="84"/>
      <c r="E378" s="84"/>
      <c r="F378" s="84"/>
      <c r="G378" s="84"/>
      <c r="H378" s="84"/>
      <c r="I378" s="84"/>
      <c r="J378" s="84"/>
      <c r="K378" s="84"/>
      <c r="L378" s="84"/>
      <c r="M378" s="84"/>
      <c r="N378" s="84"/>
      <c r="O378" s="84"/>
      <c r="P378" s="84"/>
      <c r="Q378" s="84"/>
      <c r="R378" s="84"/>
      <c r="S378" s="84"/>
      <c r="T378" s="84"/>
    </row>
    <row r="379" spans="1:20">
      <c r="A379" s="84"/>
      <c r="B379" s="311"/>
      <c r="C379" s="313"/>
      <c r="D379" s="84"/>
      <c r="E379" s="84"/>
      <c r="F379" s="84"/>
      <c r="G379" s="84"/>
      <c r="H379" s="84"/>
      <c r="I379" s="84"/>
      <c r="J379" s="84"/>
      <c r="K379" s="84"/>
      <c r="L379" s="84"/>
      <c r="M379" s="84"/>
      <c r="N379" s="84"/>
      <c r="O379" s="84"/>
      <c r="P379" s="84"/>
      <c r="Q379" s="84"/>
      <c r="R379" s="84"/>
      <c r="S379" s="84"/>
      <c r="T379" s="84"/>
    </row>
    <row r="380" spans="1:20">
      <c r="A380" s="84"/>
      <c r="B380" s="311"/>
      <c r="C380" s="313"/>
      <c r="D380" s="84"/>
      <c r="E380" s="84"/>
      <c r="F380" s="84"/>
      <c r="G380" s="84"/>
      <c r="H380" s="84"/>
      <c r="I380" s="84"/>
      <c r="J380" s="84"/>
      <c r="K380" s="84"/>
      <c r="L380" s="84"/>
      <c r="M380" s="84"/>
      <c r="N380" s="84"/>
      <c r="O380" s="84"/>
      <c r="P380" s="84"/>
      <c r="Q380" s="84"/>
      <c r="R380" s="84"/>
      <c r="S380" s="84"/>
      <c r="T380" s="84"/>
    </row>
  </sheetData>
  <hyperlinks>
    <hyperlink ref="A1" location="Contents!A1" display="Contents - List of metrics" xr:uid="{59184159-0EDD-4F4A-9C24-525464CEC279}"/>
  </hyperlinks>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B6E8-46D9-4478-B075-3EC6CC17BD2C}">
  <dimension ref="A1:C70"/>
  <sheetViews>
    <sheetView workbookViewId="0"/>
  </sheetViews>
  <sheetFormatPr defaultRowHeight="14.4"/>
  <cols>
    <col min="1" max="1" width="8.88671875" style="89"/>
    <col min="2" max="2" width="10.5546875" style="246" bestFit="1" customWidth="1"/>
    <col min="3" max="3" width="10.44140625" style="246" bestFit="1" customWidth="1"/>
  </cols>
  <sheetData>
    <row r="1" spans="1:3">
      <c r="A1" s="232" t="s">
        <v>149</v>
      </c>
    </row>
    <row r="2" spans="1:3">
      <c r="A2" s="314" t="s">
        <v>676</v>
      </c>
      <c r="B2" s="291"/>
    </row>
    <row r="3" spans="1:3">
      <c r="A3" s="89" t="s">
        <v>150</v>
      </c>
      <c r="B3" s="246" t="s">
        <v>677</v>
      </c>
      <c r="C3" s="246" t="s">
        <v>678</v>
      </c>
    </row>
    <row r="4" spans="1:3">
      <c r="A4" s="117">
        <v>43466</v>
      </c>
      <c r="B4" s="315">
        <v>25.66</v>
      </c>
      <c r="C4" s="294">
        <v>7.4855596669410204E-2</v>
      </c>
    </row>
    <row r="5" spans="1:3">
      <c r="A5" s="117">
        <v>43497</v>
      </c>
      <c r="B5" s="315">
        <v>25.66</v>
      </c>
      <c r="C5" s="294">
        <v>7.3357600233326339E-2</v>
      </c>
    </row>
    <row r="6" spans="1:3">
      <c r="A6" s="117">
        <v>43525</v>
      </c>
      <c r="B6" s="315">
        <v>26.66</v>
      </c>
      <c r="C6" s="294">
        <v>7.5857881936966423E-2</v>
      </c>
    </row>
    <row r="7" spans="1:3">
      <c r="A7" s="117">
        <v>43556</v>
      </c>
      <c r="B7" s="315">
        <v>24.66</v>
      </c>
      <c r="C7" s="294">
        <v>7.1801540541942072E-2</v>
      </c>
    </row>
    <row r="8" spans="1:3">
      <c r="A8" s="117">
        <v>43586</v>
      </c>
      <c r="B8" s="315">
        <v>23</v>
      </c>
      <c r="C8" s="294">
        <v>6.7490902739828412E-2</v>
      </c>
    </row>
    <row r="9" spans="1:3">
      <c r="A9" s="117">
        <v>43617</v>
      </c>
      <c r="B9" s="315">
        <v>22</v>
      </c>
      <c r="C9" s="294">
        <v>6.3993173440959769E-2</v>
      </c>
    </row>
    <row r="10" spans="1:3">
      <c r="A10" s="117">
        <v>43647</v>
      </c>
      <c r="B10" s="315">
        <v>22</v>
      </c>
      <c r="C10" s="294">
        <v>6.4556515664183689E-2</v>
      </c>
    </row>
    <row r="11" spans="1:3">
      <c r="A11" s="117">
        <v>43678</v>
      </c>
      <c r="B11" s="315">
        <v>21</v>
      </c>
      <c r="C11" s="294">
        <v>6.1803483933021854E-2</v>
      </c>
    </row>
    <row r="12" spans="1:3">
      <c r="A12" s="117">
        <v>43709</v>
      </c>
      <c r="B12" s="315">
        <v>22.64</v>
      </c>
      <c r="C12" s="294">
        <v>6.4910737557716869E-2</v>
      </c>
    </row>
    <row r="13" spans="1:3">
      <c r="A13" s="117">
        <v>43739</v>
      </c>
      <c r="B13" s="315">
        <v>22.64</v>
      </c>
      <c r="C13" s="294">
        <v>6.4357185563625824E-2</v>
      </c>
    </row>
    <row r="14" spans="1:3">
      <c r="A14" s="117">
        <v>43770</v>
      </c>
      <c r="B14" s="315">
        <v>24.64</v>
      </c>
      <c r="C14" s="294">
        <v>7.055858748122279E-2</v>
      </c>
    </row>
    <row r="15" spans="1:3">
      <c r="A15" s="117">
        <v>43800</v>
      </c>
      <c r="B15" s="315">
        <v>20.64</v>
      </c>
      <c r="C15" s="294">
        <v>5.9007394421291125E-2</v>
      </c>
    </row>
    <row r="16" spans="1:3">
      <c r="A16" s="117">
        <v>43831</v>
      </c>
      <c r="B16" s="315">
        <v>19.64</v>
      </c>
      <c r="C16" s="294">
        <v>5.7057637568607884E-2</v>
      </c>
    </row>
    <row r="17" spans="1:3">
      <c r="A17" s="117">
        <v>43862</v>
      </c>
      <c r="B17" s="315">
        <v>21.64</v>
      </c>
      <c r="C17" s="294">
        <v>6.3875004291048407E-2</v>
      </c>
    </row>
    <row r="18" spans="1:3">
      <c r="A18" s="117">
        <v>43891</v>
      </c>
      <c r="B18" s="315">
        <v>21.28</v>
      </c>
      <c r="C18" s="294">
        <v>6.3456720771970093E-2</v>
      </c>
    </row>
    <row r="19" spans="1:3">
      <c r="A19" s="117">
        <v>43922</v>
      </c>
      <c r="B19" s="315">
        <v>25.28</v>
      </c>
      <c r="C19" s="294">
        <v>7.541166101133899E-2</v>
      </c>
    </row>
    <row r="20" spans="1:3">
      <c r="A20" s="117">
        <v>43952</v>
      </c>
      <c r="B20" s="315">
        <v>25.28</v>
      </c>
      <c r="C20" s="294">
        <v>7.6322356530046334E-2</v>
      </c>
    </row>
    <row r="21" spans="1:3">
      <c r="A21" s="117">
        <v>43983</v>
      </c>
      <c r="B21" s="315">
        <v>28.28</v>
      </c>
      <c r="C21" s="294">
        <v>8.5379598206871452E-2</v>
      </c>
    </row>
    <row r="22" spans="1:3">
      <c r="A22" s="117">
        <v>44013</v>
      </c>
      <c r="B22" s="315">
        <v>26.28</v>
      </c>
      <c r="C22" s="294">
        <v>7.9581700654280899E-2</v>
      </c>
    </row>
    <row r="23" spans="1:3">
      <c r="A23" s="117">
        <v>44044</v>
      </c>
      <c r="B23" s="315">
        <v>25.28</v>
      </c>
      <c r="C23" s="294">
        <v>7.6399240915516767E-2</v>
      </c>
    </row>
    <row r="24" spans="1:3">
      <c r="A24" s="117">
        <v>44075</v>
      </c>
      <c r="B24" s="315">
        <v>22.24</v>
      </c>
      <c r="C24" s="294">
        <v>6.6821568115319599E-2</v>
      </c>
    </row>
    <row r="25" spans="1:3">
      <c r="A25" s="117">
        <v>44105</v>
      </c>
      <c r="B25" s="315">
        <v>21.84</v>
      </c>
      <c r="C25" s="294">
        <v>6.6096359594702211E-2</v>
      </c>
    </row>
    <row r="26" spans="1:3">
      <c r="A26" s="117">
        <v>44136</v>
      </c>
      <c r="B26" s="315">
        <v>21.24</v>
      </c>
      <c r="C26" s="294">
        <v>6.4988576360674608E-2</v>
      </c>
    </row>
    <row r="27" spans="1:3">
      <c r="A27" s="117">
        <v>44166</v>
      </c>
      <c r="B27" s="315">
        <v>23.24</v>
      </c>
      <c r="C27" s="294">
        <v>7.1989095572556006E-2</v>
      </c>
    </row>
    <row r="28" spans="1:3">
      <c r="A28" s="117">
        <v>44197</v>
      </c>
      <c r="B28" s="315">
        <v>22.24</v>
      </c>
      <c r="C28" s="294">
        <v>6.9537665511134522E-2</v>
      </c>
    </row>
    <row r="29" spans="1:3">
      <c r="A29" s="117">
        <v>44228</v>
      </c>
      <c r="B29" s="315">
        <v>22.24</v>
      </c>
      <c r="C29" s="294">
        <v>6.9320920233969324E-2</v>
      </c>
    </row>
    <row r="30" spans="1:3">
      <c r="A30" s="117">
        <v>44256</v>
      </c>
      <c r="B30" s="315">
        <v>23.6</v>
      </c>
      <c r="C30" s="294">
        <v>7.4639452700520234E-2</v>
      </c>
    </row>
    <row r="31" spans="1:3">
      <c r="A31" s="117">
        <v>44287</v>
      </c>
      <c r="B31" s="315">
        <v>20</v>
      </c>
      <c r="C31" s="294">
        <v>6.3575484619230682E-2</v>
      </c>
    </row>
    <row r="32" spans="1:3">
      <c r="A32" s="117">
        <v>44317</v>
      </c>
      <c r="B32" s="315">
        <v>21</v>
      </c>
      <c r="C32" s="294">
        <v>6.7310568108566948E-2</v>
      </c>
    </row>
    <row r="33" spans="1:3">
      <c r="A33" s="117">
        <v>44348</v>
      </c>
      <c r="B33" s="315">
        <v>18</v>
      </c>
      <c r="C33" s="294">
        <v>5.8067013010591716E-2</v>
      </c>
    </row>
    <row r="34" spans="1:3">
      <c r="A34" s="117">
        <v>44378</v>
      </c>
      <c r="B34" s="315">
        <v>21</v>
      </c>
      <c r="C34" s="294">
        <v>6.6881820174085727E-2</v>
      </c>
    </row>
    <row r="35" spans="1:3">
      <c r="A35" s="117">
        <v>44409</v>
      </c>
      <c r="B35" s="315">
        <v>25</v>
      </c>
      <c r="C35" s="294">
        <v>7.8718669143134995E-2</v>
      </c>
    </row>
    <row r="36" spans="1:3">
      <c r="A36" s="117">
        <v>44440</v>
      </c>
      <c r="B36" s="315">
        <v>27</v>
      </c>
      <c r="C36" s="294">
        <v>8.5016162674585796E-2</v>
      </c>
    </row>
    <row r="37" spans="1:3">
      <c r="A37" s="117">
        <v>44470</v>
      </c>
      <c r="B37" s="315">
        <v>31</v>
      </c>
      <c r="C37" s="294">
        <v>9.734957614151564E-2</v>
      </c>
    </row>
    <row r="38" spans="1:3">
      <c r="A38" s="117">
        <v>44501</v>
      </c>
      <c r="B38" s="315">
        <v>28</v>
      </c>
      <c r="C38" s="294">
        <v>8.8723646027254563E-2</v>
      </c>
    </row>
    <row r="39" spans="1:3">
      <c r="A39" s="117">
        <v>44531</v>
      </c>
      <c r="B39" s="315">
        <v>31</v>
      </c>
      <c r="C39" s="294">
        <v>9.8229750958746129E-2</v>
      </c>
    </row>
    <row r="40" spans="1:3">
      <c r="A40" s="117">
        <v>44562</v>
      </c>
      <c r="B40" s="315">
        <v>29.4</v>
      </c>
      <c r="C40" s="294">
        <v>9.245670581097E-2</v>
      </c>
    </row>
    <row r="41" spans="1:3">
      <c r="A41" s="117">
        <v>44593</v>
      </c>
      <c r="B41" s="315">
        <v>30.4</v>
      </c>
      <c r="C41" s="294">
        <v>9.5301788002614643E-2</v>
      </c>
    </row>
    <row r="42" spans="1:3">
      <c r="A42" s="117">
        <v>44621</v>
      </c>
      <c r="B42" s="315">
        <v>29.4</v>
      </c>
      <c r="C42" s="294">
        <v>9.0744474147655518E-2</v>
      </c>
    </row>
    <row r="43" spans="1:3">
      <c r="A43" s="117">
        <v>44652</v>
      </c>
      <c r="B43" s="315">
        <v>33.4</v>
      </c>
      <c r="C43" s="294">
        <v>0.10152387025285857</v>
      </c>
    </row>
    <row r="44" spans="1:3">
      <c r="A44" s="117">
        <v>44682</v>
      </c>
      <c r="B44" s="315">
        <v>33.200000000000003</v>
      </c>
      <c r="C44" s="294">
        <v>0.10140913800797083</v>
      </c>
    </row>
    <row r="45" spans="1:3">
      <c r="A45" s="117">
        <v>44713</v>
      </c>
      <c r="B45" s="315">
        <v>32.200000000000003</v>
      </c>
      <c r="C45" s="294">
        <v>9.7461559208790127E-2</v>
      </c>
    </row>
    <row r="46" spans="1:3">
      <c r="A46" s="117">
        <v>44743</v>
      </c>
      <c r="B46" s="315">
        <v>31.066669999999998</v>
      </c>
      <c r="C46" s="294">
        <v>9.5770488966146483E-2</v>
      </c>
    </row>
    <row r="47" spans="1:3">
      <c r="A47" s="117">
        <v>44774</v>
      </c>
      <c r="B47" s="315">
        <v>33.866669999999999</v>
      </c>
      <c r="C47" s="294">
        <v>0.10524572071304258</v>
      </c>
    </row>
    <row r="48" spans="1:3">
      <c r="A48" s="117">
        <v>44805</v>
      </c>
      <c r="B48" s="315">
        <v>30.866669999999999</v>
      </c>
      <c r="C48" s="294">
        <v>9.5153940820071309E-2</v>
      </c>
    </row>
    <row r="49" spans="1:3">
      <c r="A49" s="117">
        <v>44835</v>
      </c>
      <c r="B49" s="315">
        <v>29.866669999999999</v>
      </c>
      <c r="C49" s="294">
        <v>9.2642384996873481E-2</v>
      </c>
    </row>
    <row r="50" spans="1:3">
      <c r="A50" s="117">
        <v>44866</v>
      </c>
      <c r="B50" s="315">
        <v>28.066669999999998</v>
      </c>
      <c r="C50" s="294">
        <v>8.6468954501427914E-2</v>
      </c>
    </row>
    <row r="51" spans="1:3">
      <c r="A51" s="117">
        <v>44896</v>
      </c>
      <c r="B51" s="315">
        <v>25.066669999999998</v>
      </c>
      <c r="C51" s="294">
        <v>7.6989239147904912E-2</v>
      </c>
    </row>
    <row r="52" spans="1:3">
      <c r="A52" s="117">
        <v>44927</v>
      </c>
      <c r="B52" s="315">
        <v>28.066669999999998</v>
      </c>
      <c r="C52" s="294">
        <v>8.6362526807637979E-2</v>
      </c>
    </row>
    <row r="53" spans="1:3">
      <c r="A53" s="117">
        <v>44958</v>
      </c>
      <c r="B53" s="315">
        <v>26.49334</v>
      </c>
      <c r="C53" s="294">
        <v>7.9940475540302633E-2</v>
      </c>
    </row>
    <row r="54" spans="1:3">
      <c r="A54" s="117">
        <v>44986</v>
      </c>
      <c r="B54" s="315">
        <v>29.066669999999998</v>
      </c>
      <c r="C54" s="294">
        <v>8.7553726178222754E-2</v>
      </c>
    </row>
    <row r="55" spans="1:3">
      <c r="A55" s="117">
        <v>45017</v>
      </c>
      <c r="B55" s="315">
        <v>32.066670000000002</v>
      </c>
      <c r="C55" s="294">
        <v>9.7175652580148167E-2</v>
      </c>
    </row>
    <row r="56" spans="1:3">
      <c r="A56" s="117">
        <v>45047</v>
      </c>
      <c r="B56" s="315">
        <v>31.466670000000001</v>
      </c>
      <c r="C56" s="294">
        <v>9.5822007635084583E-2</v>
      </c>
    </row>
    <row r="57" spans="1:3">
      <c r="A57" s="117">
        <v>45078</v>
      </c>
      <c r="B57" s="315">
        <v>31.466670000000001</v>
      </c>
      <c r="C57" s="294">
        <v>9.7303546865428941E-2</v>
      </c>
    </row>
    <row r="58" spans="1:3">
      <c r="A58" s="117">
        <v>45108</v>
      </c>
      <c r="B58" s="315">
        <v>30.6</v>
      </c>
      <c r="C58" s="294">
        <v>9.4421130585040744E-2</v>
      </c>
    </row>
    <row r="59" spans="1:3">
      <c r="A59" s="117">
        <v>45139</v>
      </c>
      <c r="B59" s="315">
        <v>32.200000000000003</v>
      </c>
      <c r="C59" s="294">
        <v>9.8870056497175146E-2</v>
      </c>
    </row>
    <row r="60" spans="1:3">
      <c r="A60" s="117">
        <v>45170</v>
      </c>
      <c r="B60" s="315">
        <v>34</v>
      </c>
      <c r="C60" s="294">
        <v>0.10395010395010396</v>
      </c>
    </row>
    <row r="61" spans="1:3">
      <c r="A61" s="117">
        <v>45200</v>
      </c>
      <c r="B61" s="315">
        <v>32</v>
      </c>
      <c r="C61" s="294">
        <v>9.6946194861851673E-2</v>
      </c>
    </row>
    <row r="62" spans="1:3">
      <c r="A62" s="117">
        <v>45231</v>
      </c>
      <c r="B62" s="315">
        <v>32</v>
      </c>
      <c r="C62" s="294">
        <v>9.7004971504789622E-2</v>
      </c>
    </row>
    <row r="63" spans="1:3">
      <c r="A63" s="117">
        <v>45261</v>
      </c>
      <c r="B63" s="315">
        <v>32.6</v>
      </c>
      <c r="C63" s="294">
        <v>9.8228275280221766E-2</v>
      </c>
    </row>
    <row r="64" spans="1:3">
      <c r="A64" s="117">
        <v>45292</v>
      </c>
      <c r="B64" s="315">
        <v>29.6</v>
      </c>
      <c r="C64" s="294">
        <v>9.0830980729102742E-2</v>
      </c>
    </row>
    <row r="65" spans="1:3">
      <c r="A65" s="117">
        <v>45323</v>
      </c>
      <c r="B65" s="315">
        <v>27.6</v>
      </c>
      <c r="C65" s="294">
        <v>8.4954444718049749E-2</v>
      </c>
    </row>
    <row r="66" spans="1:3">
      <c r="A66" s="117">
        <v>45352</v>
      </c>
      <c r="B66" s="315">
        <v>26.4</v>
      </c>
      <c r="C66" s="294">
        <v>8.2018143407481051E-2</v>
      </c>
    </row>
    <row r="67" spans="1:3">
      <c r="A67" s="117">
        <v>45383</v>
      </c>
      <c r="B67" s="315">
        <v>24.8</v>
      </c>
      <c r="C67" s="294">
        <v>7.7821011673151752E-2</v>
      </c>
    </row>
    <row r="68" spans="1:3">
      <c r="A68" s="117">
        <v>45413</v>
      </c>
      <c r="B68" s="315">
        <v>22.8</v>
      </c>
      <c r="C68" s="294">
        <v>7.3482016243393067E-2</v>
      </c>
    </row>
    <row r="69" spans="1:3">
      <c r="A69" s="117">
        <v>45444</v>
      </c>
      <c r="B69" s="315">
        <v>22.8</v>
      </c>
      <c r="C69" s="294">
        <v>7.3482016243393067E-2</v>
      </c>
    </row>
    <row r="70" spans="1:3">
      <c r="A70" s="117">
        <v>45474</v>
      </c>
      <c r="B70" s="315">
        <v>23.6</v>
      </c>
      <c r="C70" s="294">
        <v>7.8032006348366628E-2</v>
      </c>
    </row>
  </sheetData>
  <hyperlinks>
    <hyperlink ref="A1" location="Contents!A1" display="Contents - List of metrics" xr:uid="{EDCE8AA4-F297-4E94-85AC-1AC959BE92B3}"/>
  </hyperlinks>
  <pageMargins left="0.7" right="0.7" top="0.75" bottom="0.75" header="0.3" footer="0.3"/>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288E-4336-411D-88B3-5A7AB12B5EE8}">
  <dimension ref="A1:O69"/>
  <sheetViews>
    <sheetView workbookViewId="0"/>
  </sheetViews>
  <sheetFormatPr defaultRowHeight="14.4"/>
  <cols>
    <col min="2" max="2" width="14.44140625" style="89" bestFit="1" customWidth="1"/>
    <col min="3" max="3" width="8.88671875" style="246"/>
  </cols>
  <sheetData>
    <row r="1" spans="1:15">
      <c r="A1" s="12" t="s">
        <v>149</v>
      </c>
    </row>
    <row r="2" spans="1:15">
      <c r="A2" s="1" t="s">
        <v>127</v>
      </c>
      <c r="B2" s="297"/>
    </row>
    <row r="3" spans="1:15">
      <c r="A3" s="84"/>
      <c r="B3" s="311"/>
      <c r="C3" s="313"/>
      <c r="D3" s="84"/>
      <c r="E3" s="84"/>
      <c r="F3" s="84"/>
      <c r="G3" s="84"/>
      <c r="H3" s="84"/>
      <c r="I3" s="84"/>
      <c r="J3" s="84"/>
      <c r="K3" s="84"/>
      <c r="L3" s="84"/>
      <c r="M3" s="84"/>
      <c r="N3" s="84"/>
      <c r="O3" s="84"/>
    </row>
    <row r="4" spans="1:15">
      <c r="A4" s="84" t="s">
        <v>683</v>
      </c>
      <c r="B4" s="311" t="s">
        <v>618</v>
      </c>
      <c r="C4" s="313" t="s">
        <v>151</v>
      </c>
      <c r="D4" s="84"/>
      <c r="E4" s="84"/>
      <c r="F4" s="84"/>
      <c r="G4" s="84"/>
      <c r="H4" s="84"/>
      <c r="I4" s="84"/>
      <c r="J4" s="84"/>
      <c r="K4" s="84"/>
      <c r="L4" s="84"/>
      <c r="M4" s="84"/>
      <c r="N4" s="84"/>
      <c r="O4" s="84"/>
    </row>
    <row r="5" spans="1:15">
      <c r="A5" s="84" t="s">
        <v>679</v>
      </c>
      <c r="B5" s="312">
        <v>43585</v>
      </c>
      <c r="C5" s="313">
        <v>505.15334000000001</v>
      </c>
      <c r="D5" s="84"/>
      <c r="E5" s="84"/>
      <c r="F5" s="84"/>
      <c r="G5" s="84"/>
      <c r="H5" s="84"/>
      <c r="I5" s="84"/>
      <c r="J5" s="84"/>
      <c r="K5" s="84"/>
      <c r="L5" s="84"/>
      <c r="M5" s="84"/>
      <c r="N5" s="84"/>
      <c r="O5" s="84"/>
    </row>
    <row r="6" spans="1:15">
      <c r="A6" s="84" t="s">
        <v>679</v>
      </c>
      <c r="B6" s="312">
        <v>43616</v>
      </c>
      <c r="C6" s="313">
        <v>501.72667000000001</v>
      </c>
      <c r="D6" s="84"/>
      <c r="E6" s="84"/>
      <c r="F6" s="84"/>
      <c r="G6" s="84"/>
      <c r="H6" s="84"/>
      <c r="I6" s="84"/>
      <c r="J6" s="84"/>
      <c r="K6" s="84"/>
      <c r="L6" s="84"/>
      <c r="M6" s="84"/>
      <c r="N6" s="84"/>
      <c r="O6" s="84"/>
    </row>
    <row r="7" spans="1:15">
      <c r="A7" s="84" t="s">
        <v>679</v>
      </c>
      <c r="B7" s="312">
        <v>43646</v>
      </c>
      <c r="C7" s="313">
        <v>498.26</v>
      </c>
      <c r="D7" s="84"/>
      <c r="E7" s="84"/>
      <c r="F7" s="84"/>
      <c r="G7" s="84"/>
      <c r="H7" s="84"/>
      <c r="I7" s="84"/>
      <c r="J7" s="84"/>
      <c r="K7" s="84"/>
      <c r="L7" s="84"/>
      <c r="M7" s="84"/>
      <c r="N7" s="84"/>
      <c r="O7" s="84"/>
    </row>
    <row r="8" spans="1:15">
      <c r="A8" s="84" t="s">
        <v>679</v>
      </c>
      <c r="B8" s="312">
        <v>43677</v>
      </c>
      <c r="C8" s="313">
        <v>496.72667000000001</v>
      </c>
      <c r="D8" s="84"/>
      <c r="E8" s="84"/>
      <c r="F8" s="84"/>
      <c r="G8" s="84"/>
      <c r="H8" s="84"/>
      <c r="I8" s="84"/>
      <c r="J8" s="84"/>
      <c r="K8" s="84"/>
      <c r="L8" s="84"/>
      <c r="M8" s="84"/>
      <c r="N8" s="84"/>
      <c r="O8" s="84"/>
    </row>
    <row r="9" spans="1:15">
      <c r="A9" s="84" t="s">
        <v>679</v>
      </c>
      <c r="B9" s="312">
        <v>43708</v>
      </c>
      <c r="C9" s="313">
        <v>493.72667000000001</v>
      </c>
      <c r="D9" s="84"/>
      <c r="E9" s="84"/>
      <c r="F9" s="84"/>
      <c r="G9" s="84"/>
      <c r="H9" s="84"/>
      <c r="I9" s="84"/>
      <c r="J9" s="84"/>
      <c r="K9" s="84"/>
      <c r="L9" s="84"/>
      <c r="M9" s="84"/>
      <c r="N9" s="84"/>
      <c r="O9" s="84"/>
    </row>
    <row r="10" spans="1:15">
      <c r="A10" s="84" t="s">
        <v>679</v>
      </c>
      <c r="B10" s="312">
        <v>43738</v>
      </c>
      <c r="C10" s="313">
        <v>496.72667000000001</v>
      </c>
      <c r="D10" s="84"/>
      <c r="E10" s="84"/>
      <c r="F10" s="84"/>
      <c r="G10" s="84"/>
      <c r="H10" s="84"/>
      <c r="I10" s="84"/>
      <c r="J10" s="84"/>
      <c r="K10" s="84"/>
      <c r="L10" s="84"/>
      <c r="M10" s="84"/>
      <c r="N10" s="84"/>
      <c r="O10" s="84"/>
    </row>
    <row r="11" spans="1:15">
      <c r="A11" s="84" t="s">
        <v>679</v>
      </c>
      <c r="B11" s="312">
        <v>43769</v>
      </c>
      <c r="C11" s="313">
        <v>499.88666999999998</v>
      </c>
      <c r="D11" s="84"/>
      <c r="E11" s="84"/>
      <c r="F11" s="84"/>
      <c r="G11" s="84"/>
      <c r="H11" s="84"/>
      <c r="I11" s="84"/>
      <c r="J11" s="84"/>
      <c r="K11" s="84"/>
      <c r="L11" s="84"/>
      <c r="M11" s="84"/>
      <c r="N11" s="84"/>
      <c r="O11" s="84"/>
    </row>
    <row r="12" spans="1:15">
      <c r="A12" s="84" t="s">
        <v>679</v>
      </c>
      <c r="B12" s="312">
        <v>43799</v>
      </c>
      <c r="C12" s="313">
        <v>499.37333999999998</v>
      </c>
      <c r="D12" s="84"/>
      <c r="E12" s="84"/>
      <c r="F12" s="84"/>
      <c r="G12" s="84"/>
      <c r="H12" s="84"/>
      <c r="I12" s="84"/>
      <c r="J12" s="84"/>
      <c r="K12" s="84"/>
      <c r="L12" s="84"/>
      <c r="M12" s="84"/>
      <c r="N12" s="84"/>
      <c r="O12" s="84"/>
    </row>
    <row r="13" spans="1:15">
      <c r="A13" s="84" t="s">
        <v>679</v>
      </c>
      <c r="B13" s="312">
        <v>43830</v>
      </c>
      <c r="C13" s="313">
        <v>505.77334000000002</v>
      </c>
      <c r="D13" s="84"/>
      <c r="E13" s="84"/>
      <c r="F13" s="84"/>
      <c r="G13" s="84"/>
      <c r="H13" s="84"/>
      <c r="I13" s="84"/>
      <c r="J13" s="84"/>
      <c r="K13" s="84"/>
      <c r="L13" s="84"/>
      <c r="M13" s="84"/>
      <c r="N13" s="84"/>
      <c r="O13" s="84"/>
    </row>
    <row r="14" spans="1:15">
      <c r="A14" s="84" t="s">
        <v>679</v>
      </c>
      <c r="B14" s="312">
        <v>43861</v>
      </c>
      <c r="C14" s="313">
        <v>503.49333999999999</v>
      </c>
      <c r="D14" s="84"/>
      <c r="E14" s="84"/>
      <c r="F14" s="84"/>
      <c r="G14" s="84"/>
      <c r="H14" s="84"/>
      <c r="I14" s="84"/>
      <c r="J14" s="84"/>
      <c r="K14" s="84"/>
      <c r="L14" s="84"/>
      <c r="M14" s="84"/>
      <c r="N14" s="84"/>
      <c r="O14" s="84"/>
    </row>
    <row r="15" spans="1:15">
      <c r="A15" s="84" t="s">
        <v>679</v>
      </c>
      <c r="B15" s="312">
        <v>43890</v>
      </c>
      <c r="C15" s="313">
        <v>498.49333999999999</v>
      </c>
      <c r="D15" s="84"/>
      <c r="E15" s="84"/>
      <c r="F15" s="84"/>
      <c r="G15" s="84"/>
      <c r="H15" s="84"/>
      <c r="I15" s="84"/>
      <c r="J15" s="84"/>
      <c r="K15" s="84"/>
      <c r="L15" s="84"/>
      <c r="M15" s="84"/>
      <c r="N15" s="84"/>
      <c r="O15" s="84"/>
    </row>
    <row r="16" spans="1:15">
      <c r="A16" s="84" t="s">
        <v>679</v>
      </c>
      <c r="B16" s="312">
        <v>43921</v>
      </c>
      <c r="C16" s="313">
        <v>494.92000999999999</v>
      </c>
      <c r="D16" s="84"/>
      <c r="E16" s="84"/>
      <c r="F16" s="84"/>
      <c r="G16" s="84"/>
      <c r="H16" s="84"/>
      <c r="I16" s="84"/>
      <c r="J16" s="84"/>
      <c r="K16" s="84"/>
      <c r="L16" s="84"/>
      <c r="M16" s="84"/>
      <c r="N16" s="84"/>
      <c r="O16" s="84"/>
    </row>
    <row r="17" spans="1:15">
      <c r="A17" s="84" t="s">
        <v>679</v>
      </c>
      <c r="B17" s="312">
        <v>43951</v>
      </c>
      <c r="C17" s="313">
        <v>489.89334000000002</v>
      </c>
      <c r="D17" s="84"/>
      <c r="E17" s="84"/>
      <c r="F17" s="84"/>
      <c r="G17" s="84"/>
      <c r="H17" s="84"/>
      <c r="I17" s="84"/>
      <c r="J17" s="84"/>
      <c r="K17" s="84"/>
      <c r="L17" s="84"/>
      <c r="M17" s="84"/>
      <c r="N17" s="84"/>
      <c r="O17" s="84"/>
    </row>
    <row r="18" spans="1:15">
      <c r="A18" s="84" t="s">
        <v>679</v>
      </c>
      <c r="B18" s="312">
        <v>43982</v>
      </c>
      <c r="C18" s="313">
        <v>490.20001000000002</v>
      </c>
      <c r="D18" s="84"/>
      <c r="E18" s="84"/>
      <c r="F18" s="84"/>
      <c r="G18" s="84"/>
      <c r="H18" s="84"/>
      <c r="I18" s="84"/>
      <c r="J18" s="84"/>
      <c r="K18" s="84"/>
      <c r="L18" s="84"/>
      <c r="M18" s="84"/>
      <c r="N18" s="84"/>
      <c r="O18" s="84"/>
    </row>
    <row r="19" spans="1:15">
      <c r="A19" s="84" t="s">
        <v>679</v>
      </c>
      <c r="B19" s="312">
        <v>44012</v>
      </c>
      <c r="C19" s="313">
        <v>488.68668000000002</v>
      </c>
      <c r="D19" s="84"/>
      <c r="E19" s="84"/>
      <c r="F19" s="84"/>
      <c r="G19" s="84"/>
      <c r="H19" s="84"/>
      <c r="I19" s="84"/>
      <c r="J19" s="84"/>
      <c r="K19" s="84"/>
      <c r="L19" s="84"/>
      <c r="M19" s="84"/>
      <c r="N19" s="84"/>
      <c r="O19" s="84"/>
    </row>
    <row r="20" spans="1:15">
      <c r="A20" s="84" t="s">
        <v>679</v>
      </c>
      <c r="B20" s="312">
        <v>44043</v>
      </c>
      <c r="C20" s="313">
        <v>492.70001000000002</v>
      </c>
      <c r="D20" s="84"/>
      <c r="E20" s="84"/>
      <c r="F20" s="84"/>
      <c r="G20" s="84"/>
      <c r="H20" s="84"/>
      <c r="I20" s="84"/>
      <c r="J20" s="84"/>
      <c r="K20" s="84"/>
      <c r="L20" s="84"/>
      <c r="M20" s="84"/>
      <c r="N20" s="84"/>
      <c r="O20" s="84"/>
    </row>
    <row r="21" spans="1:15">
      <c r="A21" s="84" t="s">
        <v>679</v>
      </c>
      <c r="B21" s="312">
        <v>44074</v>
      </c>
      <c r="C21" s="313">
        <v>495.70001000000002</v>
      </c>
      <c r="D21" s="84"/>
      <c r="E21" s="84"/>
      <c r="F21" s="84"/>
      <c r="G21" s="84"/>
      <c r="H21" s="84"/>
      <c r="I21" s="84"/>
      <c r="J21" s="84"/>
      <c r="K21" s="84"/>
      <c r="L21" s="84"/>
      <c r="M21" s="84"/>
      <c r="N21" s="84"/>
      <c r="O21" s="84"/>
    </row>
    <row r="22" spans="1:15">
      <c r="A22" s="84" t="s">
        <v>679</v>
      </c>
      <c r="B22" s="312">
        <v>44104</v>
      </c>
      <c r="C22" s="313">
        <v>497.26001000000002</v>
      </c>
      <c r="D22" s="84"/>
      <c r="E22" s="84"/>
      <c r="F22" s="84"/>
      <c r="G22" s="84"/>
      <c r="H22" s="84"/>
      <c r="I22" s="84"/>
      <c r="J22" s="84"/>
      <c r="K22" s="84"/>
      <c r="L22" s="84"/>
      <c r="M22" s="84"/>
      <c r="N22" s="84"/>
      <c r="O22" s="84"/>
    </row>
    <row r="23" spans="1:15">
      <c r="A23" s="84" t="s">
        <v>679</v>
      </c>
      <c r="B23" s="312">
        <v>44135</v>
      </c>
      <c r="C23" s="313">
        <v>497.70001000000002</v>
      </c>
      <c r="D23" s="84"/>
      <c r="E23" s="84"/>
      <c r="F23" s="84"/>
      <c r="G23" s="84"/>
      <c r="H23" s="84"/>
      <c r="I23" s="84"/>
      <c r="J23" s="84"/>
      <c r="K23" s="84"/>
      <c r="L23" s="84"/>
      <c r="M23" s="84"/>
      <c r="N23" s="84"/>
      <c r="O23" s="84"/>
    </row>
    <row r="24" spans="1:15">
      <c r="A24" s="84" t="s">
        <v>679</v>
      </c>
      <c r="B24" s="312">
        <v>44165</v>
      </c>
      <c r="C24" s="313">
        <v>500.30000999999999</v>
      </c>
      <c r="D24" s="84"/>
      <c r="E24" s="84"/>
      <c r="F24" s="84"/>
      <c r="G24" s="84"/>
      <c r="H24" s="84"/>
      <c r="I24" s="84"/>
      <c r="J24" s="84"/>
      <c r="K24" s="84"/>
      <c r="L24" s="84"/>
      <c r="M24" s="84"/>
      <c r="N24" s="84"/>
      <c r="O24" s="84"/>
    </row>
    <row r="25" spans="1:15">
      <c r="A25" s="84" t="s">
        <v>679</v>
      </c>
      <c r="B25" s="312">
        <v>44196</v>
      </c>
      <c r="C25" s="313">
        <v>489.30000999999999</v>
      </c>
      <c r="D25" s="84"/>
      <c r="E25" s="84"/>
      <c r="F25" s="84"/>
      <c r="G25" s="84"/>
      <c r="H25" s="84"/>
      <c r="I25" s="84"/>
      <c r="J25" s="84"/>
      <c r="K25" s="84"/>
      <c r="L25" s="84"/>
      <c r="M25" s="84"/>
      <c r="N25" s="84"/>
      <c r="O25" s="84"/>
    </row>
    <row r="26" spans="1:15">
      <c r="A26" s="84" t="s">
        <v>679</v>
      </c>
      <c r="B26" s="312">
        <v>44227</v>
      </c>
      <c r="C26" s="313">
        <v>487.30000999999999</v>
      </c>
      <c r="D26" s="84"/>
      <c r="E26" s="84"/>
      <c r="F26" s="84"/>
      <c r="G26" s="84"/>
      <c r="H26" s="84"/>
      <c r="I26" s="84"/>
      <c r="J26" s="84"/>
      <c r="K26" s="84"/>
      <c r="L26" s="84"/>
      <c r="M26" s="84"/>
      <c r="N26" s="84"/>
      <c r="O26" s="84"/>
    </row>
    <row r="27" spans="1:15">
      <c r="A27" s="84" t="s">
        <v>679</v>
      </c>
      <c r="B27" s="312">
        <v>44255</v>
      </c>
      <c r="C27" s="313">
        <v>491.86000999999999</v>
      </c>
      <c r="D27" s="84"/>
      <c r="E27" s="84"/>
      <c r="F27" s="84"/>
      <c r="G27" s="84"/>
      <c r="H27" s="84"/>
      <c r="I27" s="84"/>
      <c r="J27" s="84"/>
      <c r="K27" s="84"/>
      <c r="L27" s="84"/>
      <c r="M27" s="84"/>
      <c r="N27" s="84"/>
      <c r="O27" s="84"/>
    </row>
    <row r="28" spans="1:15">
      <c r="A28" s="84" t="s">
        <v>679</v>
      </c>
      <c r="B28" s="312">
        <v>44286</v>
      </c>
      <c r="C28" s="313">
        <v>487.20001000000002</v>
      </c>
      <c r="D28" s="84"/>
      <c r="E28" s="84"/>
      <c r="F28" s="84"/>
      <c r="G28" s="84"/>
      <c r="H28" s="84"/>
      <c r="I28" s="84"/>
      <c r="J28" s="84"/>
      <c r="K28" s="84"/>
      <c r="L28" s="84"/>
      <c r="M28" s="84"/>
      <c r="N28" s="84"/>
      <c r="O28" s="84"/>
    </row>
    <row r="29" spans="1:15">
      <c r="A29" s="84" t="s">
        <v>679</v>
      </c>
      <c r="B29" s="312">
        <v>44316</v>
      </c>
      <c r="C29" s="313">
        <v>475.00000999999997</v>
      </c>
      <c r="D29" s="84"/>
      <c r="E29" s="84"/>
      <c r="F29" s="84"/>
      <c r="G29" s="84"/>
      <c r="H29" s="84"/>
      <c r="I29" s="84"/>
      <c r="J29" s="84"/>
      <c r="K29" s="84"/>
      <c r="L29" s="84"/>
      <c r="M29" s="84"/>
      <c r="N29" s="84"/>
      <c r="O29" s="84"/>
    </row>
    <row r="30" spans="1:15">
      <c r="A30" s="84" t="s">
        <v>679</v>
      </c>
      <c r="B30" s="312">
        <v>44347</v>
      </c>
      <c r="C30" s="313">
        <v>485.60001</v>
      </c>
      <c r="D30" s="84"/>
      <c r="E30" s="84"/>
      <c r="F30" s="84"/>
      <c r="G30" s="84"/>
      <c r="H30" s="84"/>
      <c r="I30" s="84"/>
      <c r="J30" s="84"/>
      <c r="K30" s="84"/>
      <c r="L30" s="84"/>
      <c r="M30" s="84"/>
      <c r="N30" s="84"/>
      <c r="O30" s="84"/>
    </row>
    <row r="31" spans="1:15">
      <c r="A31" s="84" t="s">
        <v>679</v>
      </c>
      <c r="B31" s="312">
        <v>44377</v>
      </c>
      <c r="C31" s="313">
        <v>484.60001</v>
      </c>
      <c r="D31" s="84"/>
      <c r="E31" s="84"/>
      <c r="F31" s="84"/>
      <c r="G31" s="84"/>
      <c r="H31" s="84"/>
      <c r="I31" s="84"/>
      <c r="J31" s="84"/>
      <c r="K31" s="84"/>
      <c r="L31" s="84"/>
      <c r="M31" s="84"/>
      <c r="N31" s="84"/>
      <c r="O31" s="84"/>
    </row>
    <row r="32" spans="1:15">
      <c r="A32" s="84" t="s">
        <v>679</v>
      </c>
      <c r="B32" s="312">
        <v>44408</v>
      </c>
      <c r="C32" s="313">
        <v>470.60001</v>
      </c>
      <c r="D32" s="84"/>
      <c r="E32" s="84"/>
      <c r="F32" s="84"/>
      <c r="G32" s="84"/>
      <c r="H32" s="84"/>
      <c r="I32" s="84"/>
      <c r="J32" s="84"/>
      <c r="K32" s="84"/>
      <c r="L32" s="84"/>
      <c r="M32" s="84"/>
      <c r="N32" s="84"/>
      <c r="O32" s="84"/>
    </row>
    <row r="33" spans="1:15">
      <c r="A33" s="84" t="s">
        <v>679</v>
      </c>
      <c r="B33" s="312">
        <v>44439</v>
      </c>
      <c r="C33" s="313">
        <v>469.20001000000002</v>
      </c>
      <c r="D33" s="84"/>
      <c r="E33" s="84"/>
      <c r="F33" s="84"/>
      <c r="G33" s="84"/>
      <c r="H33" s="84"/>
      <c r="I33" s="84"/>
      <c r="J33" s="84"/>
      <c r="K33" s="84"/>
      <c r="L33" s="84"/>
      <c r="M33" s="84"/>
      <c r="N33" s="84"/>
      <c r="O33" s="84"/>
    </row>
    <row r="34" spans="1:15">
      <c r="A34" s="84" t="s">
        <v>679</v>
      </c>
      <c r="B34" s="312">
        <v>44469</v>
      </c>
      <c r="C34" s="313">
        <v>465.36000999999999</v>
      </c>
      <c r="D34" s="84"/>
      <c r="E34" s="84"/>
      <c r="F34" s="84"/>
      <c r="G34" s="84"/>
      <c r="H34" s="84"/>
      <c r="I34" s="84"/>
      <c r="J34" s="84"/>
      <c r="K34" s="84"/>
      <c r="L34" s="84"/>
      <c r="M34" s="84"/>
      <c r="N34" s="84"/>
      <c r="O34" s="84"/>
    </row>
    <row r="35" spans="1:15">
      <c r="A35" s="84" t="s">
        <v>679</v>
      </c>
      <c r="B35" s="312">
        <v>44500</v>
      </c>
      <c r="C35" s="313">
        <v>446.43333999999999</v>
      </c>
      <c r="D35" s="84"/>
      <c r="E35" s="84"/>
      <c r="F35" s="84"/>
      <c r="G35" s="84"/>
      <c r="H35" s="84"/>
      <c r="I35" s="84"/>
      <c r="J35" s="84"/>
      <c r="K35" s="84"/>
      <c r="L35" s="84"/>
      <c r="M35" s="84"/>
      <c r="N35" s="84"/>
      <c r="O35" s="84"/>
    </row>
    <row r="36" spans="1:15">
      <c r="A36" s="84" t="s">
        <v>679</v>
      </c>
      <c r="B36" s="312">
        <v>44530</v>
      </c>
      <c r="C36" s="313">
        <v>449.43333999999999</v>
      </c>
      <c r="D36" s="84"/>
      <c r="E36" s="84"/>
      <c r="F36" s="84"/>
      <c r="G36" s="84"/>
      <c r="H36" s="84"/>
      <c r="I36" s="84"/>
      <c r="J36" s="84"/>
      <c r="K36" s="84"/>
      <c r="L36" s="84"/>
      <c r="M36" s="84"/>
      <c r="N36" s="84"/>
      <c r="O36" s="84"/>
    </row>
    <row r="37" spans="1:15">
      <c r="A37" s="84" t="s">
        <v>679</v>
      </c>
      <c r="B37" s="312">
        <v>44561</v>
      </c>
      <c r="C37" s="313">
        <v>448.03334000000001</v>
      </c>
      <c r="D37" s="84"/>
      <c r="E37" s="84"/>
      <c r="F37" s="84"/>
      <c r="G37" s="84"/>
      <c r="H37" s="84"/>
      <c r="I37" s="84"/>
      <c r="J37" s="84"/>
      <c r="K37" s="84"/>
      <c r="L37" s="84"/>
      <c r="M37" s="84"/>
      <c r="N37" s="84"/>
      <c r="O37" s="84"/>
    </row>
    <row r="38" spans="1:15">
      <c r="A38" s="84" t="s">
        <v>679</v>
      </c>
      <c r="B38" s="312">
        <v>44592</v>
      </c>
      <c r="C38" s="313">
        <v>443.03334000000001</v>
      </c>
      <c r="D38" s="84"/>
      <c r="E38" s="84"/>
      <c r="F38" s="84"/>
      <c r="G38" s="84"/>
      <c r="H38" s="84"/>
      <c r="I38" s="84"/>
      <c r="J38" s="84"/>
      <c r="K38" s="84"/>
      <c r="L38" s="84"/>
      <c r="M38" s="84"/>
      <c r="N38" s="84"/>
      <c r="O38" s="84"/>
    </row>
    <row r="39" spans="1:15">
      <c r="A39" s="84" t="s">
        <v>679</v>
      </c>
      <c r="B39" s="312">
        <v>44620</v>
      </c>
      <c r="C39" s="313">
        <v>441.03334000000001</v>
      </c>
      <c r="D39" s="84"/>
      <c r="E39" s="84"/>
      <c r="F39" s="84"/>
      <c r="G39" s="84"/>
      <c r="H39" s="84"/>
      <c r="I39" s="84"/>
      <c r="J39" s="84"/>
      <c r="K39" s="84"/>
      <c r="L39" s="84"/>
      <c r="M39" s="84"/>
      <c r="N39" s="84"/>
      <c r="O39" s="84"/>
    </row>
    <row r="40" spans="1:15">
      <c r="A40" s="84" t="s">
        <v>679</v>
      </c>
      <c r="B40" s="312">
        <v>44651</v>
      </c>
      <c r="C40" s="313">
        <v>445.03334000000001</v>
      </c>
      <c r="D40" s="84"/>
      <c r="E40" s="84"/>
      <c r="F40" s="84"/>
      <c r="G40" s="84"/>
      <c r="H40" s="84"/>
      <c r="I40" s="84"/>
      <c r="J40" s="84"/>
      <c r="K40" s="84"/>
      <c r="L40" s="84"/>
      <c r="M40" s="84"/>
      <c r="N40" s="84"/>
      <c r="O40" s="84"/>
    </row>
    <row r="41" spans="1:15">
      <c r="A41" s="84" t="s">
        <v>679</v>
      </c>
      <c r="B41" s="312">
        <v>44681</v>
      </c>
      <c r="C41" s="313">
        <v>438.71334000000002</v>
      </c>
      <c r="D41" s="84"/>
      <c r="E41" s="84"/>
      <c r="F41" s="84"/>
      <c r="G41" s="84"/>
      <c r="H41" s="84"/>
      <c r="I41" s="84"/>
      <c r="J41" s="84"/>
      <c r="K41" s="84"/>
      <c r="L41" s="84"/>
      <c r="M41" s="84"/>
      <c r="N41" s="84"/>
      <c r="O41" s="84"/>
    </row>
    <row r="42" spans="1:15">
      <c r="A42" s="84" t="s">
        <v>679</v>
      </c>
      <c r="B42" s="312">
        <v>44712</v>
      </c>
      <c r="C42" s="313">
        <v>440.48667</v>
      </c>
      <c r="D42" s="84"/>
      <c r="E42" s="84"/>
      <c r="F42" s="84"/>
      <c r="G42" s="84"/>
      <c r="H42" s="84"/>
      <c r="I42" s="84"/>
      <c r="J42" s="84"/>
      <c r="K42" s="84"/>
      <c r="L42" s="84"/>
      <c r="M42" s="84"/>
      <c r="N42" s="84"/>
      <c r="O42" s="84"/>
    </row>
    <row r="43" spans="1:15">
      <c r="A43" s="84" t="s">
        <v>679</v>
      </c>
      <c r="B43" s="312">
        <v>44742</v>
      </c>
      <c r="C43" s="313">
        <v>440.28667000000002</v>
      </c>
      <c r="D43" s="84"/>
      <c r="E43" s="84"/>
      <c r="F43" s="84"/>
      <c r="G43" s="84"/>
      <c r="H43" s="84"/>
      <c r="I43" s="84"/>
      <c r="J43" s="84"/>
      <c r="K43" s="84"/>
      <c r="L43" s="84"/>
      <c r="M43" s="84"/>
      <c r="N43" s="84"/>
      <c r="O43" s="84"/>
    </row>
    <row r="44" spans="1:15">
      <c r="A44" s="84" t="s">
        <v>679</v>
      </c>
      <c r="B44" s="312">
        <v>44773</v>
      </c>
      <c r="C44" s="313">
        <v>441.18666999999999</v>
      </c>
      <c r="D44" s="84"/>
      <c r="E44" s="84"/>
      <c r="F44" s="84"/>
      <c r="G44" s="84"/>
      <c r="H44" s="84"/>
      <c r="I44" s="84"/>
      <c r="J44" s="84"/>
      <c r="K44" s="84"/>
      <c r="L44" s="84"/>
      <c r="M44" s="84"/>
      <c r="N44" s="84"/>
      <c r="O44" s="84"/>
    </row>
    <row r="45" spans="1:15">
      <c r="A45" s="84" t="s">
        <v>679</v>
      </c>
      <c r="B45" s="312">
        <v>44804</v>
      </c>
      <c r="C45" s="313">
        <v>439.98667</v>
      </c>
      <c r="D45" s="84"/>
      <c r="E45" s="84"/>
      <c r="F45" s="84"/>
      <c r="G45" s="84"/>
      <c r="H45" s="84"/>
      <c r="I45" s="84"/>
      <c r="J45" s="84"/>
      <c r="K45" s="84"/>
      <c r="L45" s="84"/>
      <c r="M45" s="84"/>
      <c r="N45" s="84"/>
      <c r="O45" s="84"/>
    </row>
    <row r="46" spans="1:15">
      <c r="A46" s="84" t="s">
        <v>679</v>
      </c>
      <c r="B46" s="312">
        <v>44834</v>
      </c>
      <c r="C46" s="313">
        <v>428.98667</v>
      </c>
      <c r="D46" s="84"/>
      <c r="E46" s="84"/>
      <c r="F46" s="84"/>
      <c r="G46" s="84"/>
      <c r="H46" s="84"/>
      <c r="I46" s="84"/>
      <c r="J46" s="84"/>
      <c r="K46" s="84"/>
      <c r="L46" s="84"/>
      <c r="M46" s="84"/>
      <c r="N46" s="84"/>
      <c r="O46" s="84"/>
    </row>
    <row r="47" spans="1:15">
      <c r="A47" s="84" t="s">
        <v>679</v>
      </c>
      <c r="B47" s="312">
        <v>44865</v>
      </c>
      <c r="C47" s="313">
        <v>431.98667</v>
      </c>
      <c r="D47" s="84"/>
      <c r="E47" s="84"/>
      <c r="F47" s="84"/>
      <c r="G47" s="84"/>
      <c r="H47" s="84"/>
      <c r="I47" s="84"/>
      <c r="J47" s="84"/>
      <c r="K47" s="84"/>
      <c r="L47" s="84"/>
      <c r="M47" s="84"/>
      <c r="N47" s="84"/>
      <c r="O47" s="84"/>
    </row>
    <row r="48" spans="1:15">
      <c r="A48" s="84" t="s">
        <v>679</v>
      </c>
      <c r="B48" s="312">
        <v>44895</v>
      </c>
      <c r="C48" s="313">
        <v>432.98667</v>
      </c>
      <c r="D48" s="84"/>
      <c r="E48" s="84"/>
      <c r="F48" s="84"/>
      <c r="G48" s="84"/>
      <c r="H48" s="84"/>
      <c r="I48" s="84"/>
      <c r="J48" s="84"/>
      <c r="K48" s="84"/>
      <c r="L48" s="84"/>
      <c r="M48" s="84"/>
      <c r="N48" s="84"/>
      <c r="O48" s="84"/>
    </row>
    <row r="49" spans="1:15">
      <c r="A49" s="84" t="s">
        <v>679</v>
      </c>
      <c r="B49" s="312">
        <v>44926</v>
      </c>
      <c r="C49" s="313">
        <v>425.78667000000002</v>
      </c>
      <c r="D49" s="84"/>
      <c r="E49" s="84"/>
      <c r="F49" s="84"/>
      <c r="G49" s="84"/>
      <c r="H49" s="84"/>
      <c r="I49" s="84"/>
      <c r="J49" s="84"/>
      <c r="K49" s="84"/>
      <c r="L49" s="84"/>
      <c r="M49" s="84"/>
      <c r="N49" s="84"/>
      <c r="O49" s="84"/>
    </row>
    <row r="50" spans="1:15">
      <c r="A50" s="84" t="s">
        <v>679</v>
      </c>
      <c r="B50" s="312">
        <v>44957</v>
      </c>
      <c r="C50" s="313">
        <v>423.18666999999999</v>
      </c>
      <c r="D50" s="84"/>
      <c r="E50" s="84"/>
      <c r="F50" s="84"/>
      <c r="G50" s="84"/>
      <c r="H50" s="84"/>
      <c r="I50" s="84"/>
      <c r="J50" s="84"/>
      <c r="K50" s="84"/>
      <c r="L50" s="84"/>
      <c r="M50" s="84"/>
      <c r="N50" s="84"/>
      <c r="O50" s="84"/>
    </row>
    <row r="51" spans="1:15">
      <c r="A51" s="84" t="s">
        <v>679</v>
      </c>
      <c r="B51" s="312">
        <v>44985</v>
      </c>
      <c r="C51" s="313">
        <v>428.18666999999999</v>
      </c>
      <c r="D51" s="84"/>
      <c r="E51" s="84"/>
      <c r="F51" s="84"/>
      <c r="G51" s="84"/>
      <c r="H51" s="84"/>
      <c r="I51" s="84"/>
      <c r="J51" s="84"/>
      <c r="K51" s="84"/>
      <c r="L51" s="84"/>
      <c r="M51" s="84"/>
      <c r="N51" s="84"/>
      <c r="O51" s="84"/>
    </row>
    <row r="52" spans="1:15">
      <c r="A52" s="84" t="s">
        <v>679</v>
      </c>
      <c r="B52" s="312">
        <v>45016</v>
      </c>
      <c r="C52" s="313">
        <v>429.98667</v>
      </c>
      <c r="D52" s="84"/>
      <c r="E52" s="84"/>
      <c r="F52" s="84"/>
      <c r="G52" s="84"/>
      <c r="H52" s="84"/>
      <c r="I52" s="84"/>
      <c r="J52" s="84"/>
      <c r="K52" s="84"/>
      <c r="L52" s="84"/>
      <c r="M52" s="84"/>
      <c r="N52" s="84"/>
      <c r="O52" s="84"/>
    </row>
    <row r="53" spans="1:15">
      <c r="A53" s="84" t="s">
        <v>679</v>
      </c>
      <c r="B53" s="312">
        <v>45046</v>
      </c>
      <c r="C53" s="313">
        <v>433.58667000000003</v>
      </c>
      <c r="D53" s="84"/>
      <c r="E53" s="84"/>
      <c r="F53" s="84"/>
      <c r="G53" s="84"/>
      <c r="H53" s="84"/>
      <c r="I53" s="84"/>
      <c r="J53" s="84"/>
      <c r="K53" s="84"/>
      <c r="L53" s="84"/>
      <c r="M53" s="84"/>
      <c r="N53" s="84"/>
      <c r="O53" s="84"/>
    </row>
    <row r="54" spans="1:15">
      <c r="A54" s="84" t="s">
        <v>679</v>
      </c>
      <c r="B54" s="312">
        <v>45077</v>
      </c>
      <c r="C54" s="313">
        <v>435.32</v>
      </c>
      <c r="D54" s="84"/>
      <c r="E54" s="84"/>
      <c r="F54" s="84"/>
      <c r="G54" s="84"/>
      <c r="H54" s="84"/>
      <c r="I54" s="84"/>
      <c r="J54" s="84"/>
      <c r="K54" s="84"/>
      <c r="L54" s="84"/>
      <c r="M54" s="84"/>
      <c r="N54" s="84"/>
      <c r="O54" s="84"/>
    </row>
    <row r="55" spans="1:15">
      <c r="A55" s="84" t="s">
        <v>679</v>
      </c>
      <c r="B55" s="312">
        <v>45107</v>
      </c>
      <c r="C55" s="313">
        <v>437.32</v>
      </c>
      <c r="D55" s="84"/>
      <c r="E55" s="84"/>
      <c r="F55" s="84"/>
      <c r="G55" s="84"/>
      <c r="H55" s="84"/>
      <c r="I55" s="84"/>
      <c r="J55" s="84"/>
      <c r="K55" s="84"/>
      <c r="L55" s="84"/>
      <c r="M55" s="84"/>
      <c r="N55" s="84"/>
      <c r="O55" s="84"/>
    </row>
    <row r="56" spans="1:15">
      <c r="A56" s="84" t="s">
        <v>679</v>
      </c>
      <c r="B56" s="312">
        <v>45138</v>
      </c>
      <c r="C56" s="313">
        <v>435.72</v>
      </c>
      <c r="D56" s="84"/>
      <c r="E56" s="84"/>
      <c r="F56" s="84"/>
      <c r="G56" s="84"/>
      <c r="H56" s="84"/>
      <c r="I56" s="84"/>
      <c r="J56" s="84"/>
      <c r="K56" s="84"/>
      <c r="L56" s="84"/>
      <c r="M56" s="84"/>
      <c r="N56" s="84"/>
      <c r="O56" s="84"/>
    </row>
    <row r="57" spans="1:15">
      <c r="A57" s="84" t="s">
        <v>679</v>
      </c>
      <c r="B57" s="312">
        <v>45169</v>
      </c>
      <c r="C57" s="313">
        <v>432.38666999999998</v>
      </c>
      <c r="D57" s="84"/>
      <c r="E57" s="84"/>
      <c r="F57" s="84"/>
      <c r="G57" s="84"/>
      <c r="H57" s="84"/>
      <c r="I57" s="84"/>
      <c r="J57" s="84"/>
      <c r="K57" s="84"/>
      <c r="L57" s="84"/>
      <c r="M57" s="84"/>
      <c r="N57" s="84"/>
      <c r="O57" s="84"/>
    </row>
    <row r="58" spans="1:15">
      <c r="A58" s="84" t="s">
        <v>679</v>
      </c>
      <c r="B58" s="312">
        <v>45199</v>
      </c>
      <c r="C58" s="313">
        <v>432.35334</v>
      </c>
      <c r="D58" s="84"/>
      <c r="E58" s="84"/>
      <c r="F58" s="84"/>
      <c r="G58" s="84"/>
      <c r="H58" s="84"/>
      <c r="I58" s="84"/>
      <c r="J58" s="84"/>
      <c r="K58" s="84"/>
      <c r="L58" s="84"/>
      <c r="M58" s="84"/>
      <c r="N58" s="84"/>
      <c r="O58" s="84"/>
    </row>
    <row r="59" spans="1:15">
      <c r="A59" s="84" t="s">
        <v>679</v>
      </c>
      <c r="B59" s="312">
        <v>45230</v>
      </c>
      <c r="C59" s="313">
        <v>438.70001000000002</v>
      </c>
      <c r="D59" s="84"/>
      <c r="E59" s="84"/>
      <c r="F59" s="84"/>
      <c r="G59" s="84"/>
      <c r="H59" s="84"/>
      <c r="I59" s="84"/>
      <c r="J59" s="84"/>
      <c r="K59" s="84"/>
      <c r="L59" s="84"/>
      <c r="M59" s="84"/>
      <c r="N59" s="84"/>
      <c r="O59" s="84"/>
    </row>
    <row r="60" spans="1:15">
      <c r="A60" s="84" t="s">
        <v>679</v>
      </c>
      <c r="B60" s="312">
        <v>45260</v>
      </c>
      <c r="C60" s="313">
        <v>435.90001000000001</v>
      </c>
      <c r="D60" s="84"/>
      <c r="E60" s="84"/>
      <c r="F60" s="84"/>
      <c r="G60" s="84"/>
      <c r="H60" s="84"/>
      <c r="I60" s="84"/>
      <c r="J60" s="84"/>
      <c r="K60" s="84"/>
      <c r="L60" s="84"/>
      <c r="M60" s="84"/>
      <c r="N60" s="84"/>
      <c r="O60" s="84"/>
    </row>
    <row r="61" spans="1:15">
      <c r="A61" s="84" t="s">
        <v>679</v>
      </c>
      <c r="B61" s="312">
        <v>45291</v>
      </c>
      <c r="C61" s="313">
        <v>439.50000999999997</v>
      </c>
      <c r="D61" s="84"/>
      <c r="E61" s="84"/>
      <c r="F61" s="84"/>
      <c r="G61" s="84"/>
      <c r="H61" s="84"/>
      <c r="I61" s="84"/>
      <c r="J61" s="84"/>
      <c r="K61" s="84"/>
      <c r="L61" s="84"/>
      <c r="M61" s="84"/>
      <c r="N61" s="84"/>
      <c r="O61" s="84"/>
    </row>
    <row r="62" spans="1:15">
      <c r="A62" s="84" t="s">
        <v>679</v>
      </c>
      <c r="B62" s="312">
        <v>45322</v>
      </c>
      <c r="C62" s="313">
        <v>441.63333999999998</v>
      </c>
      <c r="D62" s="84"/>
      <c r="E62" s="84"/>
      <c r="F62" s="84"/>
      <c r="G62" s="84"/>
      <c r="H62" s="84"/>
      <c r="I62" s="84"/>
      <c r="J62" s="84"/>
      <c r="K62" s="84"/>
      <c r="L62" s="84"/>
      <c r="M62" s="84"/>
      <c r="N62" s="84"/>
      <c r="O62" s="84"/>
    </row>
    <row r="63" spans="1:15">
      <c r="A63" s="84" t="s">
        <v>679</v>
      </c>
      <c r="B63" s="312">
        <v>45351</v>
      </c>
      <c r="C63" s="313">
        <v>432.43333999999999</v>
      </c>
      <c r="D63" s="84"/>
      <c r="E63" s="84"/>
      <c r="F63" s="84"/>
      <c r="G63" s="84"/>
      <c r="H63" s="84"/>
      <c r="I63" s="84"/>
      <c r="J63" s="84"/>
      <c r="K63" s="84"/>
      <c r="L63" s="84"/>
      <c r="M63" s="84"/>
      <c r="N63" s="84"/>
      <c r="O63" s="84"/>
    </row>
    <row r="64" spans="1:15">
      <c r="A64" s="84" t="s">
        <v>679</v>
      </c>
      <c r="B64" s="312">
        <v>45382</v>
      </c>
      <c r="C64" s="313">
        <v>432.69333999999998</v>
      </c>
      <c r="D64" s="84"/>
      <c r="E64" s="84"/>
      <c r="F64" s="84"/>
      <c r="G64" s="84"/>
      <c r="H64" s="84"/>
      <c r="I64" s="84"/>
      <c r="J64" s="84"/>
      <c r="K64" s="84"/>
      <c r="L64" s="84"/>
      <c r="M64" s="84"/>
      <c r="N64" s="84"/>
      <c r="O64" s="84"/>
    </row>
    <row r="65" spans="1:15">
      <c r="A65" s="84" t="s">
        <v>679</v>
      </c>
      <c r="B65" s="312">
        <v>45412</v>
      </c>
      <c r="C65" s="313">
        <v>429.41093999999998</v>
      </c>
      <c r="D65" s="84"/>
      <c r="E65" s="84"/>
      <c r="F65" s="84"/>
      <c r="G65" s="84"/>
      <c r="H65" s="84"/>
      <c r="I65" s="84"/>
      <c r="J65" s="84"/>
      <c r="K65" s="84"/>
      <c r="L65" s="84"/>
      <c r="M65" s="84"/>
      <c r="N65" s="84"/>
      <c r="O65" s="84"/>
    </row>
    <row r="66" spans="1:15">
      <c r="A66" s="84" t="s">
        <v>679</v>
      </c>
      <c r="B66" s="312">
        <v>45443</v>
      </c>
      <c r="C66" s="313">
        <v>427.41093999999998</v>
      </c>
      <c r="D66" s="84"/>
      <c r="E66" s="84"/>
      <c r="F66" s="84"/>
      <c r="G66" s="84"/>
      <c r="H66" s="84"/>
      <c r="I66" s="84"/>
      <c r="J66" s="84"/>
      <c r="K66" s="84"/>
      <c r="L66" s="84"/>
      <c r="M66" s="84"/>
      <c r="N66" s="84"/>
      <c r="O66" s="84"/>
    </row>
    <row r="67" spans="1:15">
      <c r="A67" s="84" t="s">
        <v>679</v>
      </c>
      <c r="B67" s="312">
        <v>45473</v>
      </c>
      <c r="C67" s="313">
        <v>423.37094000000002</v>
      </c>
      <c r="D67" s="99">
        <f>C67/C5-1</f>
        <v>-0.16189618779913439</v>
      </c>
      <c r="E67" s="84"/>
      <c r="F67" s="84"/>
      <c r="G67" s="84"/>
      <c r="H67" s="84"/>
      <c r="I67" s="84"/>
      <c r="J67" s="84"/>
      <c r="K67" s="84"/>
      <c r="L67" s="84"/>
      <c r="M67" s="84"/>
      <c r="N67" s="84"/>
      <c r="O67" s="84"/>
    </row>
    <row r="68" spans="1:15">
      <c r="A68" s="84"/>
      <c r="B68" s="311"/>
      <c r="C68" s="313"/>
      <c r="D68" s="84"/>
      <c r="E68" s="84"/>
      <c r="F68" s="84"/>
      <c r="G68" s="84"/>
      <c r="H68" s="84"/>
      <c r="I68" s="84"/>
      <c r="J68" s="84"/>
      <c r="K68" s="84"/>
      <c r="L68" s="84"/>
      <c r="M68" s="84"/>
      <c r="N68" s="84"/>
      <c r="O68" s="84"/>
    </row>
    <row r="69" spans="1:15">
      <c r="A69" s="39"/>
      <c r="B69" s="316"/>
    </row>
  </sheetData>
  <hyperlinks>
    <hyperlink ref="A1" location="Contents!A1" display="Contents - List of metrics" xr:uid="{D6782BB0-06D7-487B-8E4D-D592A4893F84}"/>
  </hyperlinks>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282DE-337A-4A15-92A7-82CD8AC5F8A2}">
  <dimension ref="A1:C70"/>
  <sheetViews>
    <sheetView workbookViewId="0"/>
  </sheetViews>
  <sheetFormatPr defaultRowHeight="14.4"/>
  <cols>
    <col min="1" max="1" width="8.88671875" style="89"/>
    <col min="2" max="3" width="12.21875" style="246" customWidth="1"/>
  </cols>
  <sheetData>
    <row r="1" spans="1:3">
      <c r="A1" s="232" t="s">
        <v>149</v>
      </c>
    </row>
    <row r="2" spans="1:3">
      <c r="A2" s="119" t="s">
        <v>129</v>
      </c>
      <c r="B2" s="275"/>
    </row>
    <row r="3" spans="1:3">
      <c r="A3" s="297" t="s">
        <v>150</v>
      </c>
      <c r="B3" s="40" t="s">
        <v>677</v>
      </c>
      <c r="C3" s="40" t="s">
        <v>678</v>
      </c>
    </row>
    <row r="4" spans="1:3">
      <c r="A4" s="117">
        <v>43466</v>
      </c>
      <c r="B4" s="315">
        <v>47.573329999999999</v>
      </c>
      <c r="C4" s="294">
        <v>9.7995965205360094E-2</v>
      </c>
    </row>
    <row r="5" spans="1:3">
      <c r="A5" s="117">
        <v>43497</v>
      </c>
      <c r="B5" s="315">
        <v>46.573329999999999</v>
      </c>
      <c r="C5" s="294">
        <v>9.5152060078682696E-2</v>
      </c>
    </row>
    <row r="6" spans="1:3">
      <c r="A6" s="117">
        <v>43525</v>
      </c>
      <c r="B6" s="315">
        <v>46.933329999999998</v>
      </c>
      <c r="C6" s="294">
        <v>9.4088307589721407E-2</v>
      </c>
    </row>
    <row r="7" spans="1:3">
      <c r="A7" s="117">
        <v>43556</v>
      </c>
      <c r="B7" s="315">
        <v>43.46</v>
      </c>
      <c r="C7" s="294">
        <v>8.7164059366225427E-2</v>
      </c>
    </row>
    <row r="8" spans="1:3">
      <c r="A8" s="117">
        <v>43586</v>
      </c>
      <c r="B8" s="315">
        <v>45.46</v>
      </c>
      <c r="C8" s="294">
        <v>9.1434470678789515E-2</v>
      </c>
    </row>
    <row r="9" spans="1:3">
      <c r="A9" s="117">
        <v>43617</v>
      </c>
      <c r="B9" s="315">
        <v>47.46</v>
      </c>
      <c r="C9" s="294">
        <v>9.5181431029351088E-2</v>
      </c>
    </row>
    <row r="10" spans="1:3">
      <c r="A10" s="117">
        <v>43647</v>
      </c>
      <c r="B10" s="315">
        <v>47.96</v>
      </c>
      <c r="C10" s="294">
        <v>9.6997316212080062E-2</v>
      </c>
    </row>
    <row r="11" spans="1:3">
      <c r="A11" s="117">
        <v>43678</v>
      </c>
      <c r="B11" s="315">
        <v>48.96</v>
      </c>
      <c r="C11" s="294">
        <v>9.8819919407269405E-2</v>
      </c>
    </row>
    <row r="12" spans="1:3">
      <c r="A12" s="117">
        <v>43709</v>
      </c>
      <c r="B12" s="315">
        <v>42.96</v>
      </c>
      <c r="C12" s="294">
        <v>8.7237872884793802E-2</v>
      </c>
    </row>
    <row r="13" spans="1:3">
      <c r="A13" s="117">
        <v>43739</v>
      </c>
      <c r="B13" s="315">
        <v>42.36</v>
      </c>
      <c r="C13" s="294">
        <v>8.5875307998603767E-2</v>
      </c>
    </row>
    <row r="14" spans="1:3">
      <c r="A14" s="117">
        <v>43770</v>
      </c>
      <c r="B14" s="315">
        <v>39.733330000000002</v>
      </c>
      <c r="C14" s="294">
        <v>8.064624520894792E-2</v>
      </c>
    </row>
    <row r="15" spans="1:3">
      <c r="A15" s="117">
        <v>43800</v>
      </c>
      <c r="B15" s="315">
        <v>38.733330000000002</v>
      </c>
      <c r="C15" s="294">
        <v>7.8298713810097217E-2</v>
      </c>
    </row>
    <row r="16" spans="1:3">
      <c r="A16" s="117">
        <v>43831</v>
      </c>
      <c r="B16" s="315">
        <v>40.733330000000002</v>
      </c>
      <c r="C16" s="294">
        <v>8.1031251534877585E-2</v>
      </c>
    </row>
    <row r="17" spans="1:3">
      <c r="A17" s="117">
        <v>43862</v>
      </c>
      <c r="B17" s="315">
        <v>40.733330000000002</v>
      </c>
      <c r="C17" s="294">
        <v>7.997486171301417E-2</v>
      </c>
    </row>
    <row r="18" spans="1:3">
      <c r="A18" s="117">
        <v>43891</v>
      </c>
      <c r="B18" s="315">
        <v>43.733330000000002</v>
      </c>
      <c r="C18" s="294">
        <v>8.4700892944383446E-2</v>
      </c>
    </row>
    <row r="19" spans="1:3">
      <c r="A19" s="117">
        <v>43922</v>
      </c>
      <c r="B19" s="315">
        <v>44.973329999999997</v>
      </c>
      <c r="C19" s="294">
        <v>8.7538759358722615E-2</v>
      </c>
    </row>
    <row r="20" spans="1:3">
      <c r="A20" s="117">
        <v>43952</v>
      </c>
      <c r="B20" s="315">
        <v>43.973329999999997</v>
      </c>
      <c r="C20" s="294">
        <v>8.6167023173607596E-2</v>
      </c>
    </row>
    <row r="21" spans="1:3">
      <c r="A21" s="117">
        <v>43983</v>
      </c>
      <c r="B21" s="315">
        <v>39.973329999999997</v>
      </c>
      <c r="C21" s="294">
        <v>7.8864637177918945E-2</v>
      </c>
    </row>
    <row r="22" spans="1:3">
      <c r="A22" s="117">
        <v>44013</v>
      </c>
      <c r="B22" s="315">
        <v>38.973329999999997</v>
      </c>
      <c r="C22" s="294">
        <v>7.6972698277971416E-2</v>
      </c>
    </row>
    <row r="23" spans="1:3">
      <c r="A23" s="117">
        <v>44044</v>
      </c>
      <c r="B23" s="315">
        <v>36.373330000000003</v>
      </c>
      <c r="C23" s="294">
        <v>7.2122558975514825E-2</v>
      </c>
    </row>
    <row r="24" spans="1:3">
      <c r="A24" s="117">
        <v>44075</v>
      </c>
      <c r="B24" s="315">
        <v>33.373330000000003</v>
      </c>
      <c r="C24" s="294">
        <v>6.5912644893858743E-2</v>
      </c>
    </row>
    <row r="25" spans="1:3">
      <c r="A25" s="117">
        <v>44105</v>
      </c>
      <c r="B25" s="315">
        <v>34.973329999999997</v>
      </c>
      <c r="C25" s="294">
        <v>6.8585018312535009E-2</v>
      </c>
    </row>
    <row r="26" spans="1:3">
      <c r="A26" s="117">
        <v>44136</v>
      </c>
      <c r="B26" s="315">
        <v>33.64</v>
      </c>
      <c r="C26" s="294">
        <v>6.5835137308729252E-2</v>
      </c>
    </row>
    <row r="27" spans="1:3">
      <c r="A27" s="117">
        <v>44166</v>
      </c>
      <c r="B27" s="315">
        <v>35.64</v>
      </c>
      <c r="C27" s="294">
        <v>6.9100120607241938E-2</v>
      </c>
    </row>
    <row r="28" spans="1:3">
      <c r="A28" s="117">
        <v>44197</v>
      </c>
      <c r="B28" s="315">
        <v>39.64</v>
      </c>
      <c r="C28" s="294">
        <v>7.7046672751876641E-2</v>
      </c>
    </row>
    <row r="29" spans="1:3">
      <c r="A29" s="117">
        <v>44228</v>
      </c>
      <c r="B29" s="315">
        <v>38.64</v>
      </c>
      <c r="C29" s="294">
        <v>7.5989195846694862E-2</v>
      </c>
    </row>
    <row r="30" spans="1:3">
      <c r="A30" s="117">
        <v>44256</v>
      </c>
      <c r="B30" s="315">
        <v>33.299999999999997</v>
      </c>
      <c r="C30" s="294">
        <v>6.6081916453367265E-2</v>
      </c>
    </row>
    <row r="31" spans="1:3">
      <c r="A31" s="117">
        <v>44287</v>
      </c>
      <c r="B31" s="315">
        <v>45.06</v>
      </c>
      <c r="C31" s="294">
        <v>9.0358544750971673E-2</v>
      </c>
    </row>
    <row r="32" spans="1:3">
      <c r="A32" s="117">
        <v>44317</v>
      </c>
      <c r="B32" s="315">
        <v>43.06</v>
      </c>
      <c r="C32" s="294">
        <v>8.6368740244529452E-2</v>
      </c>
    </row>
    <row r="33" spans="1:3">
      <c r="A33" s="117">
        <v>44348</v>
      </c>
      <c r="B33" s="315">
        <v>47.06</v>
      </c>
      <c r="C33" s="294">
        <v>9.4500519572129932E-2</v>
      </c>
    </row>
    <row r="34" spans="1:3">
      <c r="A34" s="117">
        <v>44378</v>
      </c>
      <c r="B34" s="315">
        <v>52.06</v>
      </c>
      <c r="C34" s="294">
        <v>0.10400351398426735</v>
      </c>
    </row>
    <row r="35" spans="1:3">
      <c r="A35" s="117">
        <v>44409</v>
      </c>
      <c r="B35" s="315">
        <v>55.66</v>
      </c>
      <c r="C35" s="294">
        <v>0.11009573324440752</v>
      </c>
    </row>
    <row r="36" spans="1:3">
      <c r="A36" s="117">
        <v>44440</v>
      </c>
      <c r="B36" s="315">
        <v>57.3</v>
      </c>
      <c r="C36" s="294">
        <v>0.11289305475425458</v>
      </c>
    </row>
    <row r="37" spans="1:3">
      <c r="A37" s="117">
        <v>44470</v>
      </c>
      <c r="B37" s="315">
        <v>68.8</v>
      </c>
      <c r="C37" s="294">
        <v>0.13383651453455792</v>
      </c>
    </row>
    <row r="38" spans="1:3">
      <c r="A38" s="117">
        <v>44501</v>
      </c>
      <c r="B38" s="315">
        <v>68.2</v>
      </c>
      <c r="C38" s="294">
        <v>0.13200170069287925</v>
      </c>
    </row>
    <row r="39" spans="1:3">
      <c r="A39" s="117">
        <v>44531</v>
      </c>
      <c r="B39" s="315">
        <v>66.2</v>
      </c>
      <c r="C39" s="294">
        <v>0.12978864977083776</v>
      </c>
    </row>
    <row r="40" spans="1:3">
      <c r="A40" s="117">
        <v>44562</v>
      </c>
      <c r="B40" s="315">
        <v>64.2</v>
      </c>
      <c r="C40" s="294">
        <v>0.12621397148952204</v>
      </c>
    </row>
    <row r="41" spans="1:3">
      <c r="A41" s="117">
        <v>44593</v>
      </c>
      <c r="B41" s="315">
        <v>69.2</v>
      </c>
      <c r="C41" s="294">
        <v>0.13551090479945749</v>
      </c>
    </row>
    <row r="42" spans="1:3">
      <c r="A42" s="117">
        <v>44621</v>
      </c>
      <c r="B42" s="315">
        <v>68.540000000000006</v>
      </c>
      <c r="C42" s="294">
        <v>0.13518737405942066</v>
      </c>
    </row>
    <row r="43" spans="1:3">
      <c r="A43" s="117">
        <v>44652</v>
      </c>
      <c r="B43" s="315">
        <v>63.54</v>
      </c>
      <c r="C43" s="294">
        <v>0.12867557455091991</v>
      </c>
    </row>
    <row r="44" spans="1:3">
      <c r="A44" s="117">
        <v>44682</v>
      </c>
      <c r="B44" s="315">
        <v>63.54</v>
      </c>
      <c r="C44" s="294">
        <v>0.12672516699790254</v>
      </c>
    </row>
    <row r="45" spans="1:3">
      <c r="A45" s="117">
        <v>44713</v>
      </c>
      <c r="B45" s="315">
        <v>62.14</v>
      </c>
      <c r="C45" s="294">
        <v>0.12319587384623565</v>
      </c>
    </row>
    <row r="46" spans="1:3">
      <c r="A46" s="117">
        <v>44743</v>
      </c>
      <c r="B46" s="315">
        <v>63.64</v>
      </c>
      <c r="C46" s="294">
        <v>0.12950752687204869</v>
      </c>
    </row>
    <row r="47" spans="1:3">
      <c r="A47" s="117">
        <v>44774</v>
      </c>
      <c r="B47" s="315">
        <v>65.64</v>
      </c>
      <c r="C47" s="294">
        <v>0.13395918093960857</v>
      </c>
    </row>
    <row r="48" spans="1:3">
      <c r="A48" s="117">
        <v>44805</v>
      </c>
      <c r="B48" s="315">
        <v>68</v>
      </c>
      <c r="C48" s="294">
        <v>0.14015994434495951</v>
      </c>
    </row>
    <row r="49" spans="1:3">
      <c r="A49" s="117">
        <v>44835</v>
      </c>
      <c r="B49" s="315">
        <v>59.5</v>
      </c>
      <c r="C49" s="294">
        <v>0.12680258397666286</v>
      </c>
    </row>
    <row r="50" spans="1:3">
      <c r="A50" s="117">
        <v>44866</v>
      </c>
      <c r="B50" s="315">
        <v>61.1</v>
      </c>
      <c r="C50" s="294">
        <v>0.12949487630526491</v>
      </c>
    </row>
    <row r="51" spans="1:3">
      <c r="A51" s="117">
        <v>44896</v>
      </c>
      <c r="B51" s="315">
        <v>61.1</v>
      </c>
      <c r="C51" s="294">
        <v>0.13032349619163175</v>
      </c>
    </row>
    <row r="52" spans="1:3">
      <c r="A52" s="117">
        <v>44927</v>
      </c>
      <c r="B52" s="315">
        <v>64.099999999999994</v>
      </c>
      <c r="C52" s="294">
        <v>0.13849477654310727</v>
      </c>
    </row>
    <row r="53" spans="1:3">
      <c r="A53" s="117">
        <v>44958</v>
      </c>
      <c r="B53" s="315">
        <v>63.1</v>
      </c>
      <c r="C53" s="294">
        <v>0.13574757783079844</v>
      </c>
    </row>
    <row r="54" spans="1:3">
      <c r="A54" s="117">
        <v>44986</v>
      </c>
      <c r="B54" s="315">
        <v>62.1</v>
      </c>
      <c r="C54" s="294">
        <v>0.13302391812889799</v>
      </c>
    </row>
    <row r="55" spans="1:3">
      <c r="A55" s="117">
        <v>45017</v>
      </c>
      <c r="B55" s="315">
        <v>59.5</v>
      </c>
      <c r="C55" s="294">
        <v>0.12976721680551323</v>
      </c>
    </row>
    <row r="56" spans="1:3">
      <c r="A56" s="117">
        <v>45047</v>
      </c>
      <c r="B56" s="315">
        <v>60.4</v>
      </c>
      <c r="C56" s="294">
        <v>0.13122257049069005</v>
      </c>
    </row>
    <row r="57" spans="1:3">
      <c r="A57" s="117">
        <v>45078</v>
      </c>
      <c r="B57" s="315">
        <v>58.8</v>
      </c>
      <c r="C57" s="294">
        <v>0.12819208371588386</v>
      </c>
    </row>
    <row r="58" spans="1:3">
      <c r="A58" s="117">
        <v>45108</v>
      </c>
      <c r="B58" s="315">
        <v>55.3</v>
      </c>
      <c r="C58" s="294">
        <v>0.12074587236349039</v>
      </c>
    </row>
    <row r="59" spans="1:3">
      <c r="A59" s="117">
        <v>45139</v>
      </c>
      <c r="B59" s="315">
        <v>53.3</v>
      </c>
      <c r="C59" s="294">
        <v>0.11668466595139476</v>
      </c>
    </row>
    <row r="60" spans="1:3">
      <c r="A60" s="117">
        <v>45170</v>
      </c>
      <c r="B60" s="315">
        <v>49.3</v>
      </c>
      <c r="C60" s="294">
        <v>0.11009706921378432</v>
      </c>
    </row>
    <row r="61" spans="1:3">
      <c r="A61" s="117">
        <v>45200</v>
      </c>
      <c r="B61" s="315">
        <v>47.3</v>
      </c>
      <c r="C61" s="294">
        <v>0.10492768120228577</v>
      </c>
    </row>
    <row r="62" spans="1:3">
      <c r="A62" s="117">
        <v>45231</v>
      </c>
      <c r="B62" s="315">
        <v>47.7</v>
      </c>
      <c r="C62" s="294">
        <v>0.10534762430174899</v>
      </c>
    </row>
    <row r="63" spans="1:3">
      <c r="A63" s="117">
        <v>45261</v>
      </c>
      <c r="B63" s="315">
        <v>42.7</v>
      </c>
      <c r="C63" s="294">
        <v>9.5828719472240947E-2</v>
      </c>
    </row>
    <row r="64" spans="1:3">
      <c r="A64" s="117">
        <v>45292</v>
      </c>
      <c r="B64" s="315">
        <v>39.5</v>
      </c>
      <c r="C64" s="294">
        <v>8.8766703955424103E-2</v>
      </c>
    </row>
    <row r="65" spans="1:3">
      <c r="A65" s="117">
        <v>45323</v>
      </c>
      <c r="B65" s="315">
        <v>40.5</v>
      </c>
      <c r="C65" s="294">
        <v>8.9803097727921763E-2</v>
      </c>
    </row>
    <row r="66" spans="1:3">
      <c r="A66" s="117">
        <v>45352</v>
      </c>
      <c r="B66" s="315">
        <v>40.5</v>
      </c>
      <c r="C66" s="294">
        <v>8.9248985652222876E-2</v>
      </c>
    </row>
    <row r="67" spans="1:3">
      <c r="A67" s="117">
        <v>45383</v>
      </c>
      <c r="B67" s="315">
        <v>46.3</v>
      </c>
      <c r="C67" s="294">
        <v>0.10153805592606467</v>
      </c>
    </row>
    <row r="68" spans="1:3">
      <c r="A68" s="117">
        <v>45413</v>
      </c>
      <c r="B68" s="315">
        <v>44.5</v>
      </c>
      <c r="C68" s="294">
        <v>9.7647678399016932E-2</v>
      </c>
    </row>
    <row r="69" spans="1:3">
      <c r="A69" s="117">
        <v>45444</v>
      </c>
      <c r="B69" s="315">
        <v>46.9</v>
      </c>
      <c r="C69" s="294">
        <v>0.10224101848622252</v>
      </c>
    </row>
    <row r="70" spans="1:3">
      <c r="A70" s="117">
        <v>45474</v>
      </c>
      <c r="B70" s="315">
        <v>48.9</v>
      </c>
      <c r="C70" s="294">
        <v>0.10744419054315345</v>
      </c>
    </row>
  </sheetData>
  <hyperlinks>
    <hyperlink ref="A1" location="Contents!A1" display="Contents - List of metrics" xr:uid="{8FA177C0-E0DD-42F9-AC18-A6CE89FCC39B}"/>
  </hyperlinks>
  <pageMargins left="0.7" right="0.7" top="0.75" bottom="0.75" header="0.3" footer="0.3"/>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CD3F6-D3A2-4B63-BEA1-6FE41B33D5B1}">
  <dimension ref="A1:Q68"/>
  <sheetViews>
    <sheetView workbookViewId="0"/>
  </sheetViews>
  <sheetFormatPr defaultRowHeight="14.4"/>
  <cols>
    <col min="1" max="1" width="25.21875" customWidth="1"/>
    <col min="2" max="2" width="15.6640625" style="89" bestFit="1" customWidth="1"/>
    <col min="3" max="3" width="8.88671875" style="246"/>
  </cols>
  <sheetData>
    <row r="1" spans="1:17">
      <c r="A1" s="12" t="s">
        <v>149</v>
      </c>
    </row>
    <row r="2" spans="1:17">
      <c r="A2" s="1" t="s">
        <v>132</v>
      </c>
      <c r="B2" s="311"/>
      <c r="C2" s="313"/>
      <c r="D2" s="84"/>
      <c r="E2" s="84"/>
      <c r="F2" s="84"/>
      <c r="G2" s="84"/>
      <c r="H2" s="84"/>
      <c r="I2" s="84"/>
      <c r="J2" s="84"/>
      <c r="K2" s="84"/>
      <c r="L2" s="84"/>
      <c r="M2" s="84"/>
      <c r="N2" s="84"/>
      <c r="O2" s="84"/>
      <c r="P2" s="84"/>
      <c r="Q2" s="84"/>
    </row>
    <row r="3" spans="1:17">
      <c r="A3" s="84" t="s">
        <v>683</v>
      </c>
      <c r="B3" s="311" t="s">
        <v>618</v>
      </c>
      <c r="C3" s="313" t="s">
        <v>151</v>
      </c>
      <c r="D3" s="84"/>
      <c r="E3" s="84"/>
      <c r="F3" s="84"/>
      <c r="G3" s="84"/>
      <c r="H3" s="84"/>
      <c r="I3" s="84"/>
      <c r="J3" s="84"/>
      <c r="K3" s="84"/>
      <c r="L3" s="84"/>
      <c r="M3" s="84"/>
      <c r="N3" s="84"/>
      <c r="O3" s="84"/>
      <c r="P3" s="84"/>
      <c r="Q3" s="84"/>
    </row>
    <row r="4" spans="1:17">
      <c r="A4" s="84" t="s">
        <v>680</v>
      </c>
      <c r="B4" s="312">
        <v>43585</v>
      </c>
      <c r="C4" s="313">
        <v>1927.34249</v>
      </c>
      <c r="D4" s="84"/>
      <c r="E4" s="84"/>
      <c r="F4" s="84"/>
      <c r="G4" s="84"/>
      <c r="H4" s="84"/>
      <c r="I4" s="84"/>
      <c r="J4" s="84"/>
      <c r="K4" s="84"/>
      <c r="L4" s="84"/>
      <c r="M4" s="84"/>
      <c r="N4" s="84"/>
      <c r="O4" s="84"/>
      <c r="P4" s="84"/>
      <c r="Q4" s="84"/>
    </row>
    <row r="5" spans="1:17">
      <c r="A5" s="84" t="s">
        <v>680</v>
      </c>
      <c r="B5" s="312">
        <v>43616</v>
      </c>
      <c r="C5" s="313">
        <v>1911.89582</v>
      </c>
      <c r="D5" s="84"/>
      <c r="E5" s="84"/>
      <c r="F5" s="84"/>
      <c r="G5" s="84"/>
      <c r="H5" s="84"/>
      <c r="I5" s="84"/>
      <c r="J5" s="84"/>
      <c r="K5" s="84"/>
      <c r="L5" s="84"/>
      <c r="M5" s="84"/>
      <c r="N5" s="84"/>
      <c r="O5" s="84"/>
      <c r="P5" s="84"/>
      <c r="Q5" s="84"/>
    </row>
    <row r="6" spans="1:17">
      <c r="A6" s="84" t="s">
        <v>680</v>
      </c>
      <c r="B6" s="312">
        <v>43646</v>
      </c>
      <c r="C6" s="313">
        <v>1893.3056899999999</v>
      </c>
      <c r="D6" s="84"/>
      <c r="E6" s="84"/>
      <c r="F6" s="84"/>
      <c r="G6" s="84"/>
      <c r="H6" s="84"/>
      <c r="I6" s="84"/>
      <c r="J6" s="84"/>
      <c r="K6" s="84"/>
      <c r="L6" s="84"/>
      <c r="M6" s="84"/>
      <c r="N6" s="84"/>
      <c r="O6" s="84"/>
      <c r="P6" s="84"/>
      <c r="Q6" s="84"/>
    </row>
    <row r="7" spans="1:17">
      <c r="A7" s="84" t="s">
        <v>680</v>
      </c>
      <c r="B7" s="312">
        <v>43677</v>
      </c>
      <c r="C7" s="313">
        <v>1903.91903</v>
      </c>
      <c r="D7" s="84"/>
      <c r="E7" s="84"/>
      <c r="F7" s="84"/>
      <c r="G7" s="84"/>
      <c r="H7" s="84"/>
      <c r="I7" s="84"/>
      <c r="J7" s="84"/>
      <c r="K7" s="84"/>
      <c r="L7" s="84"/>
      <c r="M7" s="84"/>
      <c r="N7" s="84"/>
      <c r="O7" s="84"/>
      <c r="P7" s="84"/>
      <c r="Q7" s="84"/>
    </row>
    <row r="8" spans="1:17">
      <c r="A8" s="84" t="s">
        <v>680</v>
      </c>
      <c r="B8" s="312">
        <v>43708</v>
      </c>
      <c r="C8" s="313">
        <v>1898.56249</v>
      </c>
      <c r="D8" s="84"/>
      <c r="E8" s="84"/>
      <c r="F8" s="84"/>
      <c r="G8" s="84"/>
      <c r="H8" s="84"/>
      <c r="I8" s="84"/>
      <c r="J8" s="84"/>
      <c r="K8" s="84"/>
      <c r="L8" s="84"/>
      <c r="M8" s="84"/>
      <c r="N8" s="84"/>
      <c r="O8" s="84"/>
      <c r="P8" s="84"/>
      <c r="Q8" s="84"/>
    </row>
    <row r="9" spans="1:17">
      <c r="A9" s="84" t="s">
        <v>680</v>
      </c>
      <c r="B9" s="312">
        <v>43738</v>
      </c>
      <c r="C9" s="313">
        <v>1899.585</v>
      </c>
      <c r="D9" s="84"/>
      <c r="E9" s="84"/>
      <c r="F9" s="84"/>
      <c r="G9" s="84"/>
      <c r="H9" s="84"/>
      <c r="I9" s="84"/>
      <c r="J9" s="84"/>
      <c r="K9" s="84"/>
      <c r="L9" s="84"/>
      <c r="M9" s="84"/>
      <c r="N9" s="84"/>
      <c r="O9" s="84"/>
      <c r="P9" s="84"/>
      <c r="Q9" s="84"/>
    </row>
    <row r="10" spans="1:17">
      <c r="A10" s="84" t="s">
        <v>680</v>
      </c>
      <c r="B10" s="312">
        <v>43769</v>
      </c>
      <c r="C10" s="313">
        <v>1916.03486</v>
      </c>
      <c r="D10" s="84"/>
      <c r="E10" s="84"/>
      <c r="F10" s="84"/>
      <c r="G10" s="84"/>
      <c r="H10" s="84"/>
      <c r="I10" s="84"/>
      <c r="J10" s="84"/>
      <c r="K10" s="84"/>
      <c r="L10" s="84"/>
      <c r="M10" s="84"/>
      <c r="N10" s="84"/>
      <c r="O10" s="84"/>
      <c r="P10" s="84"/>
      <c r="Q10" s="84"/>
    </row>
    <row r="11" spans="1:17">
      <c r="A11" s="84" t="s">
        <v>680</v>
      </c>
      <c r="B11" s="312">
        <v>43799</v>
      </c>
      <c r="C11" s="313">
        <v>1935.8790300000001</v>
      </c>
      <c r="D11" s="84"/>
      <c r="E11" s="84"/>
      <c r="F11" s="84"/>
      <c r="G11" s="84"/>
      <c r="H11" s="84"/>
      <c r="I11" s="84"/>
      <c r="J11" s="84"/>
      <c r="K11" s="84"/>
      <c r="L11" s="84"/>
      <c r="M11" s="84"/>
      <c r="N11" s="84"/>
      <c r="O11" s="84"/>
      <c r="P11" s="84"/>
      <c r="Q11" s="84"/>
    </row>
    <row r="12" spans="1:17">
      <c r="A12" s="84" t="s">
        <v>680</v>
      </c>
      <c r="B12" s="312">
        <v>43830</v>
      </c>
      <c r="C12" s="313">
        <v>1955.21993</v>
      </c>
      <c r="D12" s="84"/>
      <c r="E12" s="84"/>
      <c r="F12" s="84"/>
      <c r="G12" s="84"/>
      <c r="H12" s="84"/>
      <c r="I12" s="84"/>
      <c r="J12" s="84"/>
      <c r="K12" s="84"/>
      <c r="L12" s="84"/>
      <c r="M12" s="84"/>
      <c r="N12" s="84"/>
      <c r="O12" s="84"/>
      <c r="P12" s="84"/>
      <c r="Q12" s="84"/>
    </row>
    <row r="13" spans="1:17">
      <c r="A13" s="84" t="s">
        <v>680</v>
      </c>
      <c r="B13" s="312">
        <v>43861</v>
      </c>
      <c r="C13" s="313">
        <v>1970.1132600000001</v>
      </c>
      <c r="D13" s="84"/>
      <c r="E13" s="84"/>
      <c r="F13" s="84"/>
      <c r="G13" s="84"/>
      <c r="H13" s="84"/>
      <c r="I13" s="84"/>
      <c r="J13" s="84"/>
      <c r="K13" s="84"/>
      <c r="L13" s="84"/>
      <c r="M13" s="84"/>
      <c r="N13" s="84"/>
      <c r="O13" s="84"/>
      <c r="P13" s="84"/>
      <c r="Q13" s="84"/>
    </row>
    <row r="14" spans="1:17">
      <c r="A14" s="84" t="s">
        <v>680</v>
      </c>
      <c r="B14" s="312">
        <v>43890</v>
      </c>
      <c r="C14" s="313">
        <v>1984.15326</v>
      </c>
      <c r="D14" s="84"/>
      <c r="E14" s="84"/>
      <c r="F14" s="84"/>
      <c r="G14" s="84"/>
      <c r="H14" s="84"/>
      <c r="I14" s="84"/>
      <c r="J14" s="84"/>
      <c r="K14" s="84"/>
      <c r="L14" s="84"/>
      <c r="M14" s="84"/>
      <c r="N14" s="84"/>
      <c r="O14" s="84"/>
      <c r="P14" s="84"/>
      <c r="Q14" s="84"/>
    </row>
    <row r="15" spans="1:17">
      <c r="A15" s="84" t="s">
        <v>680</v>
      </c>
      <c r="B15" s="312">
        <v>43921</v>
      </c>
      <c r="C15" s="313">
        <v>1991.4287200000001</v>
      </c>
      <c r="D15" s="84"/>
      <c r="E15" s="84"/>
      <c r="F15" s="84"/>
      <c r="G15" s="84"/>
      <c r="H15" s="84"/>
      <c r="I15" s="84"/>
      <c r="J15" s="84"/>
      <c r="K15" s="84"/>
      <c r="L15" s="84"/>
      <c r="M15" s="84"/>
      <c r="N15" s="84"/>
      <c r="O15" s="84"/>
      <c r="P15" s="84"/>
      <c r="Q15" s="84"/>
    </row>
    <row r="16" spans="1:17">
      <c r="A16" s="84" t="s">
        <v>680</v>
      </c>
      <c r="B16" s="312">
        <v>43951</v>
      </c>
      <c r="C16" s="313">
        <v>1992.4553900000001</v>
      </c>
      <c r="D16" s="84"/>
      <c r="E16" s="84"/>
      <c r="F16" s="84"/>
      <c r="G16" s="84"/>
      <c r="H16" s="84"/>
      <c r="I16" s="84"/>
      <c r="J16" s="84"/>
      <c r="K16" s="84"/>
      <c r="L16" s="84"/>
      <c r="M16" s="84"/>
      <c r="N16" s="84"/>
      <c r="O16" s="84"/>
      <c r="P16" s="84"/>
      <c r="Q16" s="84"/>
    </row>
    <row r="17" spans="1:17">
      <c r="A17" s="84" t="s">
        <v>680</v>
      </c>
      <c r="B17" s="312">
        <v>43982</v>
      </c>
      <c r="C17" s="313">
        <v>2002.06872</v>
      </c>
      <c r="D17" s="84"/>
      <c r="E17" s="84"/>
      <c r="F17" s="84"/>
      <c r="G17" s="84"/>
      <c r="H17" s="84"/>
      <c r="I17" s="84"/>
      <c r="J17" s="84"/>
      <c r="K17" s="84"/>
      <c r="L17" s="84"/>
      <c r="M17" s="84"/>
      <c r="N17" s="84"/>
      <c r="O17" s="84"/>
      <c r="P17" s="84"/>
      <c r="Q17" s="84"/>
    </row>
    <row r="18" spans="1:17">
      <c r="A18" s="84" t="s">
        <v>680</v>
      </c>
      <c r="B18" s="312">
        <v>44012</v>
      </c>
      <c r="C18" s="313">
        <v>2021.9887200000001</v>
      </c>
      <c r="D18" s="84"/>
      <c r="E18" s="84"/>
      <c r="F18" s="84"/>
      <c r="G18" s="84"/>
      <c r="H18" s="84"/>
      <c r="I18" s="84"/>
      <c r="J18" s="84"/>
      <c r="K18" s="84"/>
      <c r="L18" s="84"/>
      <c r="M18" s="84"/>
      <c r="N18" s="84"/>
      <c r="O18" s="84"/>
      <c r="P18" s="84"/>
      <c r="Q18" s="84"/>
    </row>
    <row r="19" spans="1:17">
      <c r="A19" s="84" t="s">
        <v>680</v>
      </c>
      <c r="B19" s="312">
        <v>44043</v>
      </c>
      <c r="C19" s="313">
        <v>2014.2020500000001</v>
      </c>
      <c r="D19" s="84"/>
      <c r="E19" s="84"/>
      <c r="F19" s="84"/>
      <c r="G19" s="84"/>
      <c r="H19" s="84"/>
      <c r="I19" s="84"/>
      <c r="J19" s="84"/>
      <c r="K19" s="84"/>
      <c r="L19" s="84"/>
      <c r="M19" s="84"/>
      <c r="N19" s="84"/>
      <c r="O19" s="84"/>
      <c r="P19" s="84"/>
      <c r="Q19" s="84"/>
    </row>
    <row r="20" spans="1:17">
      <c r="A20" s="84" t="s">
        <v>680</v>
      </c>
      <c r="B20" s="312">
        <v>44074</v>
      </c>
      <c r="C20" s="313">
        <v>2024.0020500000001</v>
      </c>
      <c r="D20" s="84"/>
      <c r="E20" s="84"/>
      <c r="F20" s="84"/>
      <c r="G20" s="84"/>
      <c r="H20" s="84"/>
      <c r="I20" s="84"/>
      <c r="J20" s="84"/>
      <c r="K20" s="84"/>
      <c r="L20" s="84"/>
      <c r="M20" s="84"/>
      <c r="N20" s="84"/>
      <c r="O20" s="84"/>
      <c r="P20" s="84"/>
      <c r="Q20" s="84"/>
    </row>
    <row r="21" spans="1:17">
      <c r="A21" s="84" t="s">
        <v>680</v>
      </c>
      <c r="B21" s="312">
        <v>44104</v>
      </c>
      <c r="C21" s="313">
        <v>2025.8820499999999</v>
      </c>
      <c r="D21" s="84"/>
      <c r="E21" s="84"/>
      <c r="F21" s="84"/>
      <c r="G21" s="84"/>
      <c r="H21" s="84"/>
      <c r="I21" s="84"/>
      <c r="J21" s="84"/>
      <c r="K21" s="84"/>
      <c r="L21" s="84"/>
      <c r="M21" s="84"/>
      <c r="N21" s="84"/>
      <c r="O21" s="84"/>
      <c r="P21" s="84"/>
      <c r="Q21" s="84"/>
    </row>
    <row r="22" spans="1:17">
      <c r="A22" s="84" t="s">
        <v>680</v>
      </c>
      <c r="B22" s="312">
        <v>44135</v>
      </c>
      <c r="C22" s="313">
        <v>2008.9887100000001</v>
      </c>
      <c r="D22" s="84"/>
      <c r="E22" s="84"/>
      <c r="F22" s="84"/>
      <c r="G22" s="84"/>
      <c r="H22" s="84"/>
      <c r="I22" s="84"/>
      <c r="J22" s="84"/>
      <c r="K22" s="84"/>
      <c r="L22" s="84"/>
      <c r="M22" s="84"/>
      <c r="N22" s="84"/>
      <c r="O22" s="84"/>
      <c r="P22" s="84"/>
      <c r="Q22" s="84"/>
    </row>
    <row r="23" spans="1:17">
      <c r="A23" s="84" t="s">
        <v>680</v>
      </c>
      <c r="B23" s="312">
        <v>44165</v>
      </c>
      <c r="C23" s="313">
        <v>2018.1553799999999</v>
      </c>
      <c r="D23" s="84"/>
      <c r="E23" s="84"/>
      <c r="F23" s="84"/>
      <c r="G23" s="84"/>
      <c r="H23" s="84"/>
      <c r="I23" s="84"/>
      <c r="J23" s="84"/>
      <c r="K23" s="84"/>
      <c r="L23" s="84"/>
      <c r="M23" s="84"/>
      <c r="N23" s="84"/>
      <c r="O23" s="84"/>
      <c r="P23" s="84"/>
      <c r="Q23" s="84"/>
    </row>
    <row r="24" spans="1:17">
      <c r="A24" s="84" t="s">
        <v>680</v>
      </c>
      <c r="B24" s="312">
        <v>44196</v>
      </c>
      <c r="C24" s="313">
        <v>2028.09537</v>
      </c>
      <c r="D24" s="84"/>
      <c r="E24" s="84"/>
      <c r="F24" s="84"/>
      <c r="G24" s="84"/>
      <c r="H24" s="84"/>
      <c r="I24" s="84"/>
      <c r="J24" s="84"/>
      <c r="K24" s="84"/>
      <c r="L24" s="84"/>
      <c r="M24" s="84"/>
      <c r="N24" s="84"/>
      <c r="O24" s="84"/>
      <c r="P24" s="84"/>
      <c r="Q24" s="84"/>
    </row>
    <row r="25" spans="1:17">
      <c r="A25" s="84" t="s">
        <v>680</v>
      </c>
      <c r="B25" s="312">
        <v>44227</v>
      </c>
      <c r="C25" s="313">
        <v>2040.1287</v>
      </c>
      <c r="D25" s="84"/>
      <c r="E25" s="84"/>
      <c r="F25" s="84"/>
      <c r="G25" s="84"/>
      <c r="H25" s="84"/>
      <c r="I25" s="84"/>
      <c r="J25" s="84"/>
      <c r="K25" s="84"/>
      <c r="L25" s="84"/>
      <c r="M25" s="84"/>
      <c r="N25" s="84"/>
      <c r="O25" s="84"/>
      <c r="P25" s="84"/>
      <c r="Q25" s="84"/>
    </row>
    <row r="26" spans="1:17">
      <c r="A26" s="84" t="s">
        <v>680</v>
      </c>
      <c r="B26" s="312">
        <v>44255</v>
      </c>
      <c r="C26" s="313">
        <v>2044.6686999999999</v>
      </c>
      <c r="D26" s="84"/>
      <c r="E26" s="84"/>
      <c r="F26" s="84"/>
      <c r="G26" s="84"/>
      <c r="H26" s="84"/>
      <c r="I26" s="84"/>
      <c r="J26" s="84"/>
      <c r="K26" s="84"/>
      <c r="L26" s="84"/>
      <c r="M26" s="84"/>
      <c r="N26" s="84"/>
      <c r="O26" s="84"/>
      <c r="P26" s="84"/>
      <c r="Q26" s="84"/>
    </row>
    <row r="27" spans="1:17">
      <c r="A27" s="84" t="s">
        <v>680</v>
      </c>
      <c r="B27" s="312">
        <v>44286</v>
      </c>
      <c r="C27" s="313">
        <v>2048.4499500000002</v>
      </c>
      <c r="D27" s="84"/>
      <c r="E27" s="84"/>
      <c r="F27" s="84"/>
      <c r="G27" s="84"/>
      <c r="H27" s="84"/>
      <c r="I27" s="84"/>
      <c r="J27" s="84"/>
      <c r="K27" s="84"/>
      <c r="L27" s="84"/>
      <c r="M27" s="84"/>
      <c r="N27" s="84"/>
      <c r="O27" s="84"/>
      <c r="P27" s="84"/>
      <c r="Q27" s="84"/>
    </row>
    <row r="28" spans="1:17">
      <c r="A28" s="84" t="s">
        <v>680</v>
      </c>
      <c r="B28" s="312">
        <v>44316</v>
      </c>
      <c r="C28" s="313">
        <v>2008.5687</v>
      </c>
      <c r="D28" s="84"/>
      <c r="E28" s="84"/>
      <c r="F28" s="84"/>
      <c r="G28" s="84"/>
      <c r="H28" s="84"/>
      <c r="I28" s="84"/>
      <c r="J28" s="84"/>
      <c r="K28" s="84"/>
      <c r="L28" s="84"/>
      <c r="M28" s="84"/>
      <c r="N28" s="84"/>
      <c r="O28" s="84"/>
      <c r="P28" s="84"/>
      <c r="Q28" s="84"/>
    </row>
    <row r="29" spans="1:17">
      <c r="A29" s="84" t="s">
        <v>680</v>
      </c>
      <c r="B29" s="312">
        <v>44347</v>
      </c>
      <c r="C29" s="313">
        <v>2010.1953599999999</v>
      </c>
      <c r="D29" s="84"/>
      <c r="E29" s="84"/>
      <c r="F29" s="84"/>
      <c r="G29" s="84"/>
      <c r="H29" s="84"/>
      <c r="I29" s="84"/>
      <c r="J29" s="84"/>
      <c r="K29" s="84"/>
      <c r="L29" s="84"/>
      <c r="M29" s="84"/>
      <c r="N29" s="84"/>
      <c r="O29" s="84"/>
      <c r="P29" s="84"/>
      <c r="Q29" s="84"/>
    </row>
    <row r="30" spans="1:17">
      <c r="A30" s="84" t="s">
        <v>680</v>
      </c>
      <c r="B30" s="312">
        <v>44377</v>
      </c>
      <c r="C30" s="313">
        <v>2015.59536</v>
      </c>
      <c r="D30" s="84"/>
      <c r="E30" s="84"/>
      <c r="F30" s="84"/>
      <c r="G30" s="84"/>
      <c r="H30" s="84"/>
      <c r="I30" s="84"/>
      <c r="J30" s="84"/>
      <c r="K30" s="84"/>
      <c r="L30" s="84"/>
      <c r="M30" s="84"/>
      <c r="N30" s="84"/>
      <c r="O30" s="84"/>
      <c r="P30" s="84"/>
      <c r="Q30" s="84"/>
    </row>
    <row r="31" spans="1:17">
      <c r="A31" s="84" t="s">
        <v>680</v>
      </c>
      <c r="B31" s="312">
        <v>44408</v>
      </c>
      <c r="C31" s="313">
        <v>1999.4887000000001</v>
      </c>
      <c r="D31" s="84"/>
      <c r="E31" s="84"/>
      <c r="F31" s="84"/>
      <c r="G31" s="84"/>
      <c r="H31" s="84"/>
      <c r="I31" s="84"/>
      <c r="J31" s="84"/>
      <c r="K31" s="84"/>
      <c r="L31" s="84"/>
      <c r="M31" s="84"/>
      <c r="N31" s="84"/>
      <c r="O31" s="84"/>
      <c r="P31" s="84"/>
      <c r="Q31" s="84"/>
    </row>
    <row r="32" spans="1:17">
      <c r="A32" s="84" t="s">
        <v>680</v>
      </c>
      <c r="B32" s="312">
        <v>44439</v>
      </c>
      <c r="C32" s="313">
        <v>2003.2620300000001</v>
      </c>
      <c r="D32" s="84"/>
      <c r="E32" s="84"/>
      <c r="F32" s="84"/>
      <c r="G32" s="84"/>
      <c r="H32" s="84"/>
      <c r="I32" s="84"/>
      <c r="J32" s="84"/>
      <c r="K32" s="84"/>
      <c r="L32" s="84"/>
      <c r="M32" s="84"/>
      <c r="N32" s="84"/>
      <c r="O32" s="84"/>
      <c r="P32" s="84"/>
      <c r="Q32" s="84"/>
    </row>
    <row r="33" spans="1:17">
      <c r="A33" s="84" t="s">
        <v>680</v>
      </c>
      <c r="B33" s="312">
        <v>44469</v>
      </c>
      <c r="C33" s="313">
        <v>2011.09536</v>
      </c>
      <c r="D33" s="84"/>
      <c r="E33" s="84"/>
      <c r="F33" s="84"/>
      <c r="G33" s="84"/>
      <c r="H33" s="84"/>
      <c r="I33" s="84"/>
      <c r="J33" s="84"/>
      <c r="K33" s="84"/>
      <c r="L33" s="84"/>
      <c r="M33" s="84"/>
      <c r="N33" s="84"/>
      <c r="O33" s="84"/>
      <c r="P33" s="84"/>
      <c r="Q33" s="84"/>
    </row>
    <row r="34" spans="1:17">
      <c r="A34" s="84" t="s">
        <v>680</v>
      </c>
      <c r="B34" s="312">
        <v>44500</v>
      </c>
      <c r="C34" s="313">
        <v>1995.3286900000001</v>
      </c>
      <c r="D34" s="84"/>
      <c r="E34" s="84"/>
      <c r="F34" s="84"/>
      <c r="G34" s="84"/>
      <c r="H34" s="84"/>
      <c r="I34" s="84"/>
      <c r="J34" s="84"/>
      <c r="K34" s="84"/>
      <c r="L34" s="84"/>
      <c r="M34" s="84"/>
      <c r="N34" s="84"/>
      <c r="O34" s="84"/>
      <c r="P34" s="84"/>
      <c r="Q34" s="84"/>
    </row>
    <row r="35" spans="1:17">
      <c r="A35" s="84" t="s">
        <v>680</v>
      </c>
      <c r="B35" s="312">
        <v>44530</v>
      </c>
      <c r="C35" s="313">
        <v>1966.35536</v>
      </c>
      <c r="D35" s="84"/>
      <c r="E35" s="84"/>
      <c r="F35" s="84"/>
      <c r="G35" s="84"/>
      <c r="H35" s="84"/>
      <c r="I35" s="84"/>
      <c r="J35" s="84"/>
      <c r="K35" s="84"/>
      <c r="L35" s="84"/>
      <c r="M35" s="84"/>
      <c r="N35" s="84"/>
      <c r="O35" s="84"/>
      <c r="P35" s="84"/>
      <c r="Q35" s="84"/>
    </row>
    <row r="36" spans="1:17">
      <c r="A36" s="84" t="s">
        <v>680</v>
      </c>
      <c r="B36" s="312">
        <v>44561</v>
      </c>
      <c r="C36" s="313">
        <v>1945.93535</v>
      </c>
      <c r="D36" s="84"/>
      <c r="E36" s="84"/>
      <c r="F36" s="84"/>
      <c r="G36" s="84"/>
      <c r="H36" s="84"/>
      <c r="I36" s="84"/>
      <c r="J36" s="84"/>
      <c r="K36" s="84"/>
      <c r="L36" s="84"/>
      <c r="M36" s="84"/>
      <c r="N36" s="84"/>
      <c r="O36" s="84"/>
      <c r="P36" s="84"/>
      <c r="Q36" s="84"/>
    </row>
    <row r="37" spans="1:17">
      <c r="A37" s="84" t="s">
        <v>680</v>
      </c>
      <c r="B37" s="312">
        <v>44592</v>
      </c>
      <c r="C37" s="313">
        <v>1946.7020199999999</v>
      </c>
      <c r="D37" s="84"/>
      <c r="E37" s="84"/>
      <c r="F37" s="84"/>
      <c r="G37" s="84"/>
      <c r="H37" s="84"/>
      <c r="I37" s="84"/>
      <c r="J37" s="84"/>
      <c r="K37" s="84"/>
      <c r="L37" s="84"/>
      <c r="M37" s="84"/>
      <c r="N37" s="84"/>
      <c r="O37" s="84"/>
      <c r="P37" s="84"/>
      <c r="Q37" s="84"/>
    </row>
    <row r="38" spans="1:17">
      <c r="A38" s="84" t="s">
        <v>680</v>
      </c>
      <c r="B38" s="312">
        <v>44620</v>
      </c>
      <c r="C38" s="313">
        <v>1941.37535</v>
      </c>
      <c r="D38" s="84"/>
      <c r="E38" s="84"/>
      <c r="F38" s="84"/>
      <c r="G38" s="84"/>
      <c r="H38" s="84"/>
      <c r="I38" s="84"/>
      <c r="J38" s="84"/>
      <c r="K38" s="84"/>
      <c r="L38" s="84"/>
      <c r="M38" s="84"/>
      <c r="N38" s="84"/>
      <c r="O38" s="84"/>
      <c r="P38" s="84"/>
      <c r="Q38" s="84"/>
    </row>
    <row r="39" spans="1:17">
      <c r="A39" s="84" t="s">
        <v>680</v>
      </c>
      <c r="B39" s="312">
        <v>44651</v>
      </c>
      <c r="C39" s="313">
        <v>1930.8174799999999</v>
      </c>
      <c r="D39" s="84"/>
      <c r="E39" s="84"/>
      <c r="F39" s="84"/>
      <c r="G39" s="84"/>
      <c r="H39" s="84"/>
      <c r="I39" s="84"/>
      <c r="J39" s="84"/>
      <c r="K39" s="84"/>
      <c r="L39" s="84"/>
      <c r="M39" s="84"/>
      <c r="N39" s="84"/>
      <c r="O39" s="84"/>
      <c r="P39" s="84"/>
      <c r="Q39" s="84"/>
    </row>
    <row r="40" spans="1:17">
      <c r="A40" s="84" t="s">
        <v>680</v>
      </c>
      <c r="B40" s="312">
        <v>44681</v>
      </c>
      <c r="C40" s="313">
        <v>1902.41749</v>
      </c>
      <c r="D40" s="84"/>
      <c r="E40" s="84"/>
      <c r="F40" s="84"/>
      <c r="G40" s="84"/>
      <c r="H40" s="84"/>
      <c r="I40" s="84"/>
      <c r="J40" s="84"/>
      <c r="K40" s="84"/>
      <c r="L40" s="84"/>
      <c r="M40" s="84"/>
      <c r="N40" s="84"/>
      <c r="O40" s="84"/>
      <c r="P40" s="84"/>
      <c r="Q40" s="84"/>
    </row>
    <row r="41" spans="1:17">
      <c r="A41" s="84" t="s">
        <v>680</v>
      </c>
      <c r="B41" s="312">
        <v>44712</v>
      </c>
      <c r="C41" s="313">
        <v>1910.6261199999999</v>
      </c>
      <c r="D41" s="84"/>
      <c r="E41" s="84"/>
      <c r="F41" s="84"/>
      <c r="G41" s="84"/>
      <c r="H41" s="84"/>
      <c r="I41" s="84"/>
      <c r="J41" s="84"/>
      <c r="K41" s="84"/>
      <c r="L41" s="84"/>
      <c r="M41" s="84"/>
      <c r="N41" s="84"/>
      <c r="O41" s="84"/>
      <c r="P41" s="84"/>
      <c r="Q41" s="84"/>
    </row>
    <row r="42" spans="1:17">
      <c r="A42" s="84" t="s">
        <v>680</v>
      </c>
      <c r="B42" s="312">
        <v>44742</v>
      </c>
      <c r="C42" s="313">
        <v>1911.1527900000001</v>
      </c>
      <c r="D42" s="84"/>
      <c r="E42" s="84"/>
      <c r="F42" s="84"/>
      <c r="G42" s="84"/>
      <c r="H42" s="84"/>
      <c r="I42" s="84"/>
      <c r="J42" s="84"/>
      <c r="K42" s="84"/>
      <c r="L42" s="84"/>
      <c r="M42" s="84"/>
      <c r="N42" s="84"/>
      <c r="O42" s="84"/>
      <c r="P42" s="84"/>
      <c r="Q42" s="84"/>
    </row>
    <row r="43" spans="1:17">
      <c r="A43" s="84" t="s">
        <v>680</v>
      </c>
      <c r="B43" s="312">
        <v>44773</v>
      </c>
      <c r="C43" s="313">
        <v>1910.55279</v>
      </c>
      <c r="D43" s="84"/>
      <c r="E43" s="84"/>
      <c r="F43" s="84"/>
      <c r="G43" s="84"/>
      <c r="H43" s="84"/>
      <c r="I43" s="84"/>
      <c r="J43" s="84"/>
      <c r="K43" s="84"/>
      <c r="L43" s="84"/>
      <c r="M43" s="84"/>
      <c r="N43" s="84"/>
      <c r="O43" s="84"/>
      <c r="P43" s="84"/>
      <c r="Q43" s="84"/>
    </row>
    <row r="44" spans="1:17">
      <c r="A44" s="84" t="s">
        <v>680</v>
      </c>
      <c r="B44" s="312">
        <v>44804</v>
      </c>
      <c r="C44" s="313">
        <v>1922.48612</v>
      </c>
      <c r="D44" s="84"/>
      <c r="E44" s="84"/>
      <c r="F44" s="84"/>
      <c r="G44" s="84"/>
      <c r="H44" s="84"/>
      <c r="I44" s="84"/>
      <c r="J44" s="84"/>
      <c r="K44" s="84"/>
      <c r="L44" s="84"/>
      <c r="M44" s="84"/>
      <c r="N44" s="84"/>
      <c r="O44" s="84"/>
      <c r="P44" s="84"/>
      <c r="Q44" s="84"/>
    </row>
    <row r="45" spans="1:17">
      <c r="A45" s="84" t="s">
        <v>680</v>
      </c>
      <c r="B45" s="312">
        <v>44834</v>
      </c>
      <c r="C45" s="313">
        <v>1925.5569499999999</v>
      </c>
      <c r="D45" s="84"/>
      <c r="E45" s="84"/>
      <c r="F45" s="84"/>
      <c r="G45" s="84"/>
      <c r="H45" s="84"/>
      <c r="I45" s="84"/>
      <c r="J45" s="84"/>
      <c r="K45" s="84"/>
      <c r="L45" s="84"/>
      <c r="M45" s="84"/>
      <c r="N45" s="84"/>
      <c r="O45" s="84"/>
      <c r="P45" s="84"/>
      <c r="Q45" s="84"/>
    </row>
    <row r="46" spans="1:17">
      <c r="A46" s="84" t="s">
        <v>680</v>
      </c>
      <c r="B46" s="312">
        <v>44865</v>
      </c>
      <c r="C46" s="313">
        <v>1939.21695</v>
      </c>
      <c r="D46" s="84"/>
      <c r="E46" s="84"/>
      <c r="F46" s="84"/>
      <c r="G46" s="84"/>
      <c r="H46" s="84"/>
      <c r="I46" s="84"/>
      <c r="J46" s="84"/>
      <c r="K46" s="84"/>
      <c r="L46" s="84"/>
      <c r="M46" s="84"/>
      <c r="N46" s="84"/>
      <c r="O46" s="84"/>
      <c r="P46" s="84"/>
      <c r="Q46" s="84"/>
    </row>
    <row r="47" spans="1:17">
      <c r="A47" s="84" t="s">
        <v>680</v>
      </c>
      <c r="B47" s="312">
        <v>44895</v>
      </c>
      <c r="C47" s="313">
        <v>1939.8502800000001</v>
      </c>
      <c r="D47" s="84"/>
      <c r="E47" s="84"/>
      <c r="F47" s="84"/>
      <c r="G47" s="84"/>
      <c r="H47" s="84"/>
      <c r="I47" s="84"/>
      <c r="J47" s="84"/>
      <c r="K47" s="84"/>
      <c r="L47" s="84"/>
      <c r="M47" s="84"/>
      <c r="N47" s="84"/>
      <c r="O47" s="84"/>
      <c r="P47" s="84"/>
      <c r="Q47" s="84"/>
    </row>
    <row r="48" spans="1:17">
      <c r="A48" s="84" t="s">
        <v>680</v>
      </c>
      <c r="B48" s="312">
        <v>44926</v>
      </c>
      <c r="C48" s="313">
        <v>1935.25028</v>
      </c>
      <c r="D48" s="84"/>
      <c r="E48" s="84"/>
      <c r="F48" s="84"/>
      <c r="G48" s="84"/>
      <c r="H48" s="84"/>
      <c r="I48" s="84"/>
      <c r="J48" s="84"/>
      <c r="K48" s="84"/>
      <c r="L48" s="84"/>
      <c r="M48" s="84"/>
      <c r="N48" s="84"/>
      <c r="O48" s="84"/>
      <c r="P48" s="84"/>
      <c r="Q48" s="84"/>
    </row>
    <row r="49" spans="1:17">
      <c r="A49" s="84" t="s">
        <v>680</v>
      </c>
      <c r="B49" s="312">
        <v>44957</v>
      </c>
      <c r="C49" s="313">
        <v>1931.69028</v>
      </c>
      <c r="D49" s="84"/>
      <c r="E49" s="84"/>
      <c r="F49" s="84"/>
      <c r="G49" s="84"/>
      <c r="H49" s="84"/>
      <c r="I49" s="84"/>
      <c r="J49" s="84"/>
      <c r="K49" s="84"/>
      <c r="L49" s="84"/>
      <c r="M49" s="84"/>
      <c r="N49" s="84"/>
      <c r="O49" s="84"/>
      <c r="P49" s="84"/>
      <c r="Q49" s="84"/>
    </row>
    <row r="50" spans="1:17">
      <c r="A50" s="84" t="s">
        <v>680</v>
      </c>
      <c r="B50" s="312">
        <v>44985</v>
      </c>
      <c r="C50" s="313">
        <v>1931.72362</v>
      </c>
      <c r="D50" s="84"/>
      <c r="E50" s="84"/>
      <c r="F50" s="84"/>
      <c r="G50" s="84"/>
      <c r="H50" s="84"/>
      <c r="I50" s="84"/>
      <c r="J50" s="84"/>
      <c r="K50" s="84"/>
      <c r="L50" s="84"/>
      <c r="M50" s="84"/>
      <c r="N50" s="84"/>
      <c r="O50" s="84"/>
      <c r="P50" s="84"/>
      <c r="Q50" s="84"/>
    </row>
    <row r="51" spans="1:17">
      <c r="A51" s="84" t="s">
        <v>680</v>
      </c>
      <c r="B51" s="312">
        <v>45016</v>
      </c>
      <c r="C51" s="313">
        <v>1922.7769499999999</v>
      </c>
      <c r="D51" s="84"/>
      <c r="E51" s="84"/>
      <c r="F51" s="84"/>
      <c r="G51" s="84"/>
      <c r="H51" s="84"/>
      <c r="I51" s="84"/>
      <c r="J51" s="84"/>
      <c r="K51" s="84"/>
      <c r="L51" s="84"/>
      <c r="M51" s="84"/>
      <c r="N51" s="84"/>
      <c r="O51" s="84"/>
      <c r="P51" s="84"/>
      <c r="Q51" s="84"/>
    </row>
    <row r="52" spans="1:17">
      <c r="A52" s="84" t="s">
        <v>680</v>
      </c>
      <c r="B52" s="312">
        <v>45046</v>
      </c>
      <c r="C52" s="313">
        <v>1925.27028</v>
      </c>
      <c r="D52" s="84"/>
      <c r="E52" s="84"/>
      <c r="F52" s="84"/>
      <c r="G52" s="84"/>
      <c r="H52" s="84"/>
      <c r="I52" s="84"/>
      <c r="J52" s="84"/>
      <c r="K52" s="84"/>
      <c r="L52" s="84"/>
      <c r="M52" s="84"/>
      <c r="N52" s="84"/>
      <c r="O52" s="84"/>
      <c r="P52" s="84"/>
      <c r="Q52" s="84"/>
    </row>
    <row r="53" spans="1:17">
      <c r="A53" s="84" t="s">
        <v>680</v>
      </c>
      <c r="B53" s="312">
        <v>45077</v>
      </c>
      <c r="C53" s="313">
        <v>1932.00362</v>
      </c>
      <c r="D53" s="84"/>
      <c r="E53" s="84"/>
      <c r="F53" s="84"/>
      <c r="G53" s="84"/>
      <c r="H53" s="84"/>
      <c r="I53" s="84"/>
      <c r="J53" s="84"/>
      <c r="K53" s="84"/>
      <c r="L53" s="84"/>
      <c r="M53" s="84"/>
      <c r="N53" s="84"/>
      <c r="O53" s="84"/>
      <c r="P53" s="84"/>
      <c r="Q53" s="84"/>
    </row>
    <row r="54" spans="1:17">
      <c r="A54" s="84" t="s">
        <v>680</v>
      </c>
      <c r="B54" s="312">
        <v>45107</v>
      </c>
      <c r="C54" s="313">
        <v>1935.6369500000001</v>
      </c>
      <c r="D54" s="84"/>
      <c r="E54" s="84"/>
      <c r="F54" s="84"/>
      <c r="G54" s="84"/>
      <c r="H54" s="84"/>
      <c r="I54" s="84"/>
      <c r="J54" s="84"/>
      <c r="K54" s="84"/>
      <c r="L54" s="84"/>
      <c r="M54" s="84"/>
      <c r="N54" s="84"/>
      <c r="O54" s="84"/>
      <c r="P54" s="84"/>
      <c r="Q54" s="84"/>
    </row>
    <row r="55" spans="1:17">
      <c r="A55" s="84" t="s">
        <v>680</v>
      </c>
      <c r="B55" s="312">
        <v>45138</v>
      </c>
      <c r="C55" s="313">
        <v>1943.19029</v>
      </c>
      <c r="D55" s="84"/>
      <c r="E55" s="84"/>
      <c r="F55" s="84"/>
      <c r="G55" s="84"/>
      <c r="H55" s="84"/>
      <c r="I55" s="84"/>
      <c r="J55" s="84"/>
      <c r="K55" s="84"/>
      <c r="L55" s="84"/>
      <c r="M55" s="84"/>
      <c r="N55" s="84"/>
      <c r="O55" s="84"/>
      <c r="P55" s="84"/>
      <c r="Q55" s="84"/>
    </row>
    <row r="56" spans="1:17">
      <c r="A56" s="84" t="s">
        <v>680</v>
      </c>
      <c r="B56" s="312">
        <v>45169</v>
      </c>
      <c r="C56" s="313">
        <v>1948.95029</v>
      </c>
      <c r="D56" s="84"/>
      <c r="E56" s="84"/>
      <c r="F56" s="84"/>
      <c r="G56" s="84"/>
      <c r="H56" s="84"/>
      <c r="I56" s="84"/>
      <c r="J56" s="84"/>
      <c r="K56" s="84"/>
      <c r="L56" s="84"/>
      <c r="M56" s="84"/>
      <c r="N56" s="84"/>
      <c r="O56" s="84"/>
      <c r="P56" s="84"/>
      <c r="Q56" s="84"/>
    </row>
    <row r="57" spans="1:17">
      <c r="A57" s="84" t="s">
        <v>680</v>
      </c>
      <c r="B57" s="312">
        <v>45199</v>
      </c>
      <c r="C57" s="313">
        <v>1960.8402900000001</v>
      </c>
      <c r="D57" s="84"/>
      <c r="E57" s="84"/>
      <c r="F57" s="84"/>
      <c r="G57" s="84"/>
      <c r="H57" s="84"/>
      <c r="I57" s="84"/>
      <c r="J57" s="84"/>
      <c r="K57" s="84"/>
      <c r="L57" s="84"/>
      <c r="M57" s="84"/>
      <c r="N57" s="84"/>
      <c r="O57" s="84"/>
      <c r="P57" s="84"/>
      <c r="Q57" s="84"/>
    </row>
    <row r="58" spans="1:17">
      <c r="A58" s="84" t="s">
        <v>680</v>
      </c>
      <c r="B58" s="312">
        <v>45230</v>
      </c>
      <c r="C58" s="313">
        <v>1966.22362</v>
      </c>
      <c r="D58" s="84"/>
      <c r="E58" s="84"/>
      <c r="F58" s="84"/>
      <c r="G58" s="84"/>
      <c r="H58" s="84"/>
      <c r="I58" s="84"/>
      <c r="J58" s="84"/>
      <c r="K58" s="84"/>
      <c r="L58" s="84"/>
      <c r="M58" s="84"/>
      <c r="N58" s="84"/>
      <c r="O58" s="84"/>
      <c r="P58" s="84"/>
      <c r="Q58" s="84"/>
    </row>
    <row r="59" spans="1:17">
      <c r="A59" s="84" t="s">
        <v>680</v>
      </c>
      <c r="B59" s="312">
        <v>45260</v>
      </c>
      <c r="C59" s="313">
        <v>1969.8436200000001</v>
      </c>
      <c r="D59" s="84"/>
      <c r="E59" s="84"/>
      <c r="F59" s="84"/>
      <c r="G59" s="84"/>
      <c r="H59" s="84"/>
      <c r="I59" s="84"/>
      <c r="J59" s="84"/>
      <c r="K59" s="84"/>
      <c r="L59" s="84"/>
      <c r="M59" s="84"/>
      <c r="N59" s="84"/>
      <c r="O59" s="84"/>
      <c r="P59" s="84"/>
      <c r="Q59" s="84"/>
    </row>
    <row r="60" spans="1:17">
      <c r="A60" s="84" t="s">
        <v>680</v>
      </c>
      <c r="B60" s="312">
        <v>45291</v>
      </c>
      <c r="C60" s="313">
        <v>1970.00362</v>
      </c>
      <c r="D60" s="84"/>
      <c r="E60" s="84"/>
      <c r="F60" s="84"/>
      <c r="G60" s="84"/>
      <c r="H60" s="84"/>
      <c r="I60" s="84"/>
      <c r="J60" s="84"/>
      <c r="K60" s="84"/>
      <c r="L60" s="84"/>
      <c r="M60" s="84"/>
      <c r="N60" s="84"/>
      <c r="O60" s="84"/>
      <c r="P60" s="84"/>
      <c r="Q60" s="84"/>
    </row>
    <row r="61" spans="1:17">
      <c r="A61" s="84" t="s">
        <v>680</v>
      </c>
      <c r="B61" s="312">
        <v>45322</v>
      </c>
      <c r="C61" s="313">
        <v>1966.3969500000001</v>
      </c>
      <c r="D61" s="84"/>
      <c r="E61" s="84"/>
      <c r="F61" s="84"/>
      <c r="G61" s="84"/>
      <c r="H61" s="84"/>
      <c r="I61" s="84"/>
      <c r="J61" s="84"/>
      <c r="K61" s="84"/>
      <c r="L61" s="84"/>
      <c r="M61" s="84"/>
      <c r="N61" s="84"/>
      <c r="O61" s="84"/>
      <c r="P61" s="84"/>
      <c r="Q61" s="84"/>
    </row>
    <row r="62" spans="1:17">
      <c r="A62" s="84" t="s">
        <v>680</v>
      </c>
      <c r="B62" s="312">
        <v>45351</v>
      </c>
      <c r="C62" s="313">
        <v>1965.8436200000001</v>
      </c>
      <c r="D62" s="84"/>
      <c r="E62" s="84"/>
      <c r="F62" s="84"/>
      <c r="G62" s="84"/>
      <c r="H62" s="84"/>
      <c r="I62" s="84"/>
      <c r="J62" s="84"/>
      <c r="K62" s="84"/>
      <c r="L62" s="84"/>
      <c r="M62" s="84"/>
      <c r="N62" s="84"/>
      <c r="O62" s="84"/>
      <c r="P62" s="84"/>
      <c r="Q62" s="84"/>
    </row>
    <row r="63" spans="1:17">
      <c r="A63" s="84" t="s">
        <v>680</v>
      </c>
      <c r="B63" s="312">
        <v>45382</v>
      </c>
      <c r="C63" s="313">
        <v>1963.0836200000001</v>
      </c>
      <c r="D63" s="84"/>
      <c r="E63" s="84"/>
      <c r="F63" s="84"/>
      <c r="G63" s="84"/>
      <c r="H63" s="84"/>
      <c r="I63" s="84"/>
      <c r="J63" s="84"/>
      <c r="K63" s="84"/>
      <c r="L63" s="84"/>
      <c r="M63" s="84"/>
      <c r="N63" s="84"/>
      <c r="O63" s="84"/>
      <c r="P63" s="84"/>
      <c r="Q63" s="84"/>
    </row>
    <row r="64" spans="1:17">
      <c r="A64" s="84" t="s">
        <v>680</v>
      </c>
      <c r="B64" s="312">
        <v>45412</v>
      </c>
      <c r="C64" s="313">
        <v>1987.73082</v>
      </c>
      <c r="D64" s="84"/>
      <c r="E64" s="84"/>
      <c r="F64" s="84"/>
      <c r="G64" s="84"/>
      <c r="H64" s="84"/>
      <c r="I64" s="84"/>
      <c r="J64" s="84"/>
      <c r="K64" s="84"/>
      <c r="L64" s="84"/>
      <c r="M64" s="84"/>
      <c r="N64" s="84"/>
      <c r="O64" s="84"/>
      <c r="P64" s="84"/>
      <c r="Q64" s="84"/>
    </row>
    <row r="65" spans="1:17">
      <c r="A65" s="84" t="s">
        <v>680</v>
      </c>
      <c r="B65" s="312">
        <v>45443</v>
      </c>
      <c r="C65" s="313">
        <v>1995.2769599999999</v>
      </c>
      <c r="D65" s="84"/>
      <c r="E65" s="84"/>
      <c r="F65" s="84"/>
      <c r="G65" s="84"/>
      <c r="H65" s="84"/>
      <c r="I65" s="84"/>
      <c r="J65" s="84"/>
      <c r="K65" s="84"/>
      <c r="L65" s="84"/>
      <c r="M65" s="84"/>
      <c r="N65" s="84"/>
      <c r="O65" s="84"/>
      <c r="P65" s="84"/>
      <c r="Q65" s="84"/>
    </row>
    <row r="66" spans="1:17">
      <c r="A66" s="84" t="s">
        <v>680</v>
      </c>
      <c r="B66" s="312">
        <v>45473</v>
      </c>
      <c r="C66" s="313">
        <v>1970.49029</v>
      </c>
      <c r="D66" s="84"/>
      <c r="E66" s="84"/>
      <c r="F66" s="84"/>
      <c r="G66" s="84"/>
      <c r="H66" s="84"/>
      <c r="I66" s="84"/>
      <c r="J66" s="84"/>
      <c r="K66" s="84"/>
      <c r="L66" s="84"/>
      <c r="M66" s="84"/>
      <c r="N66" s="84"/>
      <c r="O66" s="84"/>
      <c r="P66" s="84"/>
      <c r="Q66" s="84"/>
    </row>
    <row r="67" spans="1:17">
      <c r="A67" s="84"/>
      <c r="B67" s="311"/>
      <c r="C67" s="313"/>
      <c r="D67" s="84"/>
      <c r="E67" s="84"/>
      <c r="F67" s="84"/>
      <c r="G67" s="84"/>
      <c r="H67" s="84"/>
      <c r="I67" s="84"/>
      <c r="J67" s="84"/>
      <c r="K67" s="84"/>
      <c r="L67" s="84"/>
      <c r="M67" s="84"/>
      <c r="N67" s="84"/>
      <c r="O67" s="84"/>
      <c r="P67" s="84"/>
      <c r="Q67" s="84"/>
    </row>
    <row r="68" spans="1:17">
      <c r="A68" s="39"/>
      <c r="B68" s="316"/>
    </row>
  </sheetData>
  <hyperlinks>
    <hyperlink ref="A1" location="Contents!A1" display="Contents - List of metrics" xr:uid="{241FA800-30A4-4A0B-A8E7-9CAB75C7235B}"/>
  </hyperlinks>
  <pageMargins left="0.7" right="0.7" top="0.75" bottom="0.75" header="0.3" footer="0.3"/>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0BCE5-D79C-420D-B699-BEA8CA001FFA}">
  <dimension ref="A1:C70"/>
  <sheetViews>
    <sheetView workbookViewId="0"/>
  </sheetViews>
  <sheetFormatPr defaultRowHeight="14.4"/>
  <cols>
    <col min="1" max="1" width="8.88671875" style="89"/>
    <col min="2" max="3" width="14.6640625" style="246" customWidth="1"/>
  </cols>
  <sheetData>
    <row r="1" spans="1:3">
      <c r="A1" s="232" t="s">
        <v>149</v>
      </c>
    </row>
    <row r="2" spans="1:3">
      <c r="A2" s="119" t="s">
        <v>134</v>
      </c>
      <c r="B2" s="275"/>
    </row>
    <row r="3" spans="1:3">
      <c r="A3" s="297" t="s">
        <v>150</v>
      </c>
      <c r="B3" s="40" t="s">
        <v>677</v>
      </c>
      <c r="C3" s="40" t="s">
        <v>681</v>
      </c>
    </row>
    <row r="4" spans="1:3">
      <c r="A4" s="117">
        <v>43466</v>
      </c>
      <c r="B4" s="315">
        <v>218.83533</v>
      </c>
      <c r="C4" s="294">
        <v>0.1062011883712342</v>
      </c>
    </row>
    <row r="5" spans="1:3">
      <c r="A5" s="117">
        <v>43497</v>
      </c>
      <c r="B5" s="315">
        <v>207.92866000000001</v>
      </c>
      <c r="C5" s="294">
        <v>0.10133634418533838</v>
      </c>
    </row>
    <row r="6" spans="1:3">
      <c r="A6" s="117">
        <v>43525</v>
      </c>
      <c r="B6" s="315">
        <v>203.88001</v>
      </c>
      <c r="C6" s="294">
        <v>9.9749931415809789E-2</v>
      </c>
    </row>
    <row r="7" spans="1:3">
      <c r="A7" s="117">
        <v>43556</v>
      </c>
      <c r="B7" s="315">
        <v>194.72001</v>
      </c>
      <c r="C7" s="294">
        <v>9.4947795489012526E-2</v>
      </c>
    </row>
    <row r="8" spans="1:3">
      <c r="A8" s="117">
        <v>43586</v>
      </c>
      <c r="B8" s="315">
        <v>190.85334</v>
      </c>
      <c r="C8" s="294">
        <v>9.3256379102334849E-2</v>
      </c>
    </row>
    <row r="9" spans="1:3">
      <c r="A9" s="117">
        <v>43617</v>
      </c>
      <c r="B9" s="315">
        <v>192.18</v>
      </c>
      <c r="C9" s="294">
        <v>9.2802713961237293E-2</v>
      </c>
    </row>
    <row r="10" spans="1:3">
      <c r="A10" s="117">
        <v>43647</v>
      </c>
      <c r="B10" s="315">
        <v>187.99332999999999</v>
      </c>
      <c r="C10" s="294">
        <v>9.0875781204753106E-2</v>
      </c>
    </row>
    <row r="11" spans="1:3">
      <c r="A11" s="117">
        <v>43678</v>
      </c>
      <c r="B11" s="315">
        <v>200.23333</v>
      </c>
      <c r="C11" s="294">
        <v>9.6454701026783024E-2</v>
      </c>
    </row>
    <row r="12" spans="1:3">
      <c r="A12" s="117">
        <v>43709</v>
      </c>
      <c r="B12" s="315">
        <v>185.03333000000001</v>
      </c>
      <c r="C12" s="294">
        <v>8.9851173336726806E-2</v>
      </c>
    </row>
    <row r="13" spans="1:3">
      <c r="A13" s="117">
        <v>43739</v>
      </c>
      <c r="B13" s="315">
        <v>188.84429</v>
      </c>
      <c r="C13" s="294">
        <v>9.138321492134957E-2</v>
      </c>
    </row>
    <row r="14" spans="1:3">
      <c r="A14" s="117">
        <v>43770</v>
      </c>
      <c r="B14" s="315">
        <v>186.51096000000001</v>
      </c>
      <c r="C14" s="294">
        <v>9.0498755331913358E-2</v>
      </c>
    </row>
    <row r="15" spans="1:3">
      <c r="A15" s="117">
        <v>43800</v>
      </c>
      <c r="B15" s="315">
        <v>181.11096000000001</v>
      </c>
      <c r="C15" s="294">
        <v>8.8074336544101087E-2</v>
      </c>
    </row>
    <row r="16" spans="1:3">
      <c r="A16" s="117">
        <v>43831</v>
      </c>
      <c r="B16" s="315">
        <v>172.91095999999999</v>
      </c>
      <c r="C16" s="294">
        <v>8.3757022628419692E-2</v>
      </c>
    </row>
    <row r="17" spans="1:3">
      <c r="A17" s="117">
        <v>43862</v>
      </c>
      <c r="B17" s="315">
        <v>175.33762999999999</v>
      </c>
      <c r="C17" s="294">
        <v>8.3698891216721832E-2</v>
      </c>
    </row>
    <row r="18" spans="1:3">
      <c r="A18" s="117">
        <v>43891</v>
      </c>
      <c r="B18" s="315">
        <v>169.96883</v>
      </c>
      <c r="C18" s="294">
        <v>8.145671331846846E-2</v>
      </c>
    </row>
    <row r="19" spans="1:3">
      <c r="A19" s="117">
        <v>43922</v>
      </c>
      <c r="B19" s="315">
        <v>168.16883000000001</v>
      </c>
      <c r="C19" s="294">
        <v>7.9963510290431999E-2</v>
      </c>
    </row>
    <row r="20" spans="1:3">
      <c r="A20" s="117">
        <v>43952</v>
      </c>
      <c r="B20" s="315">
        <v>169.00882999999999</v>
      </c>
      <c r="C20" s="294">
        <v>8.0419010641377325E-2</v>
      </c>
    </row>
    <row r="21" spans="1:3">
      <c r="A21" s="117">
        <v>43983</v>
      </c>
      <c r="B21" s="315">
        <v>164.27549999999999</v>
      </c>
      <c r="C21" s="294">
        <v>7.8389567713783304E-2</v>
      </c>
    </row>
    <row r="22" spans="1:3">
      <c r="A22" s="117">
        <v>44013</v>
      </c>
      <c r="B22" s="315">
        <v>165.84800999999999</v>
      </c>
      <c r="C22" s="294">
        <v>7.8796557404802792E-2</v>
      </c>
    </row>
    <row r="23" spans="1:3">
      <c r="A23" s="117">
        <v>44044</v>
      </c>
      <c r="B23" s="315">
        <v>157.07468</v>
      </c>
      <c r="C23" s="294">
        <v>7.4736652740554022E-2</v>
      </c>
    </row>
    <row r="24" spans="1:3">
      <c r="A24" s="117">
        <v>44075</v>
      </c>
      <c r="B24" s="315">
        <v>155.70134999999999</v>
      </c>
      <c r="C24" s="294">
        <v>7.3948722586076016E-2</v>
      </c>
    </row>
    <row r="25" spans="1:3">
      <c r="A25" s="117">
        <v>44105</v>
      </c>
      <c r="B25" s="315">
        <v>158.80455000000001</v>
      </c>
      <c r="C25" s="294">
        <v>7.4724244734219722E-2</v>
      </c>
    </row>
    <row r="26" spans="1:3">
      <c r="A26" s="117">
        <v>44136</v>
      </c>
      <c r="B26" s="315">
        <v>159.97788</v>
      </c>
      <c r="C26" s="294">
        <v>7.4632375514074159E-2</v>
      </c>
    </row>
    <row r="27" spans="1:3">
      <c r="A27" s="117">
        <v>44166</v>
      </c>
      <c r="B27" s="315">
        <v>158.83122</v>
      </c>
      <c r="C27" s="294">
        <v>7.3450725772038983E-2</v>
      </c>
    </row>
    <row r="28" spans="1:3">
      <c r="A28" s="117">
        <v>44197</v>
      </c>
      <c r="B28" s="315">
        <v>163.83122</v>
      </c>
      <c r="C28" s="294">
        <v>7.524471492943921E-2</v>
      </c>
    </row>
    <row r="29" spans="1:3">
      <c r="A29" s="117">
        <v>44228</v>
      </c>
      <c r="B29" s="315">
        <v>162.03121999999999</v>
      </c>
      <c r="C29" s="294">
        <v>7.3974968744635411E-2</v>
      </c>
    </row>
    <row r="30" spans="1:3">
      <c r="A30" s="117">
        <v>44256</v>
      </c>
      <c r="B30" s="315">
        <v>163.37334999999999</v>
      </c>
      <c r="C30" s="294">
        <v>7.4239440210563584E-2</v>
      </c>
    </row>
    <row r="31" spans="1:3">
      <c r="A31" s="117">
        <v>44287</v>
      </c>
      <c r="B31" s="315">
        <v>179.27334999999999</v>
      </c>
      <c r="C31" s="294">
        <v>8.1190650345110207E-2</v>
      </c>
    </row>
    <row r="32" spans="1:3">
      <c r="A32" s="117">
        <v>44317</v>
      </c>
      <c r="B32" s="315">
        <v>190.82669000000001</v>
      </c>
      <c r="C32" s="294">
        <v>8.6102735479871809E-2</v>
      </c>
    </row>
    <row r="33" spans="1:3">
      <c r="A33" s="117">
        <v>44348</v>
      </c>
      <c r="B33" s="315">
        <v>192.42669000000001</v>
      </c>
      <c r="C33" s="294">
        <v>8.5882249318141993E-2</v>
      </c>
    </row>
    <row r="34" spans="1:3">
      <c r="A34" s="117">
        <v>44378</v>
      </c>
      <c r="B34" s="315">
        <v>197.93334999999999</v>
      </c>
      <c r="C34" s="294">
        <v>8.8626842313351856E-2</v>
      </c>
    </row>
    <row r="35" spans="1:3">
      <c r="A35" s="117">
        <v>44409</v>
      </c>
      <c r="B35" s="315">
        <v>201.93334999999999</v>
      </c>
      <c r="C35" s="294">
        <v>8.9790692000309411E-2</v>
      </c>
    </row>
    <row r="36" spans="1:3">
      <c r="A36" s="117">
        <v>44440</v>
      </c>
      <c r="B36" s="315">
        <v>204.36001999999999</v>
      </c>
      <c r="C36" s="294">
        <v>9.0664924897031804E-2</v>
      </c>
    </row>
    <row r="37" spans="1:3">
      <c r="A37" s="117">
        <v>44470</v>
      </c>
      <c r="B37" s="315">
        <v>203.46668</v>
      </c>
      <c r="C37" s="294">
        <v>9.0755517644809533E-2</v>
      </c>
    </row>
    <row r="38" spans="1:3">
      <c r="A38" s="117">
        <v>44501</v>
      </c>
      <c r="B38" s="315">
        <v>216.86668</v>
      </c>
      <c r="C38" s="294">
        <v>9.6285876722612657E-2</v>
      </c>
    </row>
    <row r="39" spans="1:3">
      <c r="A39" s="117">
        <v>44531</v>
      </c>
      <c r="B39" s="315">
        <v>238.01334</v>
      </c>
      <c r="C39" s="294">
        <v>0.10533144807099273</v>
      </c>
    </row>
    <row r="40" spans="1:3">
      <c r="A40" s="117">
        <v>44562</v>
      </c>
      <c r="B40" s="315">
        <v>246.94001</v>
      </c>
      <c r="C40" s="294">
        <v>0.10877484488561945</v>
      </c>
    </row>
    <row r="41" spans="1:3">
      <c r="A41" s="117">
        <v>44593</v>
      </c>
      <c r="B41" s="315">
        <v>251.17334</v>
      </c>
      <c r="C41" s="294">
        <v>0.11065713617861825</v>
      </c>
    </row>
    <row r="42" spans="1:3">
      <c r="A42" s="117">
        <v>44621</v>
      </c>
      <c r="B42" s="315">
        <v>260.36126000000002</v>
      </c>
      <c r="C42" s="294">
        <v>0.11456627697233246</v>
      </c>
    </row>
    <row r="43" spans="1:3">
      <c r="A43" s="117">
        <v>44652</v>
      </c>
      <c r="B43" s="315">
        <v>259.65460000000002</v>
      </c>
      <c r="C43" s="294">
        <v>0.11550050169210686</v>
      </c>
    </row>
    <row r="44" spans="1:3">
      <c r="A44" s="117">
        <v>44682</v>
      </c>
      <c r="B44" s="315">
        <v>257.20125999999999</v>
      </c>
      <c r="C44" s="294">
        <v>0.11469251806711571</v>
      </c>
    </row>
    <row r="45" spans="1:3">
      <c r="A45" s="117">
        <v>44713</v>
      </c>
      <c r="B45" s="315">
        <v>258.20125999999999</v>
      </c>
      <c r="C45" s="294">
        <v>0.11498461963525052</v>
      </c>
    </row>
    <row r="46" spans="1:3">
      <c r="A46" s="117">
        <v>44743</v>
      </c>
      <c r="B46" s="315">
        <v>257.58792999999997</v>
      </c>
      <c r="C46" s="294">
        <v>0.11553608332472413</v>
      </c>
    </row>
    <row r="47" spans="1:3">
      <c r="A47" s="117">
        <v>44774</v>
      </c>
      <c r="B47" s="315">
        <v>267.96125999999998</v>
      </c>
      <c r="C47" s="294">
        <v>0.11986947494111018</v>
      </c>
    </row>
    <row r="48" spans="1:3">
      <c r="A48" s="117">
        <v>44805</v>
      </c>
      <c r="B48" s="315">
        <v>270.61333999999999</v>
      </c>
      <c r="C48" s="294">
        <v>0.12076132522621809</v>
      </c>
    </row>
    <row r="49" spans="1:3">
      <c r="A49" s="117">
        <v>44835</v>
      </c>
      <c r="B49" s="315">
        <v>261.54667000000001</v>
      </c>
      <c r="C49" s="294">
        <v>0.11741920480529229</v>
      </c>
    </row>
    <row r="50" spans="1:3">
      <c r="A50" s="117">
        <v>44866</v>
      </c>
      <c r="B50" s="315">
        <v>247.74666999999999</v>
      </c>
      <c r="C50" s="294">
        <v>0.11242198903831169</v>
      </c>
    </row>
    <row r="51" spans="1:3">
      <c r="A51" s="117">
        <v>44896</v>
      </c>
      <c r="B51" s="315">
        <v>230.94667000000001</v>
      </c>
      <c r="C51" s="294">
        <v>0.10596336948350622</v>
      </c>
    </row>
    <row r="52" spans="1:3">
      <c r="A52" s="117">
        <v>44927</v>
      </c>
      <c r="B52" s="315">
        <v>235.34666999999999</v>
      </c>
      <c r="C52" s="294">
        <v>0.10812241350448619</v>
      </c>
    </row>
    <row r="53" spans="1:3">
      <c r="A53" s="117">
        <v>44958</v>
      </c>
      <c r="B53" s="315">
        <v>229.41334000000001</v>
      </c>
      <c r="C53" s="294">
        <v>0.10550964047707563</v>
      </c>
    </row>
    <row r="54" spans="1:3">
      <c r="A54" s="117">
        <v>44986</v>
      </c>
      <c r="B54" s="315">
        <v>219.58667</v>
      </c>
      <c r="C54" s="294">
        <v>0.10162391687654906</v>
      </c>
    </row>
    <row r="55" spans="1:3">
      <c r="A55" s="117">
        <v>45017</v>
      </c>
      <c r="B55" s="315">
        <v>214.46</v>
      </c>
      <c r="C55" s="294">
        <v>0.10038488142086201</v>
      </c>
    </row>
    <row r="56" spans="1:3">
      <c r="A56" s="117">
        <v>45047</v>
      </c>
      <c r="B56" s="315">
        <v>198.26</v>
      </c>
      <c r="C56" s="294">
        <v>9.2699175032047165E-2</v>
      </c>
    </row>
    <row r="57" spans="1:3">
      <c r="A57" s="117">
        <v>45078</v>
      </c>
      <c r="B57" s="315">
        <v>186.06</v>
      </c>
      <c r="C57" s="294">
        <v>8.7002762681405513E-2</v>
      </c>
    </row>
    <row r="58" spans="1:3">
      <c r="A58" s="117">
        <v>45108</v>
      </c>
      <c r="B58" s="315">
        <v>188.64666</v>
      </c>
      <c r="C58" s="294">
        <v>8.8245311508845292E-2</v>
      </c>
    </row>
    <row r="59" spans="1:3">
      <c r="A59" s="117">
        <v>45139</v>
      </c>
      <c r="B59" s="315">
        <v>188.64666</v>
      </c>
      <c r="C59" s="294">
        <v>8.7657579835409088E-2</v>
      </c>
    </row>
    <row r="60" spans="1:3">
      <c r="A60" s="117">
        <v>45170</v>
      </c>
      <c r="B60" s="315">
        <v>196.57333</v>
      </c>
      <c r="C60" s="294">
        <v>9.1168377567172831E-2</v>
      </c>
    </row>
    <row r="61" spans="1:3">
      <c r="A61" s="117">
        <v>45200</v>
      </c>
      <c r="B61" s="315">
        <v>195.37333000000001</v>
      </c>
      <c r="C61" s="294">
        <v>9.0091212697065812E-2</v>
      </c>
    </row>
    <row r="62" spans="1:3">
      <c r="A62" s="117">
        <v>45231</v>
      </c>
      <c r="B62" s="315">
        <v>190.06666000000001</v>
      </c>
      <c r="C62" s="294">
        <v>8.7601095385520744E-2</v>
      </c>
    </row>
    <row r="63" spans="1:3">
      <c r="A63" s="117">
        <v>45261</v>
      </c>
      <c r="B63" s="315">
        <v>188.66666000000001</v>
      </c>
      <c r="C63" s="294">
        <v>8.6907773406183539E-2</v>
      </c>
    </row>
    <row r="64" spans="1:3">
      <c r="A64" s="117">
        <v>45292</v>
      </c>
      <c r="B64" s="315">
        <v>188.17999</v>
      </c>
      <c r="C64" s="294">
        <v>8.6922231343406292E-2</v>
      </c>
    </row>
    <row r="65" spans="1:3">
      <c r="A65" s="117">
        <v>45323</v>
      </c>
      <c r="B65" s="315">
        <v>194.27999</v>
      </c>
      <c r="C65" s="294">
        <v>8.982147836932898E-2</v>
      </c>
    </row>
    <row r="66" spans="1:3">
      <c r="A66" s="117">
        <v>45352</v>
      </c>
      <c r="B66" s="315">
        <v>196.47998999999999</v>
      </c>
      <c r="C66" s="294">
        <v>9.1004657425737934E-2</v>
      </c>
    </row>
    <row r="67" spans="1:3">
      <c r="A67" s="117">
        <v>45383</v>
      </c>
      <c r="B67" s="315">
        <v>189.17999</v>
      </c>
      <c r="C67" s="294">
        <v>8.7472492146918254E-2</v>
      </c>
    </row>
    <row r="68" spans="1:3">
      <c r="A68" s="117">
        <v>45413</v>
      </c>
      <c r="B68" s="315">
        <v>192.61331999999999</v>
      </c>
      <c r="C68" s="294">
        <v>8.8851831001425449E-2</v>
      </c>
    </row>
    <row r="69" spans="1:3">
      <c r="A69" s="117">
        <v>45444</v>
      </c>
      <c r="B69" s="315">
        <v>194.81332</v>
      </c>
      <c r="C69" s="294">
        <v>8.9650256934886721E-2</v>
      </c>
    </row>
    <row r="70" spans="1:3">
      <c r="A70" s="117">
        <v>45474</v>
      </c>
      <c r="B70" s="315">
        <v>193.93333000000001</v>
      </c>
      <c r="C70" s="294">
        <v>8.9084595816191964E-2</v>
      </c>
    </row>
  </sheetData>
  <hyperlinks>
    <hyperlink ref="A1" location="Contents!A1" display="Contents - List of metrics" xr:uid="{9597A417-1241-4F9F-B5F2-9BC62571CA8D}"/>
  </hyperlinks>
  <pageMargins left="0.7" right="0.7" top="0.75" bottom="0.75" header="0.3" footer="0.3"/>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7C47-AD5E-4128-B448-BBDB09540ACE}">
  <dimension ref="A1:E70"/>
  <sheetViews>
    <sheetView workbookViewId="0"/>
  </sheetViews>
  <sheetFormatPr defaultRowHeight="14.4"/>
  <cols>
    <col min="1" max="1" width="8.88671875" style="89"/>
    <col min="3" max="3" width="20.44140625" customWidth="1"/>
    <col min="4" max="5" width="15.33203125" style="246" customWidth="1"/>
    <col min="6" max="7" width="8.77734375" customWidth="1"/>
  </cols>
  <sheetData>
    <row r="1" spans="1:5">
      <c r="A1" s="232" t="s">
        <v>149</v>
      </c>
    </row>
    <row r="3" spans="1:5" ht="14.1" customHeight="1">
      <c r="A3" s="119" t="s">
        <v>682</v>
      </c>
      <c r="B3" s="1" t="s">
        <v>683</v>
      </c>
      <c r="C3" s="1" t="s">
        <v>755</v>
      </c>
      <c r="D3" s="317" t="s">
        <v>684</v>
      </c>
      <c r="E3" s="275" t="s">
        <v>678</v>
      </c>
    </row>
    <row r="4" spans="1:5">
      <c r="A4" s="117">
        <v>43466</v>
      </c>
      <c r="B4" t="s">
        <v>685</v>
      </c>
      <c r="C4" t="s">
        <v>136</v>
      </c>
      <c r="D4" s="315">
        <v>128.76003</v>
      </c>
      <c r="E4" s="294">
        <v>8.1441137144698819E-2</v>
      </c>
    </row>
    <row r="5" spans="1:5">
      <c r="A5" s="117">
        <v>43497</v>
      </c>
      <c r="B5" t="s">
        <v>685</v>
      </c>
      <c r="C5" t="s">
        <v>136</v>
      </c>
      <c r="D5" s="315">
        <v>126.05337</v>
      </c>
      <c r="E5" s="294">
        <v>7.9390276555263539E-2</v>
      </c>
    </row>
    <row r="6" spans="1:5">
      <c r="A6" s="117">
        <v>43525</v>
      </c>
      <c r="B6" t="s">
        <v>685</v>
      </c>
      <c r="C6" t="s">
        <v>136</v>
      </c>
      <c r="D6" s="315">
        <v>125.59338</v>
      </c>
      <c r="E6" s="294">
        <v>7.9173822498857419E-2</v>
      </c>
    </row>
    <row r="7" spans="1:5">
      <c r="A7" s="117">
        <v>43556</v>
      </c>
      <c r="B7" t="s">
        <v>685</v>
      </c>
      <c r="C7" t="s">
        <v>136</v>
      </c>
      <c r="D7" s="315">
        <v>130.40194</v>
      </c>
      <c r="E7" s="294">
        <v>8.2836722184676262E-2</v>
      </c>
    </row>
    <row r="8" spans="1:5">
      <c r="A8" s="117">
        <v>43586</v>
      </c>
      <c r="B8" t="s">
        <v>685</v>
      </c>
      <c r="C8" t="s">
        <v>136</v>
      </c>
      <c r="D8" s="315">
        <v>129.73527999999999</v>
      </c>
      <c r="E8" s="294">
        <v>8.2470161595843861E-2</v>
      </c>
    </row>
    <row r="9" spans="1:5">
      <c r="A9" s="117">
        <v>43617</v>
      </c>
      <c r="B9" t="s">
        <v>685</v>
      </c>
      <c r="C9" t="s">
        <v>136</v>
      </c>
      <c r="D9" s="315">
        <v>138.16193999999999</v>
      </c>
      <c r="E9" s="294">
        <v>8.7099296929545128E-2</v>
      </c>
    </row>
    <row r="10" spans="1:5">
      <c r="A10" s="117">
        <v>43647</v>
      </c>
      <c r="B10" t="s">
        <v>685</v>
      </c>
      <c r="C10" t="s">
        <v>136</v>
      </c>
      <c r="D10" s="315">
        <v>140.66068999999999</v>
      </c>
      <c r="E10" s="294">
        <v>8.8982323032765848E-2</v>
      </c>
    </row>
    <row r="11" spans="1:5">
      <c r="A11" s="117">
        <v>43678</v>
      </c>
      <c r="B11" t="s">
        <v>685</v>
      </c>
      <c r="C11" t="s">
        <v>136</v>
      </c>
      <c r="D11" s="315">
        <v>146.34334000000001</v>
      </c>
      <c r="E11" s="294">
        <v>9.211347627796633E-2</v>
      </c>
    </row>
    <row r="12" spans="1:5">
      <c r="A12" s="117">
        <v>43709</v>
      </c>
      <c r="B12" t="s">
        <v>685</v>
      </c>
      <c r="C12" t="s">
        <v>136</v>
      </c>
      <c r="D12" s="315">
        <v>146.78334000000001</v>
      </c>
      <c r="E12" s="294">
        <v>9.2655231982641251E-2</v>
      </c>
    </row>
    <row r="13" spans="1:5">
      <c r="A13" s="117">
        <v>43739</v>
      </c>
      <c r="B13" t="s">
        <v>685</v>
      </c>
      <c r="C13" t="s">
        <v>136</v>
      </c>
      <c r="D13" s="315">
        <v>147.82885999999999</v>
      </c>
      <c r="E13" s="294">
        <v>9.3859858842140848E-2</v>
      </c>
    </row>
    <row r="14" spans="1:5">
      <c r="A14" s="117">
        <v>43770</v>
      </c>
      <c r="B14" t="s">
        <v>685</v>
      </c>
      <c r="C14" t="s">
        <v>136</v>
      </c>
      <c r="D14" s="315">
        <v>145.63085000000001</v>
      </c>
      <c r="E14" s="294">
        <v>9.1137926311308196E-2</v>
      </c>
    </row>
    <row r="15" spans="1:5">
      <c r="A15" s="117">
        <v>43800</v>
      </c>
      <c r="B15" t="s">
        <v>685</v>
      </c>
      <c r="C15" t="s">
        <v>136</v>
      </c>
      <c r="D15" s="315">
        <v>146.48419000000001</v>
      </c>
      <c r="E15" s="294">
        <v>9.1728169841345561E-2</v>
      </c>
    </row>
    <row r="16" spans="1:5">
      <c r="A16" s="117">
        <v>43831</v>
      </c>
      <c r="B16" t="s">
        <v>685</v>
      </c>
      <c r="C16" t="s">
        <v>136</v>
      </c>
      <c r="D16" s="315">
        <v>141.21752000000001</v>
      </c>
      <c r="E16" s="294">
        <v>8.8172893384618534E-2</v>
      </c>
    </row>
    <row r="17" spans="1:5">
      <c r="A17" s="117">
        <v>43862</v>
      </c>
      <c r="B17" t="s">
        <v>685</v>
      </c>
      <c r="C17" t="s">
        <v>136</v>
      </c>
      <c r="D17" s="315">
        <v>138.75085000000001</v>
      </c>
      <c r="E17" s="294">
        <v>8.6601631850610553E-2</v>
      </c>
    </row>
    <row r="18" spans="1:5">
      <c r="A18" s="117">
        <v>43891</v>
      </c>
      <c r="B18" t="s">
        <v>685</v>
      </c>
      <c r="C18" t="s">
        <v>136</v>
      </c>
      <c r="D18" s="315">
        <v>132.88417000000001</v>
      </c>
      <c r="E18" s="294">
        <v>8.2098796796112219E-2</v>
      </c>
    </row>
    <row r="19" spans="1:5">
      <c r="A19" s="117">
        <v>43922</v>
      </c>
      <c r="B19" t="s">
        <v>685</v>
      </c>
      <c r="C19" t="s">
        <v>136</v>
      </c>
      <c r="D19" s="315">
        <v>139.28737000000001</v>
      </c>
      <c r="E19" s="294">
        <v>7.9635095486191965E-2</v>
      </c>
    </row>
    <row r="20" spans="1:5">
      <c r="A20" s="117">
        <v>43952</v>
      </c>
      <c r="B20" t="s">
        <v>685</v>
      </c>
      <c r="C20" t="s">
        <v>136</v>
      </c>
      <c r="D20" s="315">
        <v>139.36213000000001</v>
      </c>
      <c r="E20" s="294">
        <v>7.8678940484118984E-2</v>
      </c>
    </row>
    <row r="21" spans="1:5">
      <c r="A21" s="117">
        <v>43983</v>
      </c>
      <c r="B21" t="s">
        <v>685</v>
      </c>
      <c r="C21" t="s">
        <v>136</v>
      </c>
      <c r="D21" s="315">
        <v>132.32881</v>
      </c>
      <c r="E21" s="294">
        <v>7.4430000168626276E-2</v>
      </c>
    </row>
    <row r="22" spans="1:5">
      <c r="A22" s="117">
        <v>44013</v>
      </c>
      <c r="B22" t="s">
        <v>685</v>
      </c>
      <c r="C22" t="s">
        <v>136</v>
      </c>
      <c r="D22" s="315">
        <v>111.64521000000001</v>
      </c>
      <c r="E22" s="294">
        <v>6.3590652828974775E-2</v>
      </c>
    </row>
    <row r="23" spans="1:5">
      <c r="A23" s="117">
        <v>44044</v>
      </c>
      <c r="B23" t="s">
        <v>685</v>
      </c>
      <c r="C23" t="s">
        <v>136</v>
      </c>
      <c r="D23" s="315">
        <v>104.92068</v>
      </c>
      <c r="E23" s="294">
        <v>5.9794761226396514E-2</v>
      </c>
    </row>
    <row r="24" spans="1:5">
      <c r="A24" s="117">
        <v>44075</v>
      </c>
      <c r="B24" t="s">
        <v>685</v>
      </c>
      <c r="C24" t="s">
        <v>136</v>
      </c>
      <c r="D24" s="315">
        <v>107.49615</v>
      </c>
      <c r="E24" s="294">
        <v>6.1320545132587834E-2</v>
      </c>
    </row>
    <row r="25" spans="1:5">
      <c r="A25" s="117">
        <v>44105</v>
      </c>
      <c r="B25" t="s">
        <v>685</v>
      </c>
      <c r="C25" t="s">
        <v>136</v>
      </c>
      <c r="D25" s="315">
        <v>111.52567000000001</v>
      </c>
      <c r="E25" s="294">
        <v>6.3379474791356763E-2</v>
      </c>
    </row>
    <row r="26" spans="1:5">
      <c r="A26" s="117">
        <v>44136</v>
      </c>
      <c r="B26" t="s">
        <v>685</v>
      </c>
      <c r="C26" t="s">
        <v>136</v>
      </c>
      <c r="D26" s="315">
        <v>106.35088</v>
      </c>
      <c r="E26" s="294">
        <v>6.0536595241607975E-2</v>
      </c>
    </row>
    <row r="27" spans="1:5">
      <c r="A27" s="117">
        <v>44166</v>
      </c>
      <c r="B27" t="s">
        <v>685</v>
      </c>
      <c r="C27" t="s">
        <v>136</v>
      </c>
      <c r="D27" s="315">
        <v>99.457539999999995</v>
      </c>
      <c r="E27" s="294">
        <v>5.7236595876014498E-2</v>
      </c>
    </row>
    <row r="28" spans="1:5">
      <c r="A28" s="117">
        <v>44197</v>
      </c>
      <c r="B28" t="s">
        <v>685</v>
      </c>
      <c r="C28" t="s">
        <v>136</v>
      </c>
      <c r="D28" s="315">
        <v>103.04421000000001</v>
      </c>
      <c r="E28" s="294">
        <v>5.9220822257061954E-2</v>
      </c>
    </row>
    <row r="29" spans="1:5">
      <c r="A29" s="117">
        <v>44228</v>
      </c>
      <c r="B29" t="s">
        <v>685</v>
      </c>
      <c r="C29" t="s">
        <v>136</v>
      </c>
      <c r="D29" s="315">
        <v>100.47087999999999</v>
      </c>
      <c r="E29" s="294">
        <v>5.7728458214345198E-2</v>
      </c>
    </row>
    <row r="30" spans="1:5">
      <c r="A30" s="117">
        <v>44256</v>
      </c>
      <c r="B30" t="s">
        <v>685</v>
      </c>
      <c r="C30" t="s">
        <v>136</v>
      </c>
      <c r="D30" s="315">
        <v>101.26421000000001</v>
      </c>
      <c r="E30" s="294">
        <v>5.8024840452361323E-2</v>
      </c>
    </row>
    <row r="31" spans="1:5">
      <c r="A31" s="117">
        <v>44287</v>
      </c>
      <c r="B31" t="s">
        <v>685</v>
      </c>
      <c r="C31" t="s">
        <v>136</v>
      </c>
      <c r="D31" s="315">
        <v>100.14421</v>
      </c>
      <c r="E31" s="294">
        <v>5.730811532805978E-2</v>
      </c>
    </row>
    <row r="32" spans="1:5">
      <c r="A32" s="117">
        <v>44317</v>
      </c>
      <c r="B32" t="s">
        <v>685</v>
      </c>
      <c r="C32" t="s">
        <v>136</v>
      </c>
      <c r="D32" s="315">
        <v>113.7747</v>
      </c>
      <c r="E32" s="294">
        <v>6.4963357857391518E-2</v>
      </c>
    </row>
    <row r="33" spans="1:5">
      <c r="A33" s="117">
        <v>44348</v>
      </c>
      <c r="B33" t="s">
        <v>685</v>
      </c>
      <c r="C33" t="s">
        <v>136</v>
      </c>
      <c r="D33" s="315">
        <v>106.4179</v>
      </c>
      <c r="E33" s="294">
        <v>6.0524531684754058E-2</v>
      </c>
    </row>
    <row r="34" spans="1:5">
      <c r="A34" s="117">
        <v>44378</v>
      </c>
      <c r="B34" t="s">
        <v>685</v>
      </c>
      <c r="C34" t="s">
        <v>136</v>
      </c>
      <c r="D34" s="315">
        <v>117.36076</v>
      </c>
      <c r="E34" s="294">
        <v>6.6455744656485363E-2</v>
      </c>
    </row>
    <row r="35" spans="1:5">
      <c r="A35" s="117">
        <v>44409</v>
      </c>
      <c r="B35" t="s">
        <v>685</v>
      </c>
      <c r="C35" t="s">
        <v>136</v>
      </c>
      <c r="D35" s="315">
        <v>121.56529</v>
      </c>
      <c r="E35" s="294">
        <v>6.8929473593672977E-2</v>
      </c>
    </row>
    <row r="36" spans="1:5">
      <c r="A36" s="117">
        <v>44440</v>
      </c>
      <c r="B36" t="s">
        <v>685</v>
      </c>
      <c r="C36" t="s">
        <v>136</v>
      </c>
      <c r="D36" s="315">
        <v>121.21361</v>
      </c>
      <c r="E36" s="294">
        <v>6.9306519357067137E-2</v>
      </c>
    </row>
    <row r="37" spans="1:5">
      <c r="A37" s="117">
        <v>44470</v>
      </c>
      <c r="B37" t="s">
        <v>685</v>
      </c>
      <c r="C37" t="s">
        <v>136</v>
      </c>
      <c r="D37" s="315">
        <v>125.67201</v>
      </c>
      <c r="E37" s="294">
        <v>7.2496825379775587E-2</v>
      </c>
    </row>
    <row r="38" spans="1:5">
      <c r="A38" s="117">
        <v>44501</v>
      </c>
      <c r="B38" t="s">
        <v>685</v>
      </c>
      <c r="C38" t="s">
        <v>136</v>
      </c>
      <c r="D38" s="315">
        <v>135.66025999999999</v>
      </c>
      <c r="E38" s="294">
        <v>7.8275336042222532E-2</v>
      </c>
    </row>
    <row r="39" spans="1:5">
      <c r="A39" s="117">
        <v>44531</v>
      </c>
      <c r="B39" t="s">
        <v>685</v>
      </c>
      <c r="C39" t="s">
        <v>136</v>
      </c>
      <c r="D39" s="315">
        <v>137.12692999999999</v>
      </c>
      <c r="E39" s="294">
        <v>7.9327876238476563E-2</v>
      </c>
    </row>
    <row r="40" spans="1:5">
      <c r="A40" s="117">
        <v>44562</v>
      </c>
      <c r="B40" t="s">
        <v>685</v>
      </c>
      <c r="C40" t="s">
        <v>136</v>
      </c>
      <c r="D40" s="315">
        <v>143.50024999999999</v>
      </c>
      <c r="E40" s="294">
        <v>8.2902934974852488E-2</v>
      </c>
    </row>
    <row r="41" spans="1:5">
      <c r="A41" s="117">
        <v>44593</v>
      </c>
      <c r="B41" t="s">
        <v>685</v>
      </c>
      <c r="C41" t="s">
        <v>136</v>
      </c>
      <c r="D41" s="315">
        <v>154.43359000000001</v>
      </c>
      <c r="E41" s="294">
        <v>8.7748538206577159E-2</v>
      </c>
    </row>
    <row r="42" spans="1:5">
      <c r="A42" s="117">
        <v>44621</v>
      </c>
      <c r="B42" t="s">
        <v>685</v>
      </c>
      <c r="C42" t="s">
        <v>136</v>
      </c>
      <c r="D42" s="315">
        <v>161.34026</v>
      </c>
      <c r="E42" s="294">
        <v>9.1571856073906763E-2</v>
      </c>
    </row>
    <row r="43" spans="1:5">
      <c r="A43" s="117">
        <v>44652</v>
      </c>
      <c r="B43" t="s">
        <v>685</v>
      </c>
      <c r="C43" t="s">
        <v>136</v>
      </c>
      <c r="D43" s="315">
        <v>171.00692000000001</v>
      </c>
      <c r="E43" s="294">
        <v>9.769657815642499E-2</v>
      </c>
    </row>
    <row r="44" spans="1:5">
      <c r="A44" s="117">
        <v>44682</v>
      </c>
      <c r="B44" t="s">
        <v>685</v>
      </c>
      <c r="C44" t="s">
        <v>136</v>
      </c>
      <c r="D44" s="315">
        <v>164.26532</v>
      </c>
      <c r="E44" s="294">
        <v>9.3511726554881394E-2</v>
      </c>
    </row>
    <row r="45" spans="1:5">
      <c r="A45" s="117">
        <v>44713</v>
      </c>
      <c r="B45" t="s">
        <v>685</v>
      </c>
      <c r="C45" t="s">
        <v>136</v>
      </c>
      <c r="D45" s="315">
        <v>169.66629</v>
      </c>
      <c r="E45" s="294">
        <v>9.6137741702435081E-2</v>
      </c>
    </row>
    <row r="46" spans="1:5">
      <c r="A46" s="117">
        <v>44743</v>
      </c>
      <c r="B46" t="s">
        <v>685</v>
      </c>
      <c r="C46" t="s">
        <v>136</v>
      </c>
      <c r="D46" s="315">
        <v>175.71961999999999</v>
      </c>
      <c r="E46" s="294">
        <v>9.89833232567882E-2</v>
      </c>
    </row>
    <row r="47" spans="1:5">
      <c r="A47" s="117">
        <v>44774</v>
      </c>
      <c r="B47" t="s">
        <v>685</v>
      </c>
      <c r="C47" t="s">
        <v>136</v>
      </c>
      <c r="D47" s="315">
        <v>175.71883</v>
      </c>
      <c r="E47" s="294">
        <v>9.9340612401414799E-2</v>
      </c>
    </row>
    <row r="48" spans="1:5">
      <c r="A48" s="117">
        <v>44805</v>
      </c>
      <c r="B48" t="s">
        <v>685</v>
      </c>
      <c r="C48" t="s">
        <v>136</v>
      </c>
      <c r="D48" s="315">
        <v>172.83088000000001</v>
      </c>
      <c r="E48" s="294">
        <v>9.7780539031274247E-2</v>
      </c>
    </row>
    <row r="49" spans="1:5">
      <c r="A49" s="117">
        <v>44835</v>
      </c>
      <c r="B49" t="s">
        <v>685</v>
      </c>
      <c r="C49" t="s">
        <v>136</v>
      </c>
      <c r="D49" s="315">
        <v>167.71084999999999</v>
      </c>
      <c r="E49" s="294">
        <v>9.6037898168654004E-2</v>
      </c>
    </row>
    <row r="50" spans="1:5">
      <c r="A50" s="117">
        <v>44866</v>
      </c>
      <c r="B50" t="s">
        <v>685</v>
      </c>
      <c r="C50" t="s">
        <v>136</v>
      </c>
      <c r="D50" s="315">
        <v>165.33088000000001</v>
      </c>
      <c r="E50" s="294">
        <v>9.4657865537812122E-2</v>
      </c>
    </row>
    <row r="51" spans="1:5">
      <c r="A51" s="117">
        <v>44896</v>
      </c>
      <c r="B51" t="s">
        <v>685</v>
      </c>
      <c r="C51" t="s">
        <v>136</v>
      </c>
      <c r="D51" s="315">
        <v>163.16421</v>
      </c>
      <c r="E51" s="294">
        <v>9.3621053466042436E-2</v>
      </c>
    </row>
    <row r="52" spans="1:5">
      <c r="A52" s="117">
        <v>44927</v>
      </c>
      <c r="B52" t="s">
        <v>685</v>
      </c>
      <c r="C52" t="s">
        <v>136</v>
      </c>
      <c r="D52" s="315">
        <v>157.22619</v>
      </c>
      <c r="E52" s="294">
        <v>9.0400194679923981E-2</v>
      </c>
    </row>
    <row r="53" spans="1:5">
      <c r="A53" s="117">
        <v>44958</v>
      </c>
      <c r="B53" t="s">
        <v>685</v>
      </c>
      <c r="C53" t="s">
        <v>136</v>
      </c>
      <c r="D53" s="315">
        <v>149.34618</v>
      </c>
      <c r="E53" s="294">
        <v>8.6123297358401449E-2</v>
      </c>
    </row>
    <row r="54" spans="1:5">
      <c r="A54" s="117">
        <v>44986</v>
      </c>
      <c r="B54" t="s">
        <v>685</v>
      </c>
      <c r="C54" t="s">
        <v>136</v>
      </c>
      <c r="D54" s="315">
        <v>148.09282999999999</v>
      </c>
      <c r="E54" s="294">
        <v>8.6017866398294965E-2</v>
      </c>
    </row>
    <row r="55" spans="1:5">
      <c r="A55" s="117">
        <v>45017</v>
      </c>
      <c r="B55" t="s">
        <v>685</v>
      </c>
      <c r="C55" t="s">
        <v>136</v>
      </c>
      <c r="D55" s="315">
        <v>160.31950000000001</v>
      </c>
      <c r="E55" s="294">
        <v>9.2880044012022794E-2</v>
      </c>
    </row>
    <row r="56" spans="1:5">
      <c r="A56" s="117">
        <v>45047</v>
      </c>
      <c r="B56" t="s">
        <v>685</v>
      </c>
      <c r="C56" t="s">
        <v>136</v>
      </c>
      <c r="D56" s="315">
        <v>154.86109999999999</v>
      </c>
      <c r="E56" s="294">
        <v>8.9521526562994655E-2</v>
      </c>
    </row>
    <row r="57" spans="1:5">
      <c r="A57" s="117">
        <v>45078</v>
      </c>
      <c r="B57" t="s">
        <v>685</v>
      </c>
      <c r="C57" t="s">
        <v>136</v>
      </c>
      <c r="D57" s="315">
        <v>149.50109</v>
      </c>
      <c r="E57" s="294">
        <v>8.6677905916486359E-2</v>
      </c>
    </row>
    <row r="58" spans="1:5">
      <c r="A58" s="117">
        <v>45108</v>
      </c>
      <c r="B58" t="s">
        <v>685</v>
      </c>
      <c r="C58" t="s">
        <v>136</v>
      </c>
      <c r="D58" s="315">
        <v>146.03443999999999</v>
      </c>
      <c r="E58" s="294">
        <v>8.5173596920074521E-2</v>
      </c>
    </row>
    <row r="59" spans="1:5">
      <c r="A59" s="117">
        <v>45139</v>
      </c>
      <c r="B59" t="s">
        <v>685</v>
      </c>
      <c r="C59" t="s">
        <v>136</v>
      </c>
      <c r="D59" s="315">
        <v>141.09993</v>
      </c>
      <c r="E59" s="294">
        <v>8.274186407379143E-2</v>
      </c>
    </row>
    <row r="60" spans="1:5">
      <c r="A60" s="117">
        <v>45170</v>
      </c>
      <c r="B60" t="s">
        <v>685</v>
      </c>
      <c r="C60" t="s">
        <v>136</v>
      </c>
      <c r="D60" s="315">
        <v>142.97991999999999</v>
      </c>
      <c r="E60" s="294">
        <v>8.3559488948523802E-2</v>
      </c>
    </row>
    <row r="61" spans="1:5">
      <c r="A61" s="117">
        <v>45200</v>
      </c>
      <c r="B61" t="s">
        <v>685</v>
      </c>
      <c r="C61" t="s">
        <v>136</v>
      </c>
      <c r="D61" s="315">
        <v>138.47326000000001</v>
      </c>
      <c r="E61" s="294">
        <v>8.0978927091494138E-2</v>
      </c>
    </row>
    <row r="62" spans="1:5">
      <c r="A62" s="117">
        <v>45231</v>
      </c>
      <c r="B62" t="s">
        <v>685</v>
      </c>
      <c r="C62" t="s">
        <v>136</v>
      </c>
      <c r="D62" s="315">
        <v>153.30658</v>
      </c>
      <c r="E62" s="294">
        <v>8.9198977177760069E-2</v>
      </c>
    </row>
    <row r="63" spans="1:5">
      <c r="A63" s="117">
        <v>45261</v>
      </c>
      <c r="B63" t="s">
        <v>685</v>
      </c>
      <c r="C63" t="s">
        <v>136</v>
      </c>
      <c r="D63" s="315">
        <v>147.48658</v>
      </c>
      <c r="E63" s="294">
        <v>8.639521779401528E-2</v>
      </c>
    </row>
    <row r="64" spans="1:5">
      <c r="A64" s="117">
        <v>45292</v>
      </c>
      <c r="B64" t="s">
        <v>685</v>
      </c>
      <c r="C64" t="s">
        <v>136</v>
      </c>
      <c r="D64" s="315">
        <v>156.34657999999999</v>
      </c>
      <c r="E64" s="294">
        <v>9.0436817242045581E-2</v>
      </c>
    </row>
    <row r="65" spans="1:5">
      <c r="A65" s="117">
        <v>45323</v>
      </c>
      <c r="B65" t="s">
        <v>685</v>
      </c>
      <c r="C65" t="s">
        <v>136</v>
      </c>
      <c r="D65" s="315">
        <v>168.56657999999999</v>
      </c>
      <c r="E65" s="294">
        <v>9.0763817003875952E-2</v>
      </c>
    </row>
    <row r="66" spans="1:5">
      <c r="A66" s="117">
        <v>45352</v>
      </c>
      <c r="B66" t="s">
        <v>685</v>
      </c>
      <c r="C66" t="s">
        <v>136</v>
      </c>
      <c r="D66" s="315">
        <v>159.43325999999999</v>
      </c>
      <c r="E66" s="294">
        <v>8.5306165046209942E-2</v>
      </c>
    </row>
    <row r="67" spans="1:5">
      <c r="A67" s="117">
        <v>45383</v>
      </c>
      <c r="B67" t="s">
        <v>685</v>
      </c>
      <c r="C67" t="s">
        <v>136</v>
      </c>
      <c r="D67" s="315">
        <v>156.79834</v>
      </c>
      <c r="E67" s="294">
        <v>8.4423861483313337E-2</v>
      </c>
    </row>
    <row r="68" spans="1:5">
      <c r="A68" s="117">
        <v>45413</v>
      </c>
      <c r="B68" t="s">
        <v>136</v>
      </c>
      <c r="C68" t="s">
        <v>136</v>
      </c>
      <c r="D68" s="315">
        <v>159.08499</v>
      </c>
      <c r="E68" s="294">
        <v>8.5333807843368525E-2</v>
      </c>
    </row>
    <row r="69" spans="1:5">
      <c r="A69" s="117">
        <v>45444</v>
      </c>
      <c r="B69" t="s">
        <v>136</v>
      </c>
      <c r="C69" t="s">
        <v>136</v>
      </c>
      <c r="D69" s="315">
        <v>167.61166</v>
      </c>
      <c r="E69" s="294">
        <v>8.9684010633086966E-2</v>
      </c>
    </row>
    <row r="70" spans="1:5">
      <c r="A70" s="117">
        <v>45474</v>
      </c>
      <c r="B70" t="s">
        <v>136</v>
      </c>
      <c r="C70" t="s">
        <v>136</v>
      </c>
      <c r="D70" s="315">
        <v>162.10497000000001</v>
      </c>
      <c r="E70" s="294">
        <v>8.68009453077426E-2</v>
      </c>
    </row>
  </sheetData>
  <hyperlinks>
    <hyperlink ref="A1" location="Contents!A1" display="Contents - List of metrics" xr:uid="{49171043-B8A9-4D22-897E-24FF1B2E35FC}"/>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D5E2B-F901-4C64-B51C-E608268948A9}">
  <dimension ref="A1:W66"/>
  <sheetViews>
    <sheetView workbookViewId="0"/>
  </sheetViews>
  <sheetFormatPr defaultRowHeight="14.4"/>
  <cols>
    <col min="1" max="1" width="8.5546875" style="89" bestFit="1" customWidth="1"/>
    <col min="2" max="2" width="9.88671875" bestFit="1" customWidth="1"/>
    <col min="3" max="3" width="16.6640625" bestFit="1" customWidth="1"/>
    <col min="4" max="4" width="8.44140625" bestFit="1" customWidth="1"/>
    <col min="5" max="5" width="10.21875" bestFit="1" customWidth="1"/>
    <col min="6" max="6" width="26.21875" bestFit="1" customWidth="1"/>
    <col min="7" max="7" width="12.21875" bestFit="1" customWidth="1"/>
    <col min="8" max="8" width="11.5546875" bestFit="1" customWidth="1"/>
    <col min="9" max="9" width="12.109375" bestFit="1" customWidth="1"/>
  </cols>
  <sheetData>
    <row r="1" spans="1:23">
      <c r="A1" s="232" t="s">
        <v>149</v>
      </c>
    </row>
    <row r="2" spans="1:23">
      <c r="A2" s="119" t="s">
        <v>16</v>
      </c>
      <c r="B2" s="1"/>
    </row>
    <row r="3" spans="1:23">
      <c r="A3" s="237" t="s">
        <v>152</v>
      </c>
      <c r="B3" s="2" t="s">
        <v>153</v>
      </c>
      <c r="C3" s="2" t="s">
        <v>154</v>
      </c>
      <c r="D3" s="2" t="s">
        <v>155</v>
      </c>
      <c r="E3" s="2" t="s">
        <v>156</v>
      </c>
      <c r="F3" s="2" t="s">
        <v>157</v>
      </c>
      <c r="G3" s="2" t="s">
        <v>158</v>
      </c>
      <c r="H3" s="2" t="s">
        <v>159</v>
      </c>
      <c r="I3" s="2" t="s">
        <v>160</v>
      </c>
    </row>
    <row r="4" spans="1:23">
      <c r="A4" s="238">
        <v>43556</v>
      </c>
      <c r="B4" s="17">
        <v>7.8369586889089335E-2</v>
      </c>
      <c r="C4" s="17">
        <v>8.7289326882269785E-2</v>
      </c>
      <c r="D4" s="17">
        <v>8.8481694081761361E-2</v>
      </c>
      <c r="E4" s="17">
        <v>6.9130527184101967E-2</v>
      </c>
      <c r="F4" s="17">
        <v>6.4815122875850187E-2</v>
      </c>
      <c r="G4" s="17">
        <v>6.7595363061438679E-2</v>
      </c>
      <c r="H4" s="17">
        <v>8.9130579708141242E-2</v>
      </c>
      <c r="I4" s="17">
        <v>8.7522049732127474E-2</v>
      </c>
      <c r="W4" s="1"/>
    </row>
    <row r="5" spans="1:23">
      <c r="A5" s="238">
        <v>43586</v>
      </c>
      <c r="B5" s="17">
        <v>7.8223857886556572E-2</v>
      </c>
      <c r="C5" s="17">
        <v>8.8043171188310163E-2</v>
      </c>
      <c r="D5" s="17">
        <v>8.7919723401547051E-2</v>
      </c>
      <c r="E5" s="17">
        <v>6.9041002814401439E-2</v>
      </c>
      <c r="F5" s="17">
        <v>6.4687009238488691E-2</v>
      </c>
      <c r="G5" s="17">
        <v>6.724612108049477E-2</v>
      </c>
      <c r="H5" s="17">
        <v>8.8782780539133979E-2</v>
      </c>
      <c r="I5" s="17">
        <v>8.7349847532449412E-2</v>
      </c>
    </row>
    <row r="6" spans="1:23">
      <c r="A6" s="238">
        <v>43617</v>
      </c>
      <c r="B6" s="17">
        <v>7.7757072620617276E-2</v>
      </c>
      <c r="C6" s="17">
        <v>8.6900021881330239E-2</v>
      </c>
      <c r="D6" s="17">
        <v>8.7277506392194462E-2</v>
      </c>
      <c r="E6" s="17">
        <v>6.8789832688693653E-2</v>
      </c>
      <c r="F6" s="17">
        <v>6.4231287563601067E-2</v>
      </c>
      <c r="G6" s="17">
        <v>6.7164002285559299E-2</v>
      </c>
      <c r="H6" s="17">
        <v>8.7903067793610248E-2</v>
      </c>
      <c r="I6" s="17">
        <v>8.7175476256616369E-2</v>
      </c>
    </row>
    <row r="7" spans="1:23">
      <c r="A7" s="238">
        <v>43647</v>
      </c>
      <c r="B7" s="17">
        <v>7.7636267649857413E-2</v>
      </c>
      <c r="C7" s="17">
        <v>8.7355966641540064E-2</v>
      </c>
      <c r="D7" s="17">
        <v>8.7117107517052289E-2</v>
      </c>
      <c r="E7" s="17">
        <v>6.8158272225821076E-2</v>
      </c>
      <c r="F7" s="17">
        <v>6.4370872790230446E-2</v>
      </c>
      <c r="G7" s="17">
        <v>6.7387500452427238E-2</v>
      </c>
      <c r="H7" s="17">
        <v>8.8146156007430088E-2</v>
      </c>
      <c r="I7" s="17">
        <v>8.6780292272504139E-2</v>
      </c>
    </row>
    <row r="8" spans="1:23">
      <c r="A8" s="238">
        <v>43678</v>
      </c>
      <c r="B8" s="17">
        <v>7.8256452907258495E-2</v>
      </c>
      <c r="C8" s="17">
        <v>8.7857337415108622E-2</v>
      </c>
      <c r="D8" s="17">
        <v>8.8071931507750625E-2</v>
      </c>
      <c r="E8" s="17">
        <v>6.9008051588906674E-2</v>
      </c>
      <c r="F8" s="17">
        <v>6.4967650340051156E-2</v>
      </c>
      <c r="G8" s="17">
        <v>6.7583390053623307E-2</v>
      </c>
      <c r="H8" s="17">
        <v>8.8644583631292143E-2</v>
      </c>
      <c r="I8" s="17">
        <v>8.7383464850611728E-2</v>
      </c>
    </row>
    <row r="9" spans="1:23">
      <c r="A9" s="238">
        <v>43709</v>
      </c>
      <c r="B9" s="17">
        <v>7.6615048141855588E-2</v>
      </c>
      <c r="C9" s="17">
        <v>8.538867706115956E-2</v>
      </c>
      <c r="D9" s="17">
        <v>8.5672953545091524E-2</v>
      </c>
      <c r="E9" s="17">
        <v>6.6931844616244338E-2</v>
      </c>
      <c r="F9" s="17">
        <v>6.468173012947967E-2</v>
      </c>
      <c r="G9" s="17">
        <v>6.6369397602308963E-2</v>
      </c>
      <c r="H9" s="17">
        <v>8.5987832262624367E-2</v>
      </c>
      <c r="I9" s="17">
        <v>8.7137548246403254E-2</v>
      </c>
    </row>
    <row r="10" spans="1:23">
      <c r="A10" s="238">
        <v>43739</v>
      </c>
      <c r="B10" s="17">
        <v>7.5667035176096034E-2</v>
      </c>
      <c r="C10" s="17">
        <v>8.4844326610653761E-2</v>
      </c>
      <c r="D10" s="17">
        <v>8.4869684937074419E-2</v>
      </c>
      <c r="E10" s="17">
        <v>6.5463951265356576E-2</v>
      </c>
      <c r="F10" s="17">
        <v>6.3860500095623537E-2</v>
      </c>
      <c r="G10" s="17">
        <v>6.5358292646876814E-2</v>
      </c>
      <c r="H10" s="17">
        <v>8.5228650791716293E-2</v>
      </c>
      <c r="I10" s="17">
        <v>8.6064131502379085E-2</v>
      </c>
    </row>
    <row r="11" spans="1:23">
      <c r="A11" s="238">
        <v>43770</v>
      </c>
      <c r="B11" s="17">
        <v>7.5923831505008796E-2</v>
      </c>
      <c r="C11" s="17">
        <v>8.4987492636599951E-2</v>
      </c>
      <c r="D11" s="17">
        <v>8.5462203512586876E-2</v>
      </c>
      <c r="E11" s="17">
        <v>6.5868333763593398E-2</v>
      </c>
      <c r="F11" s="17">
        <v>6.3817028849849911E-2</v>
      </c>
      <c r="G11" s="17">
        <v>6.5400158065857888E-2</v>
      </c>
      <c r="H11" s="17">
        <v>8.5320534953506333E-2</v>
      </c>
      <c r="I11" s="17">
        <v>8.664948599044954E-2</v>
      </c>
    </row>
    <row r="12" spans="1:23">
      <c r="A12" s="238">
        <v>43800</v>
      </c>
      <c r="B12" s="17">
        <v>7.6248133088019601E-2</v>
      </c>
      <c r="C12" s="17">
        <v>8.4706324138347652E-2</v>
      </c>
      <c r="D12" s="17">
        <v>8.5294507785120849E-2</v>
      </c>
      <c r="E12" s="17">
        <v>6.6573499061541419E-2</v>
      </c>
      <c r="F12" s="17">
        <v>6.4184258912103997E-2</v>
      </c>
      <c r="G12" s="17">
        <v>6.6246015379895606E-2</v>
      </c>
      <c r="H12" s="17">
        <v>8.5332791731948465E-2</v>
      </c>
      <c r="I12" s="17">
        <v>8.7866661995754047E-2</v>
      </c>
    </row>
    <row r="13" spans="1:23">
      <c r="A13" s="238">
        <v>43831</v>
      </c>
      <c r="B13" s="17">
        <v>7.5053410428244538E-2</v>
      </c>
      <c r="C13" s="17">
        <v>8.3689286217116882E-2</v>
      </c>
      <c r="D13" s="17">
        <v>8.4428811864964926E-2</v>
      </c>
      <c r="E13" s="17">
        <v>6.5997555550468892E-2</v>
      </c>
      <c r="F13" s="17">
        <v>6.3501516928727367E-2</v>
      </c>
      <c r="G13" s="17">
        <v>6.566845208724055E-2</v>
      </c>
      <c r="H13" s="17">
        <v>8.4914264585862501E-2</v>
      </c>
      <c r="I13" s="17">
        <v>8.4943859795422835E-2</v>
      </c>
    </row>
    <row r="14" spans="1:23">
      <c r="A14" s="238">
        <v>43862</v>
      </c>
      <c r="B14" s="17">
        <v>7.5238182704444725E-2</v>
      </c>
      <c r="C14" s="17">
        <v>8.4540717724342615E-2</v>
      </c>
      <c r="D14" s="17">
        <v>8.4747859511354481E-2</v>
      </c>
      <c r="E14" s="17">
        <v>6.5896472531721303E-2</v>
      </c>
      <c r="F14" s="17">
        <v>6.3055963274270169E-2</v>
      </c>
      <c r="G14" s="17">
        <v>6.6271652296258102E-2</v>
      </c>
      <c r="H14" s="17">
        <v>8.5676567304875009E-2</v>
      </c>
      <c r="I14" s="17">
        <v>8.4680365471697883E-2</v>
      </c>
    </row>
    <row r="15" spans="1:23">
      <c r="A15" s="238">
        <v>43891</v>
      </c>
      <c r="B15" s="17">
        <v>7.4276369035576731E-2</v>
      </c>
      <c r="C15" s="17">
        <v>8.2964140803705511E-2</v>
      </c>
      <c r="D15" s="17">
        <v>8.2749482568827831E-2</v>
      </c>
      <c r="E15" s="17">
        <v>6.5541267894584671E-2</v>
      </c>
      <c r="F15" s="17">
        <v>6.2728758294838274E-2</v>
      </c>
      <c r="G15" s="17">
        <v>6.6006257939677238E-2</v>
      </c>
      <c r="H15" s="17">
        <v>8.5080241969224465E-2</v>
      </c>
      <c r="I15" s="17">
        <v>8.4344018751525182E-2</v>
      </c>
    </row>
    <row r="16" spans="1:23">
      <c r="A16" s="238">
        <v>43922</v>
      </c>
      <c r="B16" s="17">
        <v>7.2252081695958925E-2</v>
      </c>
      <c r="C16" s="17">
        <v>8.0362052449455157E-2</v>
      </c>
      <c r="D16" s="17">
        <v>8.1881376464483374E-2</v>
      </c>
      <c r="E16" s="17">
        <v>6.4503975697149815E-2</v>
      </c>
      <c r="F16" s="17">
        <v>6.0876772629733109E-2</v>
      </c>
      <c r="G16" s="17">
        <v>6.1360237997579649E-2</v>
      </c>
      <c r="H16" s="17">
        <v>8.4506215080199176E-2</v>
      </c>
      <c r="I16" s="17">
        <v>8.0797773946904516E-2</v>
      </c>
    </row>
    <row r="17" spans="1:9">
      <c r="A17" s="238">
        <v>43952</v>
      </c>
      <c r="B17" s="17">
        <v>7.0726143123806151E-2</v>
      </c>
      <c r="C17" s="17">
        <v>7.8429467109125531E-2</v>
      </c>
      <c r="D17" s="17">
        <v>8.0490675687778859E-2</v>
      </c>
      <c r="E17" s="17">
        <v>6.3193998379422786E-2</v>
      </c>
      <c r="F17" s="17">
        <v>5.9333079894101165E-2</v>
      </c>
      <c r="G17" s="17">
        <v>6.0353931547656989E-2</v>
      </c>
      <c r="H17" s="17">
        <v>8.2645176212851584E-2</v>
      </c>
      <c r="I17" s="17">
        <v>7.8737405387530282E-2</v>
      </c>
    </row>
    <row r="18" spans="1:9">
      <c r="A18" s="238">
        <v>43983</v>
      </c>
      <c r="B18" s="17">
        <v>6.8692974707465909E-2</v>
      </c>
      <c r="C18" s="17">
        <v>7.5352706851837911E-2</v>
      </c>
      <c r="D18" s="17">
        <v>7.6728826453182589E-2</v>
      </c>
      <c r="E18" s="17">
        <v>6.1966459445119526E-2</v>
      </c>
      <c r="F18" s="17">
        <v>5.793800233070949E-2</v>
      </c>
      <c r="G18" s="17">
        <v>5.963313236006404E-2</v>
      </c>
      <c r="H18" s="17">
        <v>8.020044164023285E-2</v>
      </c>
      <c r="I18" s="17">
        <v>7.684040277594803E-2</v>
      </c>
    </row>
    <row r="19" spans="1:9">
      <c r="A19" s="238">
        <v>44013</v>
      </c>
      <c r="B19" s="17">
        <v>6.6872477147408488E-2</v>
      </c>
      <c r="C19" s="17">
        <v>7.2389892907876133E-2</v>
      </c>
      <c r="D19" s="17">
        <v>7.4732643460309209E-2</v>
      </c>
      <c r="E19" s="17">
        <v>6.0923338138830385E-2</v>
      </c>
      <c r="F19" s="17">
        <v>5.6008054254087475E-2</v>
      </c>
      <c r="G19" s="17">
        <v>5.83355193185284E-2</v>
      </c>
      <c r="H19" s="17">
        <v>7.7923720668837876E-2</v>
      </c>
      <c r="I19" s="17">
        <v>7.4945406164642028E-2</v>
      </c>
    </row>
    <row r="20" spans="1:9">
      <c r="A20" s="238">
        <v>44044</v>
      </c>
      <c r="B20" s="17">
        <v>6.5842482579380357E-2</v>
      </c>
      <c r="C20" s="17">
        <v>7.0857364214317431E-2</v>
      </c>
      <c r="D20" s="17">
        <v>7.3508858205580688E-2</v>
      </c>
      <c r="E20" s="17">
        <v>6.0069722489566435E-2</v>
      </c>
      <c r="F20" s="17">
        <v>5.5520394682505463E-2</v>
      </c>
      <c r="G20" s="17">
        <v>5.7898894083973355E-2</v>
      </c>
      <c r="H20" s="17">
        <v>7.6344437526355322E-2</v>
      </c>
      <c r="I20" s="17">
        <v>7.3903579914200143E-2</v>
      </c>
    </row>
    <row r="21" spans="1:9">
      <c r="A21" s="238">
        <v>44075</v>
      </c>
      <c r="B21" s="17">
        <v>6.4132657494049838E-2</v>
      </c>
      <c r="C21" s="17">
        <v>6.9374471536110927E-2</v>
      </c>
      <c r="D21" s="17">
        <v>7.0961703110680799E-2</v>
      </c>
      <c r="E21" s="17">
        <v>5.9103252409604186E-2</v>
      </c>
      <c r="F21" s="17">
        <v>5.4140814774311763E-2</v>
      </c>
      <c r="G21" s="17">
        <v>5.6572542132829362E-2</v>
      </c>
      <c r="H21" s="17">
        <v>7.4526964911995258E-2</v>
      </c>
      <c r="I21" s="17">
        <v>7.1251608371130579E-2</v>
      </c>
    </row>
    <row r="22" spans="1:9">
      <c r="A22" s="238">
        <v>44105</v>
      </c>
      <c r="B22" s="17">
        <v>6.4028598209424137E-2</v>
      </c>
      <c r="C22" s="17">
        <v>6.9254203379321214E-2</v>
      </c>
      <c r="D22" s="17">
        <v>7.0271909249437478E-2</v>
      </c>
      <c r="E22" s="17">
        <v>5.9286645514921056E-2</v>
      </c>
      <c r="F22" s="17">
        <v>5.4198884145257586E-2</v>
      </c>
      <c r="G22" s="17">
        <v>5.6938285835574511E-2</v>
      </c>
      <c r="H22" s="17">
        <v>7.4551035085122425E-2</v>
      </c>
      <c r="I22" s="17">
        <v>7.0491205660432751E-2</v>
      </c>
    </row>
    <row r="23" spans="1:9">
      <c r="A23" s="238">
        <v>44136</v>
      </c>
      <c r="B23" s="17">
        <v>6.2837398608058925E-2</v>
      </c>
      <c r="C23" s="17">
        <v>6.7220082514266588E-2</v>
      </c>
      <c r="D23" s="17">
        <v>6.7589931015816063E-2</v>
      </c>
      <c r="E23" s="17">
        <v>5.8198176142434943E-2</v>
      </c>
      <c r="F23" s="17">
        <v>5.3987427188316936E-2</v>
      </c>
      <c r="G23" s="17">
        <v>5.6338793919940747E-2</v>
      </c>
      <c r="H23" s="17">
        <v>7.3071938779376081E-2</v>
      </c>
      <c r="I23" s="17">
        <v>6.9997248471468834E-2</v>
      </c>
    </row>
    <row r="24" spans="1:9">
      <c r="A24" s="238">
        <v>44166</v>
      </c>
      <c r="B24" s="17">
        <v>6.2795867130880659E-2</v>
      </c>
      <c r="C24" s="17">
        <v>6.7607029757282389E-2</v>
      </c>
      <c r="D24" s="17">
        <v>6.7793411482530944E-2</v>
      </c>
      <c r="E24" s="17">
        <v>5.7663527859487133E-2</v>
      </c>
      <c r="F24" s="17">
        <v>5.4185860626192892E-2</v>
      </c>
      <c r="G24" s="17">
        <v>5.6601937487677251E-2</v>
      </c>
      <c r="H24" s="17">
        <v>7.2810430134091775E-2</v>
      </c>
      <c r="I24" s="17">
        <v>6.9271027732171891E-2</v>
      </c>
    </row>
    <row r="25" spans="1:9">
      <c r="A25" s="238">
        <v>44197</v>
      </c>
      <c r="B25" s="17">
        <v>6.2093564265252324E-2</v>
      </c>
      <c r="C25" s="17">
        <v>6.7754642119127947E-2</v>
      </c>
      <c r="D25" s="17">
        <v>6.6932061392688785E-2</v>
      </c>
      <c r="E25" s="17">
        <v>5.7048690572942116E-2</v>
      </c>
      <c r="F25" s="17">
        <v>5.3373411512333532E-2</v>
      </c>
      <c r="G25" s="17">
        <v>5.6153835922877614E-2</v>
      </c>
      <c r="H25" s="17">
        <v>7.1751314134620339E-2</v>
      </c>
      <c r="I25" s="17">
        <v>6.8703968406863089E-2</v>
      </c>
    </row>
    <row r="26" spans="1:9">
      <c r="A26" s="238">
        <v>44228</v>
      </c>
      <c r="B26" s="17">
        <v>6.0877073037628036E-2</v>
      </c>
      <c r="C26" s="17">
        <v>6.6152356001925414E-2</v>
      </c>
      <c r="D26" s="17">
        <v>6.5017901611682069E-2</v>
      </c>
      <c r="E26" s="17">
        <v>5.6085256674919287E-2</v>
      </c>
      <c r="F26" s="17">
        <v>5.3124673557155687E-2</v>
      </c>
      <c r="G26" s="17">
        <v>5.5245003153868953E-2</v>
      </c>
      <c r="H26" s="17">
        <v>6.9664932822175049E-2</v>
      </c>
      <c r="I26" s="17">
        <v>6.779542081140201E-2</v>
      </c>
    </row>
    <row r="27" spans="1:9">
      <c r="A27" s="238">
        <v>44256</v>
      </c>
      <c r="B27" s="17">
        <v>5.9952431287969676E-2</v>
      </c>
      <c r="C27" s="17">
        <v>6.4244170425568237E-2</v>
      </c>
      <c r="D27" s="17">
        <v>6.4153831488632782E-2</v>
      </c>
      <c r="E27" s="17">
        <v>5.5311436112345819E-2</v>
      </c>
      <c r="F27" s="17">
        <v>5.2978225110736889E-2</v>
      </c>
      <c r="G27" s="17">
        <v>5.5058269394836101E-2</v>
      </c>
      <c r="H27" s="17">
        <v>6.7859750525013598E-2</v>
      </c>
      <c r="I27" s="17">
        <v>6.6747872277624742E-2</v>
      </c>
    </row>
    <row r="28" spans="1:9">
      <c r="A28" s="238">
        <v>44287</v>
      </c>
      <c r="B28" s="17">
        <v>6.2383032756876615E-2</v>
      </c>
      <c r="C28" s="17">
        <v>6.5484009926061293E-2</v>
      </c>
      <c r="D28" s="17">
        <v>6.5760810920690999E-2</v>
      </c>
      <c r="E28" s="17">
        <v>5.9460668030932438E-2</v>
      </c>
      <c r="F28" s="17">
        <v>5.5121966034291425E-2</v>
      </c>
      <c r="G28" s="17">
        <v>5.9441487543710064E-2</v>
      </c>
      <c r="H28" s="17">
        <v>6.9477840103826335E-2</v>
      </c>
      <c r="I28" s="17">
        <v>6.8083525888010213E-2</v>
      </c>
    </row>
    <row r="29" spans="1:9">
      <c r="A29" s="238">
        <v>44317</v>
      </c>
      <c r="B29" s="17">
        <v>6.7137952950944019E-2</v>
      </c>
      <c r="C29" s="17">
        <v>6.8577842211000217E-2</v>
      </c>
      <c r="D29" s="17">
        <v>7.0761904148599702E-2</v>
      </c>
      <c r="E29" s="17">
        <v>6.307696987457459E-2</v>
      </c>
      <c r="F29" s="17">
        <v>6.1514732952947515E-2</v>
      </c>
      <c r="G29" s="17">
        <v>6.6109811498096985E-2</v>
      </c>
      <c r="H29" s="17">
        <v>7.3929184756539021E-2</v>
      </c>
      <c r="I29" s="17">
        <v>7.2560688394678219E-2</v>
      </c>
    </row>
    <row r="30" spans="1:9">
      <c r="A30" s="238">
        <v>44348</v>
      </c>
      <c r="B30" s="17">
        <v>7.1440904090166443E-2</v>
      </c>
      <c r="C30" s="17">
        <v>7.3418798663351048E-2</v>
      </c>
      <c r="D30" s="17">
        <v>7.634069248769916E-2</v>
      </c>
      <c r="E30" s="17">
        <v>6.5577486279734087E-2</v>
      </c>
      <c r="F30" s="17">
        <v>6.5450867904919025E-2</v>
      </c>
      <c r="G30" s="17">
        <v>6.955611478294188E-2</v>
      </c>
      <c r="H30" s="17">
        <v>7.948961568416904E-2</v>
      </c>
      <c r="I30" s="17">
        <v>7.8823745682241361E-2</v>
      </c>
    </row>
    <row r="31" spans="1:9">
      <c r="A31" s="238">
        <v>44378</v>
      </c>
      <c r="B31" s="17">
        <v>7.4434519179769829E-2</v>
      </c>
      <c r="C31" s="17">
        <v>7.9024973499750364E-2</v>
      </c>
      <c r="D31" s="17">
        <v>8.0485867668470892E-2</v>
      </c>
      <c r="E31" s="17">
        <v>6.7836963122342733E-2</v>
      </c>
      <c r="F31" s="17">
        <v>6.8579581868592504E-2</v>
      </c>
      <c r="G31" s="17">
        <v>7.1108786778477026E-2</v>
      </c>
      <c r="H31" s="17">
        <v>8.2969774463905813E-2</v>
      </c>
      <c r="I31" s="17">
        <v>8.018897585662485E-2</v>
      </c>
    </row>
    <row r="32" spans="1:9">
      <c r="A32" s="238">
        <v>44409</v>
      </c>
      <c r="B32" s="17">
        <v>7.129585478568802E-2</v>
      </c>
      <c r="C32" s="17">
        <v>7.6133228183647053E-2</v>
      </c>
      <c r="D32" s="17">
        <v>7.7130517730525289E-2</v>
      </c>
      <c r="E32" s="17">
        <v>6.615916015292464E-2</v>
      </c>
      <c r="F32" s="17">
        <v>6.4145349842950214E-2</v>
      </c>
      <c r="G32" s="17">
        <v>6.5751607368546766E-2</v>
      </c>
      <c r="H32" s="17">
        <v>8.0411988074343063E-2</v>
      </c>
      <c r="I32" s="17">
        <v>7.8190003190368812E-2</v>
      </c>
    </row>
    <row r="33" spans="1:9">
      <c r="A33" s="238">
        <v>44440</v>
      </c>
      <c r="B33" s="17">
        <v>7.1054526477082436E-2</v>
      </c>
      <c r="C33" s="17">
        <v>7.7140741736328539E-2</v>
      </c>
      <c r="D33" s="17">
        <v>7.4748419221825971E-2</v>
      </c>
      <c r="E33" s="17">
        <v>6.6215848876676184E-2</v>
      </c>
      <c r="F33" s="17">
        <v>6.3811863618360748E-2</v>
      </c>
      <c r="G33" s="17">
        <v>6.5516676820741027E-2</v>
      </c>
      <c r="H33" s="17">
        <v>8.0011750220378708E-2</v>
      </c>
      <c r="I33" s="17">
        <v>7.8989547995562487E-2</v>
      </c>
    </row>
    <row r="34" spans="1:9">
      <c r="A34" s="238">
        <v>44470</v>
      </c>
      <c r="B34" s="17">
        <v>7.3353766571276416E-2</v>
      </c>
      <c r="C34" s="17">
        <v>7.9130945029569605E-2</v>
      </c>
      <c r="D34" s="17">
        <v>7.5360670266916743E-2</v>
      </c>
      <c r="E34" s="17">
        <v>6.8232758266147511E-2</v>
      </c>
      <c r="F34" s="17">
        <v>6.7983509452711949E-2</v>
      </c>
      <c r="G34" s="17">
        <v>6.7128740241187229E-2</v>
      </c>
      <c r="H34" s="17">
        <v>8.3142819844620075E-2</v>
      </c>
      <c r="I34" s="17">
        <v>8.167879256031027E-2</v>
      </c>
    </row>
    <row r="35" spans="1:9">
      <c r="A35" s="238">
        <v>44501</v>
      </c>
      <c r="B35" s="17">
        <v>7.4875890613415721E-2</v>
      </c>
      <c r="C35" s="17">
        <v>8.1397308520627071E-2</v>
      </c>
      <c r="D35" s="17">
        <v>7.6223350052923994E-2</v>
      </c>
      <c r="E35" s="17">
        <v>6.9849171777784297E-2</v>
      </c>
      <c r="F35" s="17">
        <v>6.9162225583281556E-2</v>
      </c>
      <c r="G35" s="17">
        <v>6.8776770529975023E-2</v>
      </c>
      <c r="H35" s="17">
        <v>8.4667340773319735E-2</v>
      </c>
      <c r="I35" s="17">
        <v>8.3500025557850202E-2</v>
      </c>
    </row>
    <row r="36" spans="1:9">
      <c r="A36" s="238">
        <v>44531</v>
      </c>
      <c r="B36" s="17">
        <v>7.7594998326884823E-2</v>
      </c>
      <c r="C36" s="17">
        <v>8.4547817768111322E-2</v>
      </c>
      <c r="D36" s="17">
        <v>7.9109397424361183E-2</v>
      </c>
      <c r="E36" s="17">
        <v>7.2779682393634207E-2</v>
      </c>
      <c r="F36" s="17">
        <v>7.1344957815700535E-2</v>
      </c>
      <c r="G36" s="17">
        <v>7.1322094354996507E-2</v>
      </c>
      <c r="H36" s="17">
        <v>8.709647410485323E-2</v>
      </c>
      <c r="I36" s="17">
        <v>8.6609577418868003E-2</v>
      </c>
    </row>
    <row r="37" spans="1:9">
      <c r="A37" s="238">
        <v>44562</v>
      </c>
      <c r="B37" s="17">
        <v>7.9508493937145305E-2</v>
      </c>
      <c r="C37" s="17">
        <v>8.5842327312933203E-2</v>
      </c>
      <c r="D37" s="17">
        <v>8.0165429901597043E-2</v>
      </c>
      <c r="E37" s="17">
        <v>7.4188341382314088E-2</v>
      </c>
      <c r="F37" s="17">
        <v>7.3537214847686036E-2</v>
      </c>
      <c r="G37" s="17">
        <v>7.3907405927394657E-2</v>
      </c>
      <c r="H37" s="17">
        <v>8.9717061196002215E-2</v>
      </c>
      <c r="I37" s="17">
        <v>8.8738757013813924E-2</v>
      </c>
    </row>
    <row r="38" spans="1:9">
      <c r="A38" s="238">
        <v>44593</v>
      </c>
      <c r="B38" s="17">
        <v>8.2696347832251799E-2</v>
      </c>
      <c r="C38" s="17">
        <v>8.8295131750121714E-2</v>
      </c>
      <c r="D38" s="17">
        <v>8.1787013632329153E-2</v>
      </c>
      <c r="E38" s="17">
        <v>7.6658320112187026E-2</v>
      </c>
      <c r="F38" s="17">
        <v>7.6036063150052485E-2</v>
      </c>
      <c r="G38" s="17">
        <v>7.7253441970155545E-2</v>
      </c>
      <c r="H38" s="17">
        <v>9.2378206830507625E-2</v>
      </c>
      <c r="I38" s="17">
        <v>9.2304116540586817E-2</v>
      </c>
    </row>
    <row r="39" spans="1:9">
      <c r="A39" s="238">
        <v>44621</v>
      </c>
      <c r="B39" s="17">
        <v>8.5659056752498311E-2</v>
      </c>
      <c r="C39" s="17">
        <v>9.2964140096823786E-2</v>
      </c>
      <c r="D39" s="17">
        <v>8.4628784137233876E-2</v>
      </c>
      <c r="E39" s="17">
        <v>7.9418967235642027E-2</v>
      </c>
      <c r="F39" s="17">
        <v>7.8812020172899316E-2</v>
      </c>
      <c r="G39" s="17">
        <v>7.9302174465625999E-2</v>
      </c>
      <c r="H39" s="17">
        <v>9.5853253404470942E-2</v>
      </c>
      <c r="I39" s="17">
        <v>9.5242416451812195E-2</v>
      </c>
    </row>
    <row r="40" spans="1:9">
      <c r="A40" s="238">
        <v>44652</v>
      </c>
      <c r="B40" s="17">
        <v>9.2240056355579761E-2</v>
      </c>
      <c r="C40" s="17">
        <v>9.9218546223371645E-2</v>
      </c>
      <c r="D40" s="17">
        <v>9.3225741166211226E-2</v>
      </c>
      <c r="E40" s="17">
        <v>8.4539211006463666E-2</v>
      </c>
      <c r="F40" s="17">
        <v>8.4545177051132306E-2</v>
      </c>
      <c r="G40" s="17">
        <v>8.5323827976980154E-2</v>
      </c>
      <c r="H40" s="17">
        <v>0.10408741060543131</v>
      </c>
      <c r="I40" s="17">
        <v>0.10069372365397239</v>
      </c>
    </row>
    <row r="41" spans="1:9">
      <c r="A41" s="238">
        <v>44682</v>
      </c>
      <c r="B41" s="17">
        <v>8.9865797804493094E-2</v>
      </c>
      <c r="C41" s="17">
        <v>9.760950190314141E-2</v>
      </c>
      <c r="D41" s="17">
        <v>8.9429303575099248E-2</v>
      </c>
      <c r="E41" s="17">
        <v>8.1455155542054292E-2</v>
      </c>
      <c r="F41" s="17">
        <v>8.4307597717792629E-2</v>
      </c>
      <c r="G41" s="17">
        <v>8.3001913086769158E-2</v>
      </c>
      <c r="H41" s="17">
        <v>0.10070305908648439</v>
      </c>
      <c r="I41" s="17">
        <v>9.8744188682571149E-2</v>
      </c>
    </row>
    <row r="42" spans="1:9">
      <c r="A42" s="238">
        <v>44713</v>
      </c>
      <c r="B42" s="17">
        <v>9.0604391980921323E-2</v>
      </c>
      <c r="C42" s="17">
        <v>9.9123432115768087E-2</v>
      </c>
      <c r="D42" s="17">
        <v>9.0477520048848209E-2</v>
      </c>
      <c r="E42" s="17">
        <v>8.2230346895640849E-2</v>
      </c>
      <c r="F42" s="17">
        <v>8.4792805491990822E-2</v>
      </c>
      <c r="G42" s="17">
        <v>8.3536890124616167E-2</v>
      </c>
      <c r="H42" s="17">
        <v>0.10096039398391178</v>
      </c>
      <c r="I42" s="17">
        <v>9.8866842949444173E-2</v>
      </c>
    </row>
    <row r="43" spans="1:9">
      <c r="A43" s="238">
        <v>44743</v>
      </c>
      <c r="B43" s="17">
        <v>9.1607626325879765E-2</v>
      </c>
      <c r="C43" s="17">
        <v>9.993298259017061E-2</v>
      </c>
      <c r="D43" s="17">
        <v>9.2559748436582628E-2</v>
      </c>
      <c r="E43" s="17">
        <v>8.3103598608871107E-2</v>
      </c>
      <c r="F43" s="17">
        <v>8.5643508371592098E-2</v>
      </c>
      <c r="G43" s="17">
        <v>8.4084783084799594E-2</v>
      </c>
      <c r="H43" s="17">
        <v>0.1017884400088435</v>
      </c>
      <c r="I43" s="17">
        <v>9.8727476569108255E-2</v>
      </c>
    </row>
    <row r="44" spans="1:9">
      <c r="A44" s="238">
        <v>44774</v>
      </c>
      <c r="B44" s="17">
        <v>9.1593883689787797E-2</v>
      </c>
      <c r="C44" s="17">
        <v>9.953598732149635E-2</v>
      </c>
      <c r="D44" s="17">
        <v>9.2815368662804154E-2</v>
      </c>
      <c r="E44" s="17">
        <v>8.333530423645738E-2</v>
      </c>
      <c r="F44" s="17">
        <v>8.5516066615282577E-2</v>
      </c>
      <c r="G44" s="17">
        <v>8.3785354139170543E-2</v>
      </c>
      <c r="H44" s="17">
        <v>0.101726378856971</v>
      </c>
      <c r="I44" s="17">
        <v>9.8209564263703725E-2</v>
      </c>
    </row>
    <row r="45" spans="1:9">
      <c r="A45" s="238">
        <v>44805</v>
      </c>
      <c r="B45" s="17">
        <v>9.0631675170351048E-2</v>
      </c>
      <c r="C45" s="17">
        <v>9.8113937639677351E-2</v>
      </c>
      <c r="D45" s="17">
        <v>9.1526600017195869E-2</v>
      </c>
      <c r="E45" s="17">
        <v>8.2488913237491066E-2</v>
      </c>
      <c r="F45" s="17">
        <v>8.4366367090749961E-2</v>
      </c>
      <c r="G45" s="17">
        <v>8.3120354777804439E-2</v>
      </c>
      <c r="H45" s="17">
        <v>0.10032259323954204</v>
      </c>
      <c r="I45" s="17">
        <v>9.7334408998802968E-2</v>
      </c>
    </row>
    <row r="46" spans="1:9">
      <c r="A46" s="238">
        <v>44835</v>
      </c>
      <c r="B46" s="17">
        <v>8.955155923300312E-2</v>
      </c>
      <c r="C46" s="17">
        <v>9.7322318440720257E-2</v>
      </c>
      <c r="D46" s="17">
        <v>9.1269453085237831E-2</v>
      </c>
      <c r="E46" s="17">
        <v>8.2001371897088601E-2</v>
      </c>
      <c r="F46" s="17">
        <v>8.1242299057865827E-2</v>
      </c>
      <c r="G46" s="17">
        <v>8.266927850352275E-2</v>
      </c>
      <c r="H46" s="17">
        <v>9.8752054378785578E-2</v>
      </c>
      <c r="I46" s="17">
        <v>9.5920701170239778E-2</v>
      </c>
    </row>
    <row r="47" spans="1:9">
      <c r="A47" s="238">
        <v>44866</v>
      </c>
      <c r="B47" s="17">
        <v>8.9323033700240514E-2</v>
      </c>
      <c r="C47" s="17">
        <v>9.6429750262855649E-2</v>
      </c>
      <c r="D47" s="17">
        <v>9.0691586382902742E-2</v>
      </c>
      <c r="E47" s="17">
        <v>8.1275177024437623E-2</v>
      </c>
      <c r="F47" s="17">
        <v>8.0745298489969239E-2</v>
      </c>
      <c r="G47" s="17">
        <v>8.1902876215776202E-2</v>
      </c>
      <c r="H47" s="17">
        <v>9.7833120311015168E-2</v>
      </c>
      <c r="I47" s="17">
        <v>9.5417730290622282E-2</v>
      </c>
    </row>
    <row r="48" spans="1:9">
      <c r="A48" s="238">
        <v>44896</v>
      </c>
      <c r="B48" s="17">
        <v>8.9750400032681935E-2</v>
      </c>
      <c r="C48" s="17">
        <v>9.5926913334838007E-2</v>
      </c>
      <c r="D48" s="17">
        <v>9.1414224410294814E-2</v>
      </c>
      <c r="E48" s="17">
        <v>8.1707803617392355E-2</v>
      </c>
      <c r="F48" s="17">
        <v>8.0780045507557449E-2</v>
      </c>
      <c r="G48" s="17">
        <v>8.324774255402359E-2</v>
      </c>
      <c r="H48" s="17">
        <v>9.8219740570966094E-2</v>
      </c>
      <c r="I48" s="17">
        <v>9.5648502254372839E-2</v>
      </c>
    </row>
    <row r="49" spans="1:9">
      <c r="A49" s="238">
        <v>44927</v>
      </c>
      <c r="B49" s="17">
        <v>8.8198612636634852E-2</v>
      </c>
      <c r="C49" s="17">
        <v>9.4740293172856524E-2</v>
      </c>
      <c r="D49" s="17">
        <v>8.9612761572847088E-2</v>
      </c>
      <c r="E49" s="17">
        <v>8.0003239012903044E-2</v>
      </c>
      <c r="F49" s="17">
        <v>7.9843619723023909E-2</v>
      </c>
      <c r="G49" s="17">
        <v>8.1285042979788835E-2</v>
      </c>
      <c r="H49" s="17">
        <v>9.7007366484066146E-2</v>
      </c>
      <c r="I49" s="17">
        <v>9.3579817903404347E-2</v>
      </c>
    </row>
    <row r="50" spans="1:9">
      <c r="A50" s="238">
        <v>44958</v>
      </c>
      <c r="B50" s="17">
        <v>8.6737501535347053E-2</v>
      </c>
      <c r="C50" s="17">
        <v>9.3802871976668603E-2</v>
      </c>
      <c r="D50" s="17">
        <v>8.8923730511345084E-2</v>
      </c>
      <c r="E50" s="17">
        <v>7.8819070423193471E-2</v>
      </c>
      <c r="F50" s="17">
        <v>7.9180314417705649E-2</v>
      </c>
      <c r="G50" s="17">
        <v>8.0449741656724458E-2</v>
      </c>
      <c r="H50" s="17">
        <v>9.5542570881724312E-2</v>
      </c>
      <c r="I50" s="17">
        <v>9.2764931080221255E-2</v>
      </c>
    </row>
    <row r="51" spans="1:9">
      <c r="A51" s="238">
        <v>44986</v>
      </c>
      <c r="B51" s="17">
        <v>8.6373678902355533E-2</v>
      </c>
      <c r="C51" s="17">
        <v>9.241213297050177E-2</v>
      </c>
      <c r="D51" s="17">
        <v>8.8489000174709787E-2</v>
      </c>
      <c r="E51" s="17">
        <v>7.9314144223103636E-2</v>
      </c>
      <c r="F51" s="17">
        <v>7.8917916509742378E-2</v>
      </c>
      <c r="G51" s="17">
        <v>8.0466549101588E-2</v>
      </c>
      <c r="H51" s="17">
        <v>9.4798509127192149E-2</v>
      </c>
      <c r="I51" s="17">
        <v>9.2151297846481628E-2</v>
      </c>
    </row>
    <row r="52" spans="1:9">
      <c r="A52" s="238">
        <v>45017</v>
      </c>
      <c r="B52" s="17">
        <v>8.7276622410304081E-2</v>
      </c>
      <c r="C52" s="17">
        <v>9.2514918231550641E-2</v>
      </c>
      <c r="D52" s="17">
        <v>9.0378983456496892E-2</v>
      </c>
      <c r="E52" s="17">
        <v>8.0223555328793411E-2</v>
      </c>
      <c r="F52" s="17">
        <v>7.9023266036623158E-2</v>
      </c>
      <c r="G52" s="17">
        <v>8.1447008713832272E-2</v>
      </c>
      <c r="H52" s="17">
        <v>9.4515174058320259E-2</v>
      </c>
      <c r="I52" s="17">
        <v>9.2856681408310465E-2</v>
      </c>
    </row>
    <row r="53" spans="1:9">
      <c r="A53" s="238">
        <v>45047</v>
      </c>
      <c r="B53" s="17">
        <v>8.2438423626015403E-2</v>
      </c>
      <c r="C53" s="17">
        <v>8.7453862343501984E-2</v>
      </c>
      <c r="D53" s="17">
        <v>8.492726698506782E-2</v>
      </c>
      <c r="E53" s="17">
        <v>7.5823127464636764E-2</v>
      </c>
      <c r="F53" s="17">
        <v>7.5327432774666941E-2</v>
      </c>
      <c r="G53" s="17">
        <v>7.6615993540577812E-2</v>
      </c>
      <c r="H53" s="17">
        <v>8.8770452742822442E-2</v>
      </c>
      <c r="I53" s="17">
        <v>8.8304674128949129E-2</v>
      </c>
    </row>
    <row r="54" spans="1:9">
      <c r="A54" s="238">
        <v>45078</v>
      </c>
      <c r="B54" s="17">
        <v>8.1209101376932116E-2</v>
      </c>
      <c r="C54" s="17">
        <v>8.5891856256284288E-2</v>
      </c>
      <c r="D54" s="17">
        <v>8.3725242948774592E-2</v>
      </c>
      <c r="E54" s="17">
        <v>7.4009983044948172E-2</v>
      </c>
      <c r="F54" s="17">
        <v>7.4126335148597622E-2</v>
      </c>
      <c r="G54" s="17">
        <v>7.550394264582895E-2</v>
      </c>
      <c r="H54" s="17">
        <v>8.6961997137183722E-2</v>
      </c>
      <c r="I54" s="17">
        <v>8.6614905524198066E-2</v>
      </c>
    </row>
    <row r="55" spans="1:9">
      <c r="A55" s="238">
        <v>45108</v>
      </c>
      <c r="B55" s="17">
        <v>8.0027618165162268E-2</v>
      </c>
      <c r="C55" s="17">
        <v>8.3707512410072321E-2</v>
      </c>
      <c r="D55" s="17">
        <v>8.2520522230498106E-2</v>
      </c>
      <c r="E55" s="17">
        <v>7.2453791024581909E-2</v>
      </c>
      <c r="F55" s="17">
        <v>7.3638106678964102E-2</v>
      </c>
      <c r="G55" s="17">
        <v>7.5857125328831335E-2</v>
      </c>
      <c r="H55" s="17">
        <v>8.5051231111577932E-2</v>
      </c>
      <c r="I55" s="17">
        <v>8.4835374402935676E-2</v>
      </c>
    </row>
    <row r="56" spans="1:9">
      <c r="A56" s="238">
        <v>45139</v>
      </c>
      <c r="B56" s="17">
        <v>7.8364486929844782E-2</v>
      </c>
      <c r="C56" s="17">
        <v>8.1220799619418596E-2</v>
      </c>
      <c r="D56" s="17">
        <v>8.2216043567409969E-2</v>
      </c>
      <c r="E56" s="17">
        <v>7.0310984495195364E-2</v>
      </c>
      <c r="F56" s="17">
        <v>7.257264931607714E-2</v>
      </c>
      <c r="G56" s="17">
        <v>7.4332601773658288E-2</v>
      </c>
      <c r="H56" s="17">
        <v>8.2676882697082871E-2</v>
      </c>
      <c r="I56" s="17">
        <v>8.2614513118376934E-2</v>
      </c>
    </row>
    <row r="57" spans="1:9">
      <c r="A57" s="238">
        <v>45170</v>
      </c>
      <c r="B57" s="17">
        <v>7.6905446459964583E-2</v>
      </c>
      <c r="C57" s="17">
        <v>8.0129301106698053E-2</v>
      </c>
      <c r="D57" s="17">
        <v>8.0883668426672009E-2</v>
      </c>
      <c r="E57" s="17">
        <v>6.9135950593342418E-2</v>
      </c>
      <c r="F57" s="17">
        <v>7.1037436485476488E-2</v>
      </c>
      <c r="G57" s="17">
        <v>7.2939198705465239E-2</v>
      </c>
      <c r="H57" s="17">
        <v>8.081161439306471E-2</v>
      </c>
      <c r="I57" s="17">
        <v>8.137535847132793E-2</v>
      </c>
    </row>
    <row r="58" spans="1:9">
      <c r="A58" s="238">
        <v>45200</v>
      </c>
      <c r="B58" s="17">
        <v>7.4861514900497791E-2</v>
      </c>
      <c r="C58" s="17">
        <v>7.7620404153952244E-2</v>
      </c>
      <c r="D58" s="17">
        <v>7.8018365836440548E-2</v>
      </c>
      <c r="E58" s="17">
        <v>6.7087484217352319E-2</v>
      </c>
      <c r="F58" s="17">
        <v>6.9490915339015469E-2</v>
      </c>
      <c r="G58" s="17">
        <v>7.1211672259091113E-2</v>
      </c>
      <c r="H58" s="17">
        <v>7.8890156504274361E-2</v>
      </c>
      <c r="I58" s="17">
        <v>7.9170387436461362E-2</v>
      </c>
    </row>
    <row r="59" spans="1:9">
      <c r="A59" s="238">
        <v>45231</v>
      </c>
      <c r="B59" s="17">
        <v>7.3767722973817798E-2</v>
      </c>
      <c r="C59" s="17">
        <v>7.5980526573572182E-2</v>
      </c>
      <c r="D59" s="17">
        <v>7.6933913644964089E-2</v>
      </c>
      <c r="E59" s="17">
        <v>6.6019309848671992E-2</v>
      </c>
      <c r="F59" s="17">
        <v>6.8531036655665664E-2</v>
      </c>
      <c r="G59" s="17">
        <v>7.024409157431985E-2</v>
      </c>
      <c r="H59" s="17">
        <v>7.8104939726073561E-2</v>
      </c>
      <c r="I59" s="17">
        <v>7.7869177576387449E-2</v>
      </c>
    </row>
    <row r="60" spans="1:9">
      <c r="A60" s="238">
        <v>45261</v>
      </c>
      <c r="B60" s="17">
        <v>7.3667548540875261E-2</v>
      </c>
      <c r="C60" s="17">
        <v>7.6238531271954693E-2</v>
      </c>
      <c r="D60" s="17">
        <v>7.7133345110288298E-2</v>
      </c>
      <c r="E60" s="17">
        <v>6.5834320005018931E-2</v>
      </c>
      <c r="F60" s="17">
        <v>6.9129471549927768E-2</v>
      </c>
      <c r="G60" s="17">
        <v>6.9556882626475136E-2</v>
      </c>
      <c r="H60" s="17">
        <v>7.7822445190739512E-2</v>
      </c>
      <c r="I60" s="17">
        <v>7.7567364016153911E-2</v>
      </c>
    </row>
    <row r="61" spans="1:9">
      <c r="A61" s="238">
        <v>45292</v>
      </c>
      <c r="B61" s="17">
        <v>7.2592119831332638E-2</v>
      </c>
      <c r="C61" s="17">
        <v>7.4738522655845643E-2</v>
      </c>
      <c r="D61" s="17">
        <v>7.5405490236978831E-2</v>
      </c>
      <c r="E61" s="17">
        <v>6.4773179269019293E-2</v>
      </c>
      <c r="F61" s="17">
        <v>6.8233889805150272E-2</v>
      </c>
      <c r="G61" s="17">
        <v>6.8664392455536946E-2</v>
      </c>
      <c r="H61" s="17">
        <v>7.7499410543260178E-2</v>
      </c>
      <c r="I61" s="17">
        <v>7.6809577577164667E-2</v>
      </c>
    </row>
    <row r="62" spans="1:9">
      <c r="A62" s="238">
        <v>45323</v>
      </c>
      <c r="B62" s="17">
        <v>7.2152708996663539E-2</v>
      </c>
      <c r="C62" s="17">
        <v>7.4178895577104734E-2</v>
      </c>
      <c r="D62" s="17">
        <v>7.4866949322683118E-2</v>
      </c>
      <c r="E62" s="17">
        <v>6.4637405789157734E-2</v>
      </c>
      <c r="F62" s="17">
        <v>6.7382637595378145E-2</v>
      </c>
      <c r="G62" s="17">
        <v>6.8780028524069226E-2</v>
      </c>
      <c r="H62" s="17">
        <v>7.7277063371653992E-2</v>
      </c>
      <c r="I62" s="17">
        <v>7.6040344458852147E-2</v>
      </c>
    </row>
    <row r="63" spans="1:9">
      <c r="A63" s="238">
        <v>45352</v>
      </c>
      <c r="B63" s="17">
        <v>7.1975356637711513E-2</v>
      </c>
      <c r="C63" s="17">
        <v>7.490789143350482E-2</v>
      </c>
      <c r="D63" s="17">
        <v>7.5250262808430182E-2</v>
      </c>
      <c r="E63" s="17">
        <v>6.366785062299353E-2</v>
      </c>
      <c r="F63" s="17">
        <v>6.6614531570210134E-2</v>
      </c>
      <c r="G63" s="17">
        <v>6.9062412618996497E-2</v>
      </c>
      <c r="H63" s="17">
        <v>7.6911323050876459E-2</v>
      </c>
      <c r="I63" s="17">
        <v>7.618391267081652E-2</v>
      </c>
    </row>
    <row r="64" spans="1:9">
      <c r="A64" s="238">
        <v>45383</v>
      </c>
      <c r="B64" s="17">
        <v>7.1528683240200883E-2</v>
      </c>
      <c r="C64" s="17">
        <v>7.3984636765177733E-2</v>
      </c>
      <c r="D64" s="17">
        <v>7.4160381715859036E-2</v>
      </c>
      <c r="E64" s="17">
        <v>6.3293606919360285E-2</v>
      </c>
      <c r="F64" s="17">
        <v>6.6890335710477991E-2</v>
      </c>
      <c r="G64" s="17">
        <v>6.9238060583792491E-2</v>
      </c>
      <c r="H64" s="17">
        <v>7.6590502138628017E-2</v>
      </c>
      <c r="I64" s="17">
        <v>7.5668244624337383E-2</v>
      </c>
    </row>
    <row r="65" spans="1:9">
      <c r="A65" s="238">
        <v>45413</v>
      </c>
      <c r="B65" s="17">
        <v>7.1035828942873427E-2</v>
      </c>
      <c r="C65" s="17">
        <v>7.345664598569096E-2</v>
      </c>
      <c r="D65" s="17">
        <v>7.3019545761832977E-2</v>
      </c>
      <c r="E65" s="17">
        <v>6.3170094804162885E-2</v>
      </c>
      <c r="F65" s="17">
        <v>6.6120681086864655E-2</v>
      </c>
      <c r="G65" s="17">
        <v>6.9194477335531357E-2</v>
      </c>
      <c r="H65" s="17">
        <v>7.6813756924620114E-2</v>
      </c>
      <c r="I65" s="17">
        <v>7.5566952288564609E-2</v>
      </c>
    </row>
    <row r="66" spans="1:9">
      <c r="A66" s="238">
        <v>45444</v>
      </c>
      <c r="B66" s="17">
        <v>7.0961865287717349E-2</v>
      </c>
      <c r="C66" s="17">
        <v>7.347461081953699E-2</v>
      </c>
      <c r="D66" s="17">
        <v>7.2641151520950548E-2</v>
      </c>
      <c r="E66" s="17">
        <v>6.3500758162925788E-2</v>
      </c>
      <c r="F66" s="17">
        <v>6.64085308989847E-2</v>
      </c>
      <c r="G66" s="17">
        <v>6.9646215381890905E-2</v>
      </c>
      <c r="H66" s="17">
        <v>7.6939912521835463E-2</v>
      </c>
      <c r="I66" s="17">
        <v>7.5732630891260422E-2</v>
      </c>
    </row>
  </sheetData>
  <hyperlinks>
    <hyperlink ref="A1" location="Contents!A1" display="Contents - List of metrics" xr:uid="{445083CA-4AEF-49DE-9209-AB025C5E8F7F}"/>
  </hyperlink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4B47-252E-4393-8703-9F27ED718DF8}">
  <dimension ref="A1:F12"/>
  <sheetViews>
    <sheetView workbookViewId="0"/>
  </sheetViews>
  <sheetFormatPr defaultRowHeight="14.4"/>
  <cols>
    <col min="1" max="1" width="27.88671875" customWidth="1"/>
    <col min="2" max="4" width="14.5546875" customWidth="1"/>
  </cols>
  <sheetData>
    <row r="1" spans="1:6">
      <c r="A1" s="12" t="s">
        <v>149</v>
      </c>
    </row>
    <row r="2" spans="1:6">
      <c r="A2" s="77" t="s">
        <v>139</v>
      </c>
    </row>
    <row r="3" spans="1:6" ht="21">
      <c r="A3" s="102"/>
      <c r="B3" s="77"/>
      <c r="C3" s="77"/>
      <c r="D3" s="77"/>
      <c r="E3" s="77"/>
      <c r="F3" s="77"/>
    </row>
    <row r="4" spans="1:6" ht="78">
      <c r="A4" s="180" t="s">
        <v>686</v>
      </c>
      <c r="B4" s="180" t="s">
        <v>687</v>
      </c>
      <c r="C4" s="180" t="s">
        <v>688</v>
      </c>
      <c r="D4" s="180" t="s">
        <v>689</v>
      </c>
      <c r="E4" s="77"/>
      <c r="F4" s="77"/>
    </row>
    <row r="5" spans="1:6" ht="15">
      <c r="A5" s="176" t="s">
        <v>690</v>
      </c>
      <c r="B5" s="177">
        <v>26104</v>
      </c>
      <c r="C5" s="177">
        <v>40042</v>
      </c>
      <c r="D5" s="178">
        <v>0.53400000000000003</v>
      </c>
      <c r="E5" s="77"/>
      <c r="F5" s="77"/>
    </row>
    <row r="6" spans="1:6" ht="15">
      <c r="A6" s="176" t="s">
        <v>679</v>
      </c>
      <c r="B6" s="177">
        <v>26104</v>
      </c>
      <c r="C6" s="177">
        <v>37794</v>
      </c>
      <c r="D6" s="178">
        <v>0.44800000000000001</v>
      </c>
      <c r="E6" s="77"/>
      <c r="F6" s="77"/>
    </row>
    <row r="7" spans="1:6" ht="15">
      <c r="A7" s="176" t="s">
        <v>691</v>
      </c>
      <c r="B7" s="177">
        <v>22383</v>
      </c>
      <c r="C7" s="177">
        <v>21360</v>
      </c>
      <c r="D7" s="179" t="s">
        <v>692</v>
      </c>
      <c r="E7" s="77"/>
      <c r="F7" s="77"/>
    </row>
    <row r="8" spans="1:6" ht="15">
      <c r="A8" s="176" t="s">
        <v>693</v>
      </c>
      <c r="B8" s="177">
        <v>26104</v>
      </c>
      <c r="C8" s="177">
        <v>29818</v>
      </c>
      <c r="D8" s="178">
        <v>0.14199999999999999</v>
      </c>
      <c r="E8" s="77"/>
      <c r="F8" s="77"/>
    </row>
    <row r="9" spans="1:6" ht="15">
      <c r="A9" s="176" t="s">
        <v>694</v>
      </c>
      <c r="B9" s="177">
        <v>26104</v>
      </c>
      <c r="C9" s="177">
        <v>35485</v>
      </c>
      <c r="D9" s="178">
        <v>0.35899999999999999</v>
      </c>
      <c r="E9" s="77"/>
      <c r="F9" s="77"/>
    </row>
    <row r="10" spans="1:6">
      <c r="A10" s="77"/>
      <c r="B10" s="77"/>
      <c r="C10" s="77"/>
      <c r="D10" s="77"/>
      <c r="E10" s="77"/>
      <c r="F10" s="77"/>
    </row>
    <row r="11" spans="1:6">
      <c r="A11" s="77" t="s">
        <v>695</v>
      </c>
      <c r="B11" s="77"/>
      <c r="C11" s="77"/>
      <c r="D11" s="77"/>
      <c r="E11" s="77"/>
      <c r="F11" s="77"/>
    </row>
    <row r="12" spans="1:6">
      <c r="A12" s="103" t="s">
        <v>696</v>
      </c>
    </row>
  </sheetData>
  <hyperlinks>
    <hyperlink ref="A12" r:id="rId1" xr:uid="{4E9F2FD3-9B95-42B0-920F-F1E0D1E55B2F}"/>
    <hyperlink ref="A1" location="Contents!A1" display="Contents - List of metrics" xr:uid="{932C6F73-32AC-4F7D-96E6-3E229F7DC4D2}"/>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19548-AB6B-4D8D-9ACA-CAB3D1A274BD}">
  <dimension ref="A1:X22"/>
  <sheetViews>
    <sheetView workbookViewId="0"/>
  </sheetViews>
  <sheetFormatPr defaultRowHeight="14.4"/>
  <cols>
    <col min="1" max="1" width="25.33203125" customWidth="1"/>
    <col min="2" max="4" width="13.6640625" customWidth="1"/>
    <col min="5" max="15" width="12.6640625" customWidth="1"/>
    <col min="16" max="16" width="12.44140625" customWidth="1"/>
    <col min="17" max="19" width="12.33203125" customWidth="1"/>
    <col min="20" max="22" width="11.6640625" customWidth="1"/>
  </cols>
  <sheetData>
    <row r="1" spans="1:24">
      <c r="A1" s="12" t="s">
        <v>149</v>
      </c>
      <c r="B1" s="12"/>
      <c r="C1" s="12"/>
      <c r="D1" s="12"/>
    </row>
    <row r="3" spans="1:24">
      <c r="A3" s="1" t="s">
        <v>697</v>
      </c>
    </row>
    <row r="4" spans="1:24">
      <c r="A4" s="354" t="s">
        <v>698</v>
      </c>
      <c r="B4" s="356" t="s">
        <v>699</v>
      </c>
      <c r="C4" s="357"/>
      <c r="D4" s="358"/>
      <c r="E4" s="362" t="s">
        <v>700</v>
      </c>
      <c r="F4" s="362"/>
      <c r="G4" s="362"/>
      <c r="H4" s="362" t="s">
        <v>701</v>
      </c>
      <c r="I4" s="362"/>
      <c r="J4" s="362"/>
      <c r="K4" s="362" t="s">
        <v>702</v>
      </c>
      <c r="L4" s="362"/>
      <c r="M4" s="362"/>
      <c r="N4" s="362" t="s">
        <v>703</v>
      </c>
      <c r="O4" s="362"/>
      <c r="P4" s="362"/>
      <c r="Q4" s="362" t="s">
        <v>704</v>
      </c>
      <c r="R4" s="362"/>
      <c r="S4" s="362"/>
      <c r="T4" s="359" t="s">
        <v>699</v>
      </c>
      <c r="U4" s="360"/>
      <c r="V4" s="360"/>
      <c r="W4" s="360"/>
      <c r="X4" s="361"/>
    </row>
    <row r="5" spans="1:24" s="108" customFormat="1" ht="43.2">
      <c r="A5" s="355"/>
      <c r="B5" s="318" t="s">
        <v>705</v>
      </c>
      <c r="C5" s="319" t="s">
        <v>706</v>
      </c>
      <c r="D5" s="320" t="s">
        <v>707</v>
      </c>
      <c r="E5" s="321" t="s">
        <v>705</v>
      </c>
      <c r="F5" s="322" t="s">
        <v>706</v>
      </c>
      <c r="G5" s="322" t="s">
        <v>707</v>
      </c>
      <c r="H5" s="321" t="s">
        <v>705</v>
      </c>
      <c r="I5" s="322" t="s">
        <v>706</v>
      </c>
      <c r="J5" s="323" t="s">
        <v>707</v>
      </c>
      <c r="K5" s="321" t="s">
        <v>705</v>
      </c>
      <c r="L5" s="322" t="s">
        <v>706</v>
      </c>
      <c r="M5" s="323" t="s">
        <v>707</v>
      </c>
      <c r="N5" s="321" t="s">
        <v>705</v>
      </c>
      <c r="O5" s="322" t="s">
        <v>706</v>
      </c>
      <c r="P5" s="323" t="s">
        <v>707</v>
      </c>
      <c r="Q5" s="321" t="s">
        <v>705</v>
      </c>
      <c r="R5" s="322" t="s">
        <v>706</v>
      </c>
      <c r="S5" s="323" t="s">
        <v>707</v>
      </c>
      <c r="T5" s="318" t="s">
        <v>706</v>
      </c>
      <c r="U5" s="319" t="s">
        <v>707</v>
      </c>
      <c r="V5" s="110" t="s">
        <v>708</v>
      </c>
      <c r="W5" s="110" t="s">
        <v>709</v>
      </c>
      <c r="X5" s="111" t="s">
        <v>710</v>
      </c>
    </row>
    <row r="6" spans="1:24">
      <c r="A6" s="113" t="s">
        <v>711</v>
      </c>
      <c r="B6" s="324">
        <v>15426.383349999987</v>
      </c>
      <c r="C6" s="324">
        <v>318.90276000000006</v>
      </c>
      <c r="D6" s="325">
        <v>820.63867000000005</v>
      </c>
      <c r="E6" s="326">
        <v>15805.783259999984</v>
      </c>
      <c r="F6" s="324">
        <v>360.74198000000001</v>
      </c>
      <c r="G6" s="324">
        <v>879.91813000000002</v>
      </c>
      <c r="H6" s="326">
        <v>16119.745479999983</v>
      </c>
      <c r="I6" s="324">
        <v>350.18347999999997</v>
      </c>
      <c r="J6" s="325">
        <v>685.02317000000005</v>
      </c>
      <c r="K6" s="326">
        <v>16914.736909999981</v>
      </c>
      <c r="L6" s="324">
        <v>428.14568000000003</v>
      </c>
      <c r="M6" s="325">
        <v>1281.2049699999998</v>
      </c>
      <c r="N6" s="326">
        <v>17154.818510000001</v>
      </c>
      <c r="O6" s="324">
        <v>365.37849000000006</v>
      </c>
      <c r="P6" s="325">
        <v>1299.83797</v>
      </c>
      <c r="Q6" s="326">
        <v>17420.984859999982</v>
      </c>
      <c r="R6" s="324">
        <v>354.76107000000002</v>
      </c>
      <c r="S6" s="325">
        <v>1072.0962199999999</v>
      </c>
      <c r="T6" s="327">
        <v>2178.1134600000005</v>
      </c>
      <c r="U6" s="328">
        <v>6038.7191299999995</v>
      </c>
      <c r="V6" s="104">
        <v>8.3130602215753246E-2</v>
      </c>
      <c r="W6" s="104">
        <v>2.203621427609468E-2</v>
      </c>
      <c r="X6" s="105">
        <v>6.1094387939658573E-2</v>
      </c>
    </row>
    <row r="7" spans="1:24">
      <c r="A7" s="113" t="s">
        <v>712</v>
      </c>
      <c r="B7" s="324">
        <v>6111.4837000000007</v>
      </c>
      <c r="C7" s="324">
        <v>143.56907999999999</v>
      </c>
      <c r="D7" s="325">
        <v>525.11802999999998</v>
      </c>
      <c r="E7" s="326">
        <v>5981.8489200000004</v>
      </c>
      <c r="F7" s="324">
        <v>138.31068000000002</v>
      </c>
      <c r="G7" s="324">
        <v>327.02268000000004</v>
      </c>
      <c r="H7" s="326">
        <v>6115.7151300000014</v>
      </c>
      <c r="I7" s="324">
        <v>98.061340000000001</v>
      </c>
      <c r="J7" s="325">
        <v>279.65200000000004</v>
      </c>
      <c r="K7" s="326">
        <v>7535.7782999999999</v>
      </c>
      <c r="L7" s="324">
        <v>184.93287000000001</v>
      </c>
      <c r="M7" s="325">
        <v>768.91867000000002</v>
      </c>
      <c r="N7" s="326">
        <v>7535.1504900000009</v>
      </c>
      <c r="O7" s="324">
        <v>193.97458999999998</v>
      </c>
      <c r="P7" s="325">
        <v>968.75884000000008</v>
      </c>
      <c r="Q7" s="326">
        <v>6406.005650000001</v>
      </c>
      <c r="R7" s="324">
        <v>130.87424999999999</v>
      </c>
      <c r="S7" s="325">
        <v>398.74934000000002</v>
      </c>
      <c r="T7" s="327">
        <v>889.72280999999987</v>
      </c>
      <c r="U7" s="328">
        <v>3268.21956</v>
      </c>
      <c r="V7" s="104">
        <v>0.10477105871018887</v>
      </c>
      <c r="W7" s="104">
        <v>2.2419069931049623E-2</v>
      </c>
      <c r="X7" s="105">
        <v>8.235198877913924E-2</v>
      </c>
    </row>
    <row r="8" spans="1:24">
      <c r="A8" s="113" t="s">
        <v>713</v>
      </c>
      <c r="B8" s="324">
        <v>5275.9201599999997</v>
      </c>
      <c r="C8" s="324">
        <v>98.225320000000011</v>
      </c>
      <c r="D8" s="325">
        <v>325.68079</v>
      </c>
      <c r="E8" s="326">
        <v>5441.3831</v>
      </c>
      <c r="F8" s="324">
        <v>209.59352999999999</v>
      </c>
      <c r="G8" s="324">
        <v>371.24959999999999</v>
      </c>
      <c r="H8" s="326">
        <v>5284.9707299999991</v>
      </c>
      <c r="I8" s="324">
        <v>93.774529999999984</v>
      </c>
      <c r="J8" s="325">
        <v>246.05999999999997</v>
      </c>
      <c r="K8" s="326">
        <v>5430.8107499999996</v>
      </c>
      <c r="L8" s="324">
        <v>105.52695</v>
      </c>
      <c r="M8" s="325">
        <v>415.22001</v>
      </c>
      <c r="N8" s="326">
        <v>5426.9940099999994</v>
      </c>
      <c r="O8" s="324">
        <v>84.787729999999996</v>
      </c>
      <c r="P8" s="325">
        <v>371.72665000000001</v>
      </c>
      <c r="Q8" s="326">
        <v>5817.2383999999993</v>
      </c>
      <c r="R8" s="324">
        <v>81.100020000000001</v>
      </c>
      <c r="S8" s="325">
        <v>338.34664999999995</v>
      </c>
      <c r="T8" s="327">
        <v>673.00807999999995</v>
      </c>
      <c r="U8" s="328">
        <v>2068.2837</v>
      </c>
      <c r="V8" s="104">
        <v>8.3889744296220481E-2</v>
      </c>
      <c r="W8" s="104">
        <v>2.0595573281327353E-2</v>
      </c>
      <c r="X8" s="105">
        <v>6.3294171014893139E-2</v>
      </c>
    </row>
    <row r="9" spans="1:24">
      <c r="A9" s="113" t="s">
        <v>714</v>
      </c>
      <c r="B9" s="324">
        <v>1395.1930799999998</v>
      </c>
      <c r="C9" s="324">
        <v>12.06667</v>
      </c>
      <c r="D9" s="325">
        <v>106.30667</v>
      </c>
      <c r="E9" s="326">
        <v>1409.6119800000001</v>
      </c>
      <c r="F9" s="324">
        <v>21.626670000000004</v>
      </c>
      <c r="G9" s="324">
        <v>94.586669999999998</v>
      </c>
      <c r="H9" s="326">
        <v>1469.2882200000001</v>
      </c>
      <c r="I9" s="324">
        <v>16.28</v>
      </c>
      <c r="J9" s="325">
        <v>59.49333</v>
      </c>
      <c r="K9" s="326">
        <v>1592.92796</v>
      </c>
      <c r="L9" s="324">
        <v>17.186660000000003</v>
      </c>
      <c r="M9" s="325">
        <v>106.70000999999999</v>
      </c>
      <c r="N9" s="326">
        <v>1786.9716700000001</v>
      </c>
      <c r="O9" s="324">
        <v>17.446659999999998</v>
      </c>
      <c r="P9" s="325">
        <v>127.94667</v>
      </c>
      <c r="Q9" s="326">
        <v>2015.2967699999999</v>
      </c>
      <c r="R9" s="324">
        <v>19.67999</v>
      </c>
      <c r="S9" s="325">
        <v>119.23333</v>
      </c>
      <c r="T9" s="327">
        <v>104.28665000000001</v>
      </c>
      <c r="U9" s="328">
        <v>614.26667999999995</v>
      </c>
      <c r="V9" s="104">
        <v>7.4312938569444112E-2</v>
      </c>
      <c r="W9" s="104">
        <v>1.0785347574776559E-2</v>
      </c>
      <c r="X9" s="105">
        <v>6.3527590994667565E-2</v>
      </c>
    </row>
    <row r="10" spans="1:24">
      <c r="A10" s="113" t="s">
        <v>715</v>
      </c>
      <c r="B10" s="324">
        <v>4989.7398600000006</v>
      </c>
      <c r="C10" s="324">
        <v>65.281210000000016</v>
      </c>
      <c r="D10" s="325">
        <v>267.54066</v>
      </c>
      <c r="E10" s="326">
        <v>5148.1908800000001</v>
      </c>
      <c r="F10" s="324">
        <v>56.163539999999998</v>
      </c>
      <c r="G10" s="324">
        <v>225.36108999999999</v>
      </c>
      <c r="H10" s="326">
        <v>5373.29954</v>
      </c>
      <c r="I10" s="324">
        <v>81.427199999999999</v>
      </c>
      <c r="J10" s="325">
        <v>197.25758999999999</v>
      </c>
      <c r="K10" s="326">
        <v>5617.5842599999996</v>
      </c>
      <c r="L10" s="324">
        <v>89.115189999999984</v>
      </c>
      <c r="M10" s="325">
        <v>318.2792</v>
      </c>
      <c r="N10" s="326">
        <v>5804.9876099999992</v>
      </c>
      <c r="O10" s="324">
        <v>69.623200000000011</v>
      </c>
      <c r="P10" s="325">
        <v>327.82029999999997</v>
      </c>
      <c r="Q10" s="326">
        <v>6067.3552400000017</v>
      </c>
      <c r="R10" s="324">
        <v>72.683009999999996</v>
      </c>
      <c r="S10" s="325">
        <v>302.11205000000001</v>
      </c>
      <c r="T10" s="327">
        <v>434.29335000000003</v>
      </c>
      <c r="U10" s="328">
        <v>1638.3708899999999</v>
      </c>
      <c r="V10" s="104">
        <v>6.2805804520906228E-2</v>
      </c>
      <c r="W10" s="104">
        <v>1.3159942994350842E-2</v>
      </c>
      <c r="X10" s="105">
        <v>4.9645861526555382E-2</v>
      </c>
    </row>
    <row r="11" spans="1:24">
      <c r="A11" s="113" t="s">
        <v>716</v>
      </c>
      <c r="B11" s="324">
        <v>3657.7377300000003</v>
      </c>
      <c r="C11" s="324">
        <v>52.379469999999998</v>
      </c>
      <c r="D11" s="325">
        <v>177.36133999999998</v>
      </c>
      <c r="E11" s="326">
        <v>3743.5420599999998</v>
      </c>
      <c r="F11" s="324">
        <v>49.127220000000008</v>
      </c>
      <c r="G11" s="324">
        <v>176.73212999999998</v>
      </c>
      <c r="H11" s="326">
        <v>3857.8205699999994</v>
      </c>
      <c r="I11" s="324">
        <v>54.73554</v>
      </c>
      <c r="J11" s="325">
        <v>146.58332000000001</v>
      </c>
      <c r="K11" s="326">
        <v>4008.7463700000003</v>
      </c>
      <c r="L11" s="324">
        <v>76.109469999999988</v>
      </c>
      <c r="M11" s="325">
        <v>194.25174999999999</v>
      </c>
      <c r="N11" s="326">
        <v>4131.5412800000004</v>
      </c>
      <c r="O11" s="324">
        <v>73.877600000000001</v>
      </c>
      <c r="P11" s="325">
        <v>246.49680999999998</v>
      </c>
      <c r="Q11" s="326">
        <v>4211.5201900000002</v>
      </c>
      <c r="R11" s="324">
        <v>61.982659999999996</v>
      </c>
      <c r="S11" s="325">
        <v>186.15229999999997</v>
      </c>
      <c r="T11" s="327">
        <v>368.21195999999998</v>
      </c>
      <c r="U11" s="328">
        <v>1127.5776499999999</v>
      </c>
      <c r="V11" s="104">
        <v>6.335163380119363E-2</v>
      </c>
      <c r="W11" s="104">
        <v>1.5594993503892407E-2</v>
      </c>
      <c r="X11" s="105">
        <v>4.7756640297301221E-2</v>
      </c>
    </row>
    <row r="12" spans="1:24">
      <c r="A12" s="113" t="s">
        <v>717</v>
      </c>
      <c r="B12" s="324">
        <v>170.108</v>
      </c>
      <c r="C12" s="324">
        <v>2.5066699999999997</v>
      </c>
      <c r="D12" s="325">
        <v>8.1466600000000007</v>
      </c>
      <c r="E12" s="326">
        <v>155.68134999999998</v>
      </c>
      <c r="F12" s="324">
        <v>7.08</v>
      </c>
      <c r="G12" s="324">
        <v>9.4</v>
      </c>
      <c r="H12" s="326">
        <v>145.06799999999998</v>
      </c>
      <c r="I12" s="324">
        <v>6.120000000000001</v>
      </c>
      <c r="J12" s="325">
        <v>3.8</v>
      </c>
      <c r="K12" s="326">
        <v>158.99466000000001</v>
      </c>
      <c r="L12" s="324">
        <v>1.8</v>
      </c>
      <c r="M12" s="325">
        <v>6</v>
      </c>
      <c r="N12" s="326">
        <v>151.49466999999999</v>
      </c>
      <c r="O12" s="324">
        <v>1</v>
      </c>
      <c r="P12" s="325">
        <v>9.6</v>
      </c>
      <c r="Q12" s="326">
        <v>158.91467</v>
      </c>
      <c r="R12" s="324">
        <v>3.4</v>
      </c>
      <c r="S12" s="325">
        <v>3</v>
      </c>
      <c r="T12" s="327">
        <v>21.906669999999998</v>
      </c>
      <c r="U12" s="328">
        <v>39.946660000000001</v>
      </c>
      <c r="V12" s="104">
        <v>6.5783125085381838E-2</v>
      </c>
      <c r="W12" s="104">
        <v>2.329849036121712E-2</v>
      </c>
      <c r="X12" s="105">
        <v>4.2484634724164722E-2</v>
      </c>
    </row>
    <row r="13" spans="1:24">
      <c r="A13" s="113" t="s">
        <v>718</v>
      </c>
      <c r="B13" s="324">
        <v>3557.0783000000001</v>
      </c>
      <c r="C13" s="324">
        <v>52.760540000000006</v>
      </c>
      <c r="D13" s="325">
        <v>166.6592</v>
      </c>
      <c r="E13" s="326">
        <v>3759.7979699999996</v>
      </c>
      <c r="F13" s="324">
        <v>67.714770000000001</v>
      </c>
      <c r="G13" s="324">
        <v>165.19333</v>
      </c>
      <c r="H13" s="326">
        <v>3937.6120299999993</v>
      </c>
      <c r="I13" s="324">
        <v>64.51066999999999</v>
      </c>
      <c r="J13" s="325">
        <v>133.19787000000002</v>
      </c>
      <c r="K13" s="326">
        <v>4100.6680199999992</v>
      </c>
      <c r="L13" s="324">
        <v>75.78667999999999</v>
      </c>
      <c r="M13" s="325">
        <v>171.14014</v>
      </c>
      <c r="N13" s="326">
        <v>4192.0971</v>
      </c>
      <c r="O13" s="324">
        <v>64.392400000000009</v>
      </c>
      <c r="P13" s="325">
        <v>177.98291999999998</v>
      </c>
      <c r="Q13" s="326">
        <v>4353.6239100000003</v>
      </c>
      <c r="R13" s="324">
        <v>56.906730000000003</v>
      </c>
      <c r="S13" s="325">
        <v>173.30587000000003</v>
      </c>
      <c r="T13" s="327">
        <v>382.07178999999996</v>
      </c>
      <c r="U13" s="328">
        <v>987.47933</v>
      </c>
      <c r="V13" s="104">
        <v>5.7301290705381834E-2</v>
      </c>
      <c r="W13" s="104">
        <v>1.5985680555768957E-2</v>
      </c>
      <c r="X13" s="105">
        <v>4.1315610149612873E-2</v>
      </c>
    </row>
    <row r="14" spans="1:24">
      <c r="A14" s="113" t="s">
        <v>719</v>
      </c>
      <c r="B14" s="324">
        <v>3098.8902899999998</v>
      </c>
      <c r="C14" s="324">
        <v>101.6053</v>
      </c>
      <c r="D14" s="325">
        <v>110.92</v>
      </c>
      <c r="E14" s="326">
        <v>3150.3729899999998</v>
      </c>
      <c r="F14" s="324">
        <v>96.443719999999999</v>
      </c>
      <c r="G14" s="324">
        <v>105.29334</v>
      </c>
      <c r="H14" s="326">
        <v>3219.5549799999999</v>
      </c>
      <c r="I14" s="324">
        <v>105.31800999999999</v>
      </c>
      <c r="J14" s="325">
        <v>76.822130000000001</v>
      </c>
      <c r="K14" s="326">
        <v>3234.3236700000002</v>
      </c>
      <c r="L14" s="324">
        <v>92.10132999999999</v>
      </c>
      <c r="M14" s="325">
        <v>101.62665999999999</v>
      </c>
      <c r="N14" s="326">
        <v>3260.0465799999997</v>
      </c>
      <c r="O14" s="324">
        <v>97.95299</v>
      </c>
      <c r="P14" s="325">
        <v>135.70667</v>
      </c>
      <c r="Q14" s="326">
        <v>3361.6681400000002</v>
      </c>
      <c r="R14" s="324">
        <v>97.392010000000013</v>
      </c>
      <c r="S14" s="325">
        <v>121.44666000000001</v>
      </c>
      <c r="T14" s="327">
        <v>590.81335999999999</v>
      </c>
      <c r="U14" s="328">
        <v>651.81546000000003</v>
      </c>
      <c r="V14" s="104">
        <v>6.4302097682054471E-2</v>
      </c>
      <c r="W14" s="104">
        <v>3.0572716305246172E-2</v>
      </c>
      <c r="X14" s="105">
        <v>3.3729381376808296E-2</v>
      </c>
    </row>
    <row r="15" spans="1:24">
      <c r="A15" s="113" t="s">
        <v>720</v>
      </c>
      <c r="B15" s="324">
        <v>0.75</v>
      </c>
      <c r="C15" s="324">
        <v>0</v>
      </c>
      <c r="D15" s="325">
        <v>0</v>
      </c>
      <c r="E15" s="326">
        <v>12.69333</v>
      </c>
      <c r="F15" s="324">
        <v>0</v>
      </c>
      <c r="G15" s="324">
        <v>1</v>
      </c>
      <c r="H15" s="326">
        <v>22.36</v>
      </c>
      <c r="I15" s="324">
        <v>0</v>
      </c>
      <c r="J15" s="325">
        <v>2</v>
      </c>
      <c r="K15" s="326">
        <v>42.693330000000003</v>
      </c>
      <c r="L15" s="324">
        <v>0</v>
      </c>
      <c r="M15" s="325">
        <v>4</v>
      </c>
      <c r="N15" s="326">
        <v>43.093330000000002</v>
      </c>
      <c r="O15" s="324">
        <v>0</v>
      </c>
      <c r="P15" s="325">
        <v>3.69333</v>
      </c>
      <c r="Q15" s="326">
        <v>65.806669999999997</v>
      </c>
      <c r="R15" s="324">
        <v>0</v>
      </c>
      <c r="S15" s="325">
        <v>12.34667</v>
      </c>
      <c r="T15" s="327">
        <v>0</v>
      </c>
      <c r="U15" s="328">
        <v>23.04</v>
      </c>
      <c r="V15" s="104">
        <v>0.12294776224933784</v>
      </c>
      <c r="W15" s="104">
        <v>0</v>
      </c>
      <c r="X15" s="105">
        <v>0.12294776224933784</v>
      </c>
    </row>
    <row r="16" spans="1:24">
      <c r="A16" s="113" t="s">
        <v>721</v>
      </c>
      <c r="B16" s="324">
        <v>6.81067</v>
      </c>
      <c r="C16" s="324">
        <v>0</v>
      </c>
      <c r="D16" s="325">
        <v>0</v>
      </c>
      <c r="E16" s="326">
        <v>14.933330000000002</v>
      </c>
      <c r="F16" s="324">
        <v>0</v>
      </c>
      <c r="G16" s="324">
        <v>0.45333000000000001</v>
      </c>
      <c r="H16" s="326">
        <v>15.78</v>
      </c>
      <c r="I16" s="324">
        <v>1</v>
      </c>
      <c r="J16" s="325">
        <v>2.6</v>
      </c>
      <c r="K16" s="326">
        <v>21.68</v>
      </c>
      <c r="L16" s="324">
        <v>0.8</v>
      </c>
      <c r="M16" s="325">
        <v>2.4</v>
      </c>
      <c r="N16" s="326">
        <v>79.099999999999994</v>
      </c>
      <c r="O16" s="324">
        <v>0</v>
      </c>
      <c r="P16" s="325">
        <v>7.8</v>
      </c>
      <c r="Q16" s="326">
        <v>53.3</v>
      </c>
      <c r="R16" s="324">
        <v>0</v>
      </c>
      <c r="S16" s="325">
        <v>8.7999999999999989</v>
      </c>
      <c r="T16" s="327">
        <v>1.8</v>
      </c>
      <c r="U16" s="328">
        <v>22.053329999999995</v>
      </c>
      <c r="V16" s="104">
        <v>0.12449286027431576</v>
      </c>
      <c r="W16" s="104">
        <v>9.3943759002943581E-3</v>
      </c>
      <c r="X16" s="105">
        <v>0.1150984843740214</v>
      </c>
    </row>
    <row r="17" spans="1:24">
      <c r="A17" s="112" t="s">
        <v>234</v>
      </c>
      <c r="B17" s="329">
        <v>43690.09513999999</v>
      </c>
      <c r="C17" s="329">
        <v>847.29702000000009</v>
      </c>
      <c r="D17" s="330">
        <v>2508.3720200000002</v>
      </c>
      <c r="E17" s="331">
        <v>44623.839169999985</v>
      </c>
      <c r="F17" s="329">
        <v>1006.8021100000001</v>
      </c>
      <c r="G17" s="329">
        <v>2356.2102999999997</v>
      </c>
      <c r="H17" s="331">
        <v>45561.214679999975</v>
      </c>
      <c r="I17" s="329">
        <v>871.41076999999984</v>
      </c>
      <c r="J17" s="330">
        <v>1832.4894099999999</v>
      </c>
      <c r="K17" s="331">
        <v>48658.944229999979</v>
      </c>
      <c r="L17" s="329">
        <v>1071.5048299999996</v>
      </c>
      <c r="M17" s="330">
        <v>3369.7414099999996</v>
      </c>
      <c r="N17" s="331">
        <v>49566.295249999981</v>
      </c>
      <c r="O17" s="329">
        <v>968.43365999999992</v>
      </c>
      <c r="P17" s="330">
        <v>3677.3701599999999</v>
      </c>
      <c r="Q17" s="331">
        <v>49931.714499999995</v>
      </c>
      <c r="R17" s="329">
        <v>878.77973999999995</v>
      </c>
      <c r="S17" s="330">
        <v>2735.5890900000004</v>
      </c>
      <c r="T17" s="332">
        <v>5644.2281300000004</v>
      </c>
      <c r="U17" s="333">
        <v>16479.772389999998</v>
      </c>
      <c r="V17" s="106">
        <v>7.8444972352503278E-2</v>
      </c>
      <c r="W17" s="106">
        <v>2.0012715114918617E-2</v>
      </c>
      <c r="X17" s="107">
        <v>5.8432257237584662E-2</v>
      </c>
    </row>
    <row r="22" spans="1:24">
      <c r="A22" t="s">
        <v>722</v>
      </c>
    </row>
  </sheetData>
  <mergeCells count="8">
    <mergeCell ref="A4:A5"/>
    <mergeCell ref="B4:D4"/>
    <mergeCell ref="T4:X4"/>
    <mergeCell ref="E4:G4"/>
    <mergeCell ref="H4:J4"/>
    <mergeCell ref="K4:M4"/>
    <mergeCell ref="N4:P4"/>
    <mergeCell ref="Q4:S4"/>
  </mergeCells>
  <hyperlinks>
    <hyperlink ref="A1" location="Contents!A1" display="Contents - List of metrics" xr:uid="{552FD039-315D-46B7-83AD-2A0147A0ED0E}"/>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D15A2-82FC-4280-88FE-D579547B3C7F}">
  <dimension ref="A1:F15"/>
  <sheetViews>
    <sheetView workbookViewId="0"/>
  </sheetViews>
  <sheetFormatPr defaultRowHeight="14.4"/>
  <cols>
    <col min="1" max="1" width="44.33203125" customWidth="1"/>
    <col min="2" max="6" width="13" customWidth="1"/>
  </cols>
  <sheetData>
    <row r="1" spans="1:6">
      <c r="A1" s="12" t="s">
        <v>149</v>
      </c>
    </row>
    <row r="2" spans="1:6">
      <c r="A2" s="1" t="s">
        <v>723</v>
      </c>
    </row>
    <row r="3" spans="1:6" s="90" customFormat="1" ht="42" customHeight="1">
      <c r="A3" s="115" t="s">
        <v>724</v>
      </c>
      <c r="B3" s="322" t="s">
        <v>725</v>
      </c>
      <c r="C3" s="322" t="s">
        <v>726</v>
      </c>
      <c r="D3" s="322" t="s">
        <v>727</v>
      </c>
      <c r="E3" s="322" t="s">
        <v>728</v>
      </c>
      <c r="F3" s="323" t="s">
        <v>729</v>
      </c>
    </row>
    <row r="4" spans="1:6">
      <c r="A4" s="114" t="s">
        <v>711</v>
      </c>
      <c r="B4" s="334">
        <v>17826.011040000001</v>
      </c>
      <c r="C4" s="334">
        <v>12859.97884</v>
      </c>
      <c r="D4" s="335">
        <v>0.72141651944135665</v>
      </c>
      <c r="E4" s="334">
        <v>4966.0322000000006</v>
      </c>
      <c r="F4" s="336">
        <v>0.27858348055864329</v>
      </c>
    </row>
    <row r="5" spans="1:6">
      <c r="A5" s="114" t="s">
        <v>712</v>
      </c>
      <c r="B5" s="334">
        <v>6331.0380799999984</v>
      </c>
      <c r="C5" s="334">
        <v>4624.0303699999995</v>
      </c>
      <c r="D5" s="335">
        <v>0.73037475238184013</v>
      </c>
      <c r="E5" s="334">
        <v>1707.0077099999999</v>
      </c>
      <c r="F5" s="336">
        <v>0.26962524761815998</v>
      </c>
    </row>
    <row r="6" spans="1:6">
      <c r="A6" s="114" t="s">
        <v>713</v>
      </c>
      <c r="B6" s="334">
        <v>5904.2547799999993</v>
      </c>
      <c r="C6" s="334">
        <v>4550.4534799999992</v>
      </c>
      <c r="D6" s="335">
        <v>0.77070750662965115</v>
      </c>
      <c r="E6" s="334">
        <v>1353.8013000000001</v>
      </c>
      <c r="F6" s="336">
        <v>0.22929249337034879</v>
      </c>
    </row>
    <row r="7" spans="1:6">
      <c r="A7" s="114" t="s">
        <v>714</v>
      </c>
      <c r="B7" s="334">
        <v>2327.1379900000002</v>
      </c>
      <c r="C7" s="334">
        <v>2015.5069399999998</v>
      </c>
      <c r="D7" s="335">
        <v>0.86608828039458008</v>
      </c>
      <c r="E7" s="334">
        <v>311.63105000000002</v>
      </c>
      <c r="F7" s="336">
        <v>0.1339117196054197</v>
      </c>
    </row>
    <row r="8" spans="1:6">
      <c r="A8" s="114" t="s">
        <v>715</v>
      </c>
      <c r="B8" s="334">
        <v>6426.7762999999995</v>
      </c>
      <c r="C8" s="334">
        <v>5081.6681500000004</v>
      </c>
      <c r="D8" s="335">
        <v>0.79070250974816114</v>
      </c>
      <c r="E8" s="334">
        <v>1345.10815</v>
      </c>
      <c r="F8" s="336">
        <v>0.20929749025183902</v>
      </c>
    </row>
    <row r="9" spans="1:6">
      <c r="A9" s="114" t="s">
        <v>716</v>
      </c>
      <c r="B9" s="334">
        <v>4309.4209599999995</v>
      </c>
      <c r="C9" s="334">
        <v>3232.5950699999999</v>
      </c>
      <c r="D9" s="335">
        <v>0.75012283552823311</v>
      </c>
      <c r="E9" s="334">
        <v>1076.8258900000001</v>
      </c>
      <c r="F9" s="336">
        <v>0.24987716447176703</v>
      </c>
    </row>
    <row r="10" spans="1:6">
      <c r="A10" s="114" t="s">
        <v>717</v>
      </c>
      <c r="B10" s="334">
        <v>187.47467999999998</v>
      </c>
      <c r="C10" s="334">
        <v>137.06001000000001</v>
      </c>
      <c r="D10" s="335">
        <v>0.73108544577859802</v>
      </c>
      <c r="E10" s="334">
        <v>50.414670000000001</v>
      </c>
      <c r="F10" s="336">
        <v>0.26891455422140209</v>
      </c>
    </row>
    <row r="11" spans="1:6">
      <c r="A11" s="114" t="s">
        <v>718</v>
      </c>
      <c r="B11" s="334">
        <v>4501.3748699999996</v>
      </c>
      <c r="C11" s="334">
        <v>3438.6816100000001</v>
      </c>
      <c r="D11" s="335">
        <v>0.76391807154688285</v>
      </c>
      <c r="E11" s="334">
        <v>1062.69326</v>
      </c>
      <c r="F11" s="336">
        <v>0.23608192845311729</v>
      </c>
    </row>
    <row r="12" spans="1:6">
      <c r="A12" s="114" t="s">
        <v>719</v>
      </c>
      <c r="B12" s="334">
        <v>3515.9555799999998</v>
      </c>
      <c r="C12" s="334">
        <v>2089.3127799999997</v>
      </c>
      <c r="D12" s="335">
        <v>0.59423753584509165</v>
      </c>
      <c r="E12" s="334">
        <v>1426.6428000000001</v>
      </c>
      <c r="F12" s="336">
        <v>0.40576246415490841</v>
      </c>
    </row>
    <row r="13" spans="1:6">
      <c r="A13" s="114" t="s">
        <v>720</v>
      </c>
      <c r="B13" s="334">
        <v>73.666669999999996</v>
      </c>
      <c r="C13" s="334">
        <v>68.266670000000005</v>
      </c>
      <c r="D13" s="335">
        <v>0.92669683589607088</v>
      </c>
      <c r="E13" s="334">
        <v>5.4</v>
      </c>
      <c r="F13" s="336">
        <v>7.330316410392923E-2</v>
      </c>
    </row>
    <row r="14" spans="1:6">
      <c r="A14" s="114" t="s">
        <v>721</v>
      </c>
      <c r="B14" s="334">
        <v>59.099999999999994</v>
      </c>
      <c r="C14" s="334">
        <v>54.1</v>
      </c>
      <c r="D14" s="335">
        <v>0.9153976311336719</v>
      </c>
      <c r="E14" s="334">
        <v>5</v>
      </c>
      <c r="F14" s="336">
        <v>8.460236886632827E-2</v>
      </c>
    </row>
    <row r="15" spans="1:6">
      <c r="A15" s="116" t="s">
        <v>234</v>
      </c>
      <c r="B15" s="337">
        <v>51462.210950000001</v>
      </c>
      <c r="C15" s="337">
        <v>38151.653920000004</v>
      </c>
      <c r="D15" s="338">
        <v>0.74135279490940731</v>
      </c>
      <c r="E15" s="337">
        <v>13310.55703</v>
      </c>
      <c r="F15" s="339">
        <v>0.2586472050905928</v>
      </c>
    </row>
  </sheetData>
  <hyperlinks>
    <hyperlink ref="A1" location="Contents!A1" display="Contents - List of metrics" xr:uid="{64389F79-58C6-452B-8E0D-4ECDBB4B0D5A}"/>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49F8D-A7B1-4DCB-BAEE-B821134A4A87}">
  <dimension ref="A1:B31"/>
  <sheetViews>
    <sheetView workbookViewId="0"/>
  </sheetViews>
  <sheetFormatPr defaultRowHeight="14.4"/>
  <cols>
    <col min="1" max="1" width="33.5546875" customWidth="1"/>
    <col min="2" max="2" width="12.33203125" customWidth="1"/>
    <col min="4" max="4" width="32.33203125" customWidth="1"/>
  </cols>
  <sheetData>
    <row r="1" spans="1:2">
      <c r="A1" s="12" t="s">
        <v>149</v>
      </c>
    </row>
    <row r="2" spans="1:2">
      <c r="A2" s="1" t="s">
        <v>730</v>
      </c>
    </row>
    <row r="3" spans="1:2">
      <c r="A3" s="109" t="s">
        <v>731</v>
      </c>
      <c r="B3" s="124" t="s">
        <v>248</v>
      </c>
    </row>
    <row r="4" spans="1:2">
      <c r="A4" s="113" t="s">
        <v>732</v>
      </c>
      <c r="B4" s="123">
        <v>1624</v>
      </c>
    </row>
    <row r="5" spans="1:2">
      <c r="A5" s="113" t="s">
        <v>733</v>
      </c>
      <c r="B5" s="123">
        <v>4</v>
      </c>
    </row>
    <row r="6" spans="1:2">
      <c r="A6" s="113" t="s">
        <v>734</v>
      </c>
      <c r="B6" s="123">
        <v>7492</v>
      </c>
    </row>
    <row r="7" spans="1:2">
      <c r="A7" s="113" t="s">
        <v>735</v>
      </c>
      <c r="B7" s="123">
        <v>8184</v>
      </c>
    </row>
    <row r="8" spans="1:2">
      <c r="A8" s="113" t="s">
        <v>736</v>
      </c>
      <c r="B8" s="123">
        <v>5039</v>
      </c>
    </row>
    <row r="9" spans="1:2">
      <c r="A9" s="113" t="s">
        <v>737</v>
      </c>
      <c r="B9" s="123">
        <v>6791</v>
      </c>
    </row>
    <row r="10" spans="1:2">
      <c r="A10" s="113" t="s">
        <v>738</v>
      </c>
      <c r="B10" s="123">
        <v>11497</v>
      </c>
    </row>
    <row r="11" spans="1:2">
      <c r="A11" s="113" t="s">
        <v>739</v>
      </c>
      <c r="B11" s="123">
        <v>9515</v>
      </c>
    </row>
    <row r="12" spans="1:2">
      <c r="A12" s="113" t="s">
        <v>740</v>
      </c>
      <c r="B12" s="123">
        <v>3417</v>
      </c>
    </row>
    <row r="13" spans="1:2">
      <c r="A13" s="113" t="s">
        <v>741</v>
      </c>
      <c r="B13" s="123">
        <v>1213</v>
      </c>
    </row>
    <row r="14" spans="1:2">
      <c r="A14" s="113" t="s">
        <v>742</v>
      </c>
      <c r="B14" s="123">
        <v>536</v>
      </c>
    </row>
    <row r="15" spans="1:2">
      <c r="A15" s="113" t="s">
        <v>743</v>
      </c>
      <c r="B15" s="123">
        <v>398</v>
      </c>
    </row>
    <row r="16" spans="1:2">
      <c r="A16" s="113" t="s">
        <v>744</v>
      </c>
      <c r="B16" s="123">
        <v>83</v>
      </c>
    </row>
    <row r="17" spans="1:2">
      <c r="A17" s="112" t="s">
        <v>234</v>
      </c>
      <c r="B17" s="125">
        <v>55793</v>
      </c>
    </row>
    <row r="21" spans="1:2">
      <c r="A21" s="1" t="s">
        <v>745</v>
      </c>
    </row>
    <row r="22" spans="1:2">
      <c r="A22" s="129" t="s">
        <v>746</v>
      </c>
      <c r="B22" s="41" t="s">
        <v>234</v>
      </c>
    </row>
    <row r="23" spans="1:2">
      <c r="A23" s="4" t="s">
        <v>747</v>
      </c>
      <c r="B23" s="126">
        <v>51488</v>
      </c>
    </row>
    <row r="24" spans="1:2">
      <c r="A24" s="4" t="s">
        <v>323</v>
      </c>
      <c r="B24" s="126">
        <v>499</v>
      </c>
    </row>
    <row r="25" spans="1:2">
      <c r="A25" s="113" t="s">
        <v>748</v>
      </c>
      <c r="B25" s="126">
        <v>567</v>
      </c>
    </row>
    <row r="26" spans="1:2">
      <c r="A26" s="113" t="s">
        <v>749</v>
      </c>
      <c r="B26" s="126">
        <v>66</v>
      </c>
    </row>
    <row r="27" spans="1:2">
      <c r="A27" s="4" t="s">
        <v>750</v>
      </c>
      <c r="B27" s="126">
        <v>2911</v>
      </c>
    </row>
    <row r="28" spans="1:2">
      <c r="A28" s="127" t="s">
        <v>234</v>
      </c>
      <c r="B28" s="128">
        <f>SUM(B23:B27)</f>
        <v>55531</v>
      </c>
    </row>
    <row r="30" spans="1:2">
      <c r="A30" t="s">
        <v>751</v>
      </c>
    </row>
    <row r="31" spans="1:2">
      <c r="A31" t="s">
        <v>752</v>
      </c>
    </row>
  </sheetData>
  <hyperlinks>
    <hyperlink ref="A1" location="Contents!A1" display="Contents - List of metrics" xr:uid="{5C18F798-41E0-43D0-B0EC-430E3FFE21F9}"/>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7BA90-967B-4F98-8EE0-51043EB615A2}">
  <dimension ref="A1:J136"/>
  <sheetViews>
    <sheetView workbookViewId="0"/>
  </sheetViews>
  <sheetFormatPr defaultRowHeight="14.4"/>
  <cols>
    <col min="1" max="1" width="18.6640625" style="89" bestFit="1" customWidth="1"/>
    <col min="2" max="2" width="16.44140625" bestFit="1" customWidth="1"/>
    <col min="3" max="3" width="8.44140625" bestFit="1" customWidth="1"/>
    <col min="4" max="4" width="9.88671875" bestFit="1" customWidth="1"/>
    <col min="5" max="5" width="25.88671875" bestFit="1" customWidth="1"/>
    <col min="6" max="6" width="12" bestFit="1" customWidth="1"/>
    <col min="7" max="7" width="11.33203125" bestFit="1" customWidth="1"/>
    <col min="8" max="8" width="11.88671875" bestFit="1" customWidth="1"/>
    <col min="9" max="9" width="8.88671875" bestFit="1" customWidth="1"/>
    <col min="10" max="14" width="10.6640625" bestFit="1" customWidth="1"/>
    <col min="15" max="15" width="19.5546875" customWidth="1"/>
    <col min="16" max="90" width="10.6640625" bestFit="1" customWidth="1"/>
  </cols>
  <sheetData>
    <row r="1" spans="1:9">
      <c r="A1" s="232" t="s">
        <v>149</v>
      </c>
    </row>
    <row r="2" spans="1:9">
      <c r="A2" s="239" t="s">
        <v>765</v>
      </c>
      <c r="B2" s="1"/>
    </row>
    <row r="3" spans="1:9">
      <c r="A3" s="240" t="s">
        <v>150</v>
      </c>
      <c r="B3" s="163" t="s">
        <v>154</v>
      </c>
      <c r="C3" s="163" t="s">
        <v>155</v>
      </c>
      <c r="D3" s="163" t="s">
        <v>156</v>
      </c>
      <c r="E3" s="163" t="s">
        <v>157</v>
      </c>
      <c r="F3" s="163" t="s">
        <v>158</v>
      </c>
      <c r="G3" s="163" t="s">
        <v>159</v>
      </c>
      <c r="H3" s="163" t="s">
        <v>160</v>
      </c>
      <c r="I3" s="163" t="s">
        <v>161</v>
      </c>
    </row>
    <row r="4" spans="1:9">
      <c r="A4" s="235" t="s">
        <v>162</v>
      </c>
      <c r="B4" s="83">
        <v>11803.4</v>
      </c>
      <c r="C4" s="83">
        <v>21855.05</v>
      </c>
      <c r="D4" s="83">
        <v>17894.689999999999</v>
      </c>
      <c r="E4" s="83">
        <v>9395.7000000000007</v>
      </c>
      <c r="F4" s="83">
        <v>9627.7759999999998</v>
      </c>
      <c r="G4" s="83">
        <v>14688.09</v>
      </c>
      <c r="H4" s="83">
        <v>7430.3720000000003</v>
      </c>
      <c r="I4" s="83">
        <v>92695.09</v>
      </c>
    </row>
    <row r="5" spans="1:9">
      <c r="A5" s="241" t="s">
        <v>163</v>
      </c>
      <c r="B5" s="83">
        <v>12135.62</v>
      </c>
      <c r="C5" s="83">
        <v>22200.63</v>
      </c>
      <c r="D5" s="83">
        <v>17889.93</v>
      </c>
      <c r="E5" s="83">
        <v>9948.9140000000007</v>
      </c>
      <c r="F5" s="83">
        <v>10364.969999999999</v>
      </c>
      <c r="G5" s="83">
        <v>14937.78</v>
      </c>
      <c r="H5" s="83">
        <v>7738.6840000000002</v>
      </c>
      <c r="I5" s="83">
        <v>95216.54</v>
      </c>
    </row>
    <row r="6" spans="1:9">
      <c r="A6" s="241" t="s">
        <v>164</v>
      </c>
      <c r="B6" s="83">
        <v>11915.5</v>
      </c>
      <c r="C6" s="83">
        <v>22104.48</v>
      </c>
      <c r="D6" s="83">
        <v>18001.71</v>
      </c>
      <c r="E6" s="83">
        <v>10661.74</v>
      </c>
      <c r="F6" s="83">
        <v>10635.09</v>
      </c>
      <c r="G6" s="83">
        <v>15034.07</v>
      </c>
      <c r="H6" s="83">
        <v>7758.1670000000004</v>
      </c>
      <c r="I6" s="83">
        <v>96110.76</v>
      </c>
    </row>
    <row r="7" spans="1:9">
      <c r="A7" s="241" t="s">
        <v>165</v>
      </c>
      <c r="B7" s="83">
        <v>12586.3</v>
      </c>
      <c r="C7" s="83">
        <v>22721.58</v>
      </c>
      <c r="D7" s="83">
        <v>17701.400000000001</v>
      </c>
      <c r="E7" s="83">
        <v>10787.15</v>
      </c>
      <c r="F7" s="83">
        <v>10869.01</v>
      </c>
      <c r="G7" s="83">
        <v>14865.52</v>
      </c>
      <c r="H7" s="83">
        <v>7741.6509999999998</v>
      </c>
      <c r="I7" s="83">
        <v>97272.61</v>
      </c>
    </row>
    <row r="8" spans="1:9">
      <c r="A8" s="241" t="s">
        <v>166</v>
      </c>
      <c r="B8" s="83">
        <v>12232.67</v>
      </c>
      <c r="C8" s="83">
        <v>23415.89</v>
      </c>
      <c r="D8" s="83">
        <v>17734.240000000002</v>
      </c>
      <c r="E8" s="83">
        <v>10505.38</v>
      </c>
      <c r="F8" s="83">
        <v>11012.79</v>
      </c>
      <c r="G8" s="83">
        <v>14420.46</v>
      </c>
      <c r="H8" s="83">
        <v>7586.7910000000002</v>
      </c>
      <c r="I8" s="83">
        <v>96908.22</v>
      </c>
    </row>
    <row r="9" spans="1:9">
      <c r="A9" s="241" t="s">
        <v>167</v>
      </c>
      <c r="B9" s="83">
        <v>11897.24</v>
      </c>
      <c r="C9" s="83">
        <v>22542.54</v>
      </c>
      <c r="D9" s="83">
        <v>17165.14</v>
      </c>
      <c r="E9" s="83">
        <v>9853.4959999999992</v>
      </c>
      <c r="F9" s="83">
        <v>10516.41</v>
      </c>
      <c r="G9" s="83">
        <v>14286.31</v>
      </c>
      <c r="H9" s="83">
        <v>6958.6360000000004</v>
      </c>
      <c r="I9" s="83">
        <v>93219.78</v>
      </c>
    </row>
    <row r="10" spans="1:9">
      <c r="A10" s="241" t="s">
        <v>168</v>
      </c>
      <c r="B10" s="83">
        <v>11206.97</v>
      </c>
      <c r="C10" s="83">
        <v>21885.43</v>
      </c>
      <c r="D10" s="83">
        <v>17031.78</v>
      </c>
      <c r="E10" s="83">
        <v>9829.42</v>
      </c>
      <c r="F10" s="83">
        <v>10089.65</v>
      </c>
      <c r="G10" s="83">
        <v>13535.75</v>
      </c>
      <c r="H10" s="83">
        <v>6881.0020000000004</v>
      </c>
      <c r="I10" s="83">
        <v>90460</v>
      </c>
    </row>
    <row r="11" spans="1:9">
      <c r="A11" s="241" t="s">
        <v>169</v>
      </c>
      <c r="B11" s="83">
        <v>10018.33</v>
      </c>
      <c r="C11" s="83">
        <v>21329.56</v>
      </c>
      <c r="D11" s="83">
        <v>16289.26</v>
      </c>
      <c r="E11" s="83">
        <v>9316.9</v>
      </c>
      <c r="F11" s="83">
        <v>9735.0450000000001</v>
      </c>
      <c r="G11" s="83">
        <v>12879.44</v>
      </c>
      <c r="H11" s="83">
        <v>6684.9290000000001</v>
      </c>
      <c r="I11" s="83">
        <v>86253.47</v>
      </c>
    </row>
    <row r="12" spans="1:9">
      <c r="A12" s="241" t="s">
        <v>170</v>
      </c>
      <c r="B12" s="83">
        <v>10552.99</v>
      </c>
      <c r="C12" s="83">
        <v>21221.91</v>
      </c>
      <c r="D12" s="83">
        <v>17015.45</v>
      </c>
      <c r="E12" s="83">
        <v>9634.9850000000006</v>
      </c>
      <c r="F12" s="83">
        <v>9926.0439999999999</v>
      </c>
      <c r="G12" s="83">
        <v>13164.15</v>
      </c>
      <c r="H12" s="83">
        <v>6722.3320000000003</v>
      </c>
      <c r="I12" s="83">
        <v>88237.86</v>
      </c>
    </row>
    <row r="13" spans="1:9">
      <c r="A13" s="241" t="s">
        <v>171</v>
      </c>
      <c r="B13" s="83">
        <v>10432.77</v>
      </c>
      <c r="C13" s="83">
        <v>20961.740000000002</v>
      </c>
      <c r="D13" s="83">
        <v>15763.44</v>
      </c>
      <c r="E13" s="83">
        <v>9456.4459999999999</v>
      </c>
      <c r="F13" s="83">
        <v>10121.69</v>
      </c>
      <c r="G13" s="83">
        <v>12607.4</v>
      </c>
      <c r="H13" s="83">
        <v>6302.07</v>
      </c>
      <c r="I13" s="83">
        <v>85645.56</v>
      </c>
    </row>
    <row r="14" spans="1:9">
      <c r="A14" s="241" t="s">
        <v>172</v>
      </c>
      <c r="B14" s="83">
        <v>10136.280000000001</v>
      </c>
      <c r="C14" s="83">
        <v>20415.45</v>
      </c>
      <c r="D14" s="83">
        <v>14217.78</v>
      </c>
      <c r="E14" s="83">
        <v>9148.4539999999997</v>
      </c>
      <c r="F14" s="83">
        <v>9395.7160000000003</v>
      </c>
      <c r="G14" s="83">
        <v>11509.18</v>
      </c>
      <c r="H14" s="83">
        <v>5798.0349999999999</v>
      </c>
      <c r="I14" s="83">
        <v>80620.899999999994</v>
      </c>
    </row>
    <row r="15" spans="1:9">
      <c r="A15" s="241" t="s">
        <v>173</v>
      </c>
      <c r="B15" s="83">
        <v>9233.1149999999998</v>
      </c>
      <c r="C15" s="83">
        <v>19787.13</v>
      </c>
      <c r="D15" s="83">
        <v>14743.47</v>
      </c>
      <c r="E15" s="83">
        <v>8370.6309999999994</v>
      </c>
      <c r="F15" s="83">
        <v>9138.2199999999993</v>
      </c>
      <c r="G15" s="83">
        <v>11227.51</v>
      </c>
      <c r="H15" s="83">
        <v>5354.2709999999997</v>
      </c>
      <c r="I15" s="83">
        <v>77854.34</v>
      </c>
    </row>
    <row r="16" spans="1:9">
      <c r="A16" s="241" t="s">
        <v>174</v>
      </c>
      <c r="B16" s="83">
        <v>9623.527</v>
      </c>
      <c r="C16" s="83">
        <v>18628.84</v>
      </c>
      <c r="D16" s="83">
        <v>14210.74</v>
      </c>
      <c r="E16" s="83">
        <v>8960.348</v>
      </c>
      <c r="F16" s="83">
        <v>10561.34</v>
      </c>
      <c r="G16" s="83">
        <v>12788.96</v>
      </c>
      <c r="H16" s="83">
        <v>5845.2740000000003</v>
      </c>
      <c r="I16" s="83">
        <v>80619.02</v>
      </c>
    </row>
    <row r="17" spans="1:9">
      <c r="A17" s="241" t="s">
        <v>175</v>
      </c>
      <c r="B17" s="83">
        <v>9136.2739999999994</v>
      </c>
      <c r="C17" s="83">
        <v>17543.52</v>
      </c>
      <c r="D17" s="83">
        <v>13823.81</v>
      </c>
      <c r="E17" s="83">
        <v>8525.8369999999995</v>
      </c>
      <c r="F17" s="83">
        <v>9400.4619999999995</v>
      </c>
      <c r="G17" s="83">
        <v>12232.46</v>
      </c>
      <c r="H17" s="83">
        <v>5251.2139999999999</v>
      </c>
      <c r="I17" s="83">
        <v>75913.570000000007</v>
      </c>
    </row>
    <row r="18" spans="1:9">
      <c r="A18" s="241" t="s">
        <v>176</v>
      </c>
      <c r="B18" s="83">
        <v>8667.4110000000001</v>
      </c>
      <c r="C18" s="83">
        <v>16798.18</v>
      </c>
      <c r="D18" s="83">
        <v>12919.36</v>
      </c>
      <c r="E18" s="83">
        <v>8213.0030000000006</v>
      </c>
      <c r="F18" s="83">
        <v>9130.35</v>
      </c>
      <c r="G18" s="83">
        <v>11584.33</v>
      </c>
      <c r="H18" s="83">
        <v>4852.2950000000001</v>
      </c>
      <c r="I18" s="83">
        <v>72164.929999999993</v>
      </c>
    </row>
    <row r="19" spans="1:9">
      <c r="A19" s="241" t="s">
        <v>177</v>
      </c>
      <c r="B19" s="83">
        <v>8113.616</v>
      </c>
      <c r="C19" s="83">
        <v>17614.060000000001</v>
      </c>
      <c r="D19" s="83">
        <v>12940.85</v>
      </c>
      <c r="E19" s="83">
        <v>7315.826</v>
      </c>
      <c r="F19" s="83">
        <v>9449.2880000000005</v>
      </c>
      <c r="G19" s="83">
        <v>11598.79</v>
      </c>
      <c r="H19" s="83">
        <v>4915.3760000000002</v>
      </c>
      <c r="I19" s="83">
        <v>71947.8</v>
      </c>
    </row>
    <row r="20" spans="1:9">
      <c r="A20" s="241" t="s">
        <v>178</v>
      </c>
      <c r="B20" s="83">
        <v>8218.7250000000004</v>
      </c>
      <c r="C20" s="83">
        <v>18514.84</v>
      </c>
      <c r="D20" s="83">
        <v>14465.06</v>
      </c>
      <c r="E20" s="83">
        <v>7836.4269999999997</v>
      </c>
      <c r="F20" s="83">
        <v>9640.1090000000004</v>
      </c>
      <c r="G20" s="83">
        <v>11859.77</v>
      </c>
      <c r="H20" s="83">
        <v>5005.2669999999998</v>
      </c>
      <c r="I20" s="83">
        <v>75540.210000000006</v>
      </c>
    </row>
    <row r="21" spans="1:9">
      <c r="A21" s="241" t="s">
        <v>179</v>
      </c>
      <c r="B21" s="83">
        <v>8273.2829999999994</v>
      </c>
      <c r="C21" s="83">
        <v>19087.07</v>
      </c>
      <c r="D21" s="83">
        <v>14876.96</v>
      </c>
      <c r="E21" s="83">
        <v>8303.777</v>
      </c>
      <c r="F21" s="83">
        <v>10607.71</v>
      </c>
      <c r="G21" s="83">
        <v>11462.55</v>
      </c>
      <c r="H21" s="83">
        <v>5096.6329999999998</v>
      </c>
      <c r="I21" s="83">
        <v>77707.98</v>
      </c>
    </row>
    <row r="22" spans="1:9">
      <c r="A22" s="241" t="s">
        <v>180</v>
      </c>
      <c r="B22" s="83">
        <v>8799.7900000000009</v>
      </c>
      <c r="C22" s="83">
        <v>18927.830000000002</v>
      </c>
      <c r="D22" s="83">
        <v>15705.08</v>
      </c>
      <c r="E22" s="83">
        <v>9295.92</v>
      </c>
      <c r="F22" s="83">
        <v>10987.67</v>
      </c>
      <c r="G22" s="83">
        <v>11823.02</v>
      </c>
      <c r="H22" s="83">
        <v>5216.5209999999997</v>
      </c>
      <c r="I22" s="83">
        <v>80755.83</v>
      </c>
    </row>
    <row r="23" spans="1:9">
      <c r="A23" s="241" t="s">
        <v>181</v>
      </c>
      <c r="B23" s="83">
        <v>8394.7980000000007</v>
      </c>
      <c r="C23" s="83">
        <v>18560.12</v>
      </c>
      <c r="D23" s="83">
        <v>15178.84</v>
      </c>
      <c r="E23" s="83">
        <v>8788.5010000000002</v>
      </c>
      <c r="F23" s="83">
        <v>10980.19</v>
      </c>
      <c r="G23" s="83">
        <v>11914.19</v>
      </c>
      <c r="H23" s="83">
        <v>5208.1369999999997</v>
      </c>
      <c r="I23" s="83">
        <v>79024.78</v>
      </c>
    </row>
    <row r="24" spans="1:9">
      <c r="A24" s="241" t="s">
        <v>182</v>
      </c>
      <c r="B24" s="83">
        <v>8747.91</v>
      </c>
      <c r="C24" s="83">
        <v>18920.349999999999</v>
      </c>
      <c r="D24" s="83">
        <v>15798.96</v>
      </c>
      <c r="E24" s="83">
        <v>9007.9159999999993</v>
      </c>
      <c r="F24" s="83">
        <v>10987.73</v>
      </c>
      <c r="G24" s="83">
        <v>11877.01</v>
      </c>
      <c r="H24" s="83">
        <v>5517.5110000000004</v>
      </c>
      <c r="I24" s="83">
        <v>80857.38</v>
      </c>
    </row>
    <row r="25" spans="1:9">
      <c r="A25" s="241" t="s">
        <v>183</v>
      </c>
      <c r="B25" s="83">
        <v>8367.32</v>
      </c>
      <c r="C25" s="83">
        <v>18911.759999999998</v>
      </c>
      <c r="D25" s="83">
        <v>15474.77</v>
      </c>
      <c r="E25" s="83">
        <v>8987.94</v>
      </c>
      <c r="F25" s="83">
        <v>10729.63</v>
      </c>
      <c r="G25" s="83">
        <v>10912.9</v>
      </c>
      <c r="H25" s="83">
        <v>5186.4889999999996</v>
      </c>
      <c r="I25" s="83">
        <v>78570.81</v>
      </c>
    </row>
    <row r="26" spans="1:9">
      <c r="A26" s="241" t="s">
        <v>184</v>
      </c>
      <c r="B26" s="83">
        <v>7607.5770000000002</v>
      </c>
      <c r="C26" s="83">
        <v>18499.64</v>
      </c>
      <c r="D26" s="83">
        <v>14369.41</v>
      </c>
      <c r="E26" s="83">
        <v>7570.4579999999996</v>
      </c>
      <c r="F26" s="83">
        <v>9189.0879999999997</v>
      </c>
      <c r="G26" s="83">
        <v>10091.77</v>
      </c>
      <c r="H26" s="83">
        <v>4750.2370000000001</v>
      </c>
      <c r="I26" s="83">
        <v>72078.19</v>
      </c>
    </row>
    <row r="27" spans="1:9">
      <c r="A27" s="241" t="s">
        <v>185</v>
      </c>
      <c r="B27" s="83">
        <v>6914.7110000000002</v>
      </c>
      <c r="C27" s="83">
        <v>17980.91</v>
      </c>
      <c r="D27" s="83">
        <v>13517.29</v>
      </c>
      <c r="E27" s="83">
        <v>6962.2690000000002</v>
      </c>
      <c r="F27" s="83">
        <v>8336.7289999999994</v>
      </c>
      <c r="G27" s="83">
        <v>10131.049999999999</v>
      </c>
      <c r="H27" s="83">
        <v>4411.4260000000004</v>
      </c>
      <c r="I27" s="83">
        <v>68254.38</v>
      </c>
    </row>
    <row r="28" spans="1:9">
      <c r="A28" s="241" t="s">
        <v>186</v>
      </c>
      <c r="B28" s="83">
        <v>7201.1260000000002</v>
      </c>
      <c r="C28" s="83">
        <v>20729.919999999998</v>
      </c>
      <c r="D28" s="83">
        <v>14876.94</v>
      </c>
      <c r="E28" s="83">
        <v>6909.0460000000003</v>
      </c>
      <c r="F28" s="83">
        <v>7275.7049999999999</v>
      </c>
      <c r="G28" s="83">
        <v>10788.68</v>
      </c>
      <c r="H28" s="83">
        <v>4755.5640000000003</v>
      </c>
      <c r="I28" s="83">
        <v>72536.98</v>
      </c>
    </row>
    <row r="29" spans="1:9">
      <c r="A29" s="241" t="s">
        <v>187</v>
      </c>
      <c r="B29" s="83">
        <v>8430.2729999999992</v>
      </c>
      <c r="C29" s="83">
        <v>21071.98</v>
      </c>
      <c r="D29" s="83">
        <v>16240.28</v>
      </c>
      <c r="E29" s="83">
        <v>9705.2080000000005</v>
      </c>
      <c r="F29" s="83">
        <v>9124.2999999999993</v>
      </c>
      <c r="G29" s="83">
        <v>12510.03</v>
      </c>
      <c r="H29" s="83">
        <v>5388.1289999999999</v>
      </c>
      <c r="I29" s="83">
        <v>82470.2</v>
      </c>
    </row>
    <row r="30" spans="1:9">
      <c r="A30" s="241" t="s">
        <v>188</v>
      </c>
      <c r="B30" s="83">
        <v>8290.9930000000004</v>
      </c>
      <c r="C30" s="83">
        <v>21995.31</v>
      </c>
      <c r="D30" s="83">
        <v>17343.66</v>
      </c>
      <c r="E30" s="83">
        <v>10596.2</v>
      </c>
      <c r="F30" s="83">
        <v>9163.1550000000007</v>
      </c>
      <c r="G30" s="83">
        <v>12904.27</v>
      </c>
      <c r="H30" s="83">
        <v>6518.4369999999999</v>
      </c>
      <c r="I30" s="83">
        <v>86812.02</v>
      </c>
    </row>
    <row r="31" spans="1:9">
      <c r="A31" s="241" t="s">
        <v>189</v>
      </c>
      <c r="B31" s="83">
        <v>8859.5059999999994</v>
      </c>
      <c r="C31" s="83">
        <v>22775.439999999999</v>
      </c>
      <c r="D31" s="83">
        <v>17856.5</v>
      </c>
      <c r="E31" s="83">
        <v>10885.13</v>
      </c>
      <c r="F31" s="83">
        <v>10282.17</v>
      </c>
      <c r="G31" s="83">
        <v>13512.04</v>
      </c>
      <c r="H31" s="83">
        <v>6831.933</v>
      </c>
      <c r="I31" s="83">
        <v>91002.71</v>
      </c>
    </row>
    <row r="32" spans="1:9">
      <c r="A32" s="241" t="s">
        <v>190</v>
      </c>
      <c r="B32" s="83">
        <v>9128.4789999999994</v>
      </c>
      <c r="C32" s="83">
        <v>23917.67</v>
      </c>
      <c r="D32" s="83">
        <v>18750.849999999999</v>
      </c>
      <c r="E32" s="83">
        <v>11807.02</v>
      </c>
      <c r="F32" s="83">
        <v>10911.31</v>
      </c>
      <c r="G32" s="83">
        <v>13980.38</v>
      </c>
      <c r="H32" s="83">
        <v>6861.0559999999996</v>
      </c>
      <c r="I32" s="83">
        <v>95356.77</v>
      </c>
    </row>
    <row r="33" spans="1:9">
      <c r="A33" s="241" t="s">
        <v>191</v>
      </c>
      <c r="B33" s="83">
        <v>9017.2919999999995</v>
      </c>
      <c r="C33" s="83">
        <v>24591.74</v>
      </c>
      <c r="D33" s="83">
        <v>16701.53</v>
      </c>
      <c r="E33" s="83">
        <v>11351.96</v>
      </c>
      <c r="F33" s="83">
        <v>10924.49</v>
      </c>
      <c r="G33" s="83">
        <v>13681.61</v>
      </c>
      <c r="H33" s="83">
        <v>6540.2529999999997</v>
      </c>
      <c r="I33" s="83">
        <v>92808.89</v>
      </c>
    </row>
    <row r="34" spans="1:9">
      <c r="A34" s="241" t="s">
        <v>192</v>
      </c>
      <c r="B34" s="83">
        <v>9483.8670000000002</v>
      </c>
      <c r="C34" s="83">
        <v>24303.43</v>
      </c>
      <c r="D34" s="83">
        <v>18242.63</v>
      </c>
      <c r="E34" s="83">
        <v>12477.42</v>
      </c>
      <c r="F34" s="83">
        <v>11233.71</v>
      </c>
      <c r="G34" s="83">
        <v>14473.86</v>
      </c>
      <c r="H34" s="83">
        <v>6756.4359999999997</v>
      </c>
      <c r="I34" s="83">
        <v>96971.35</v>
      </c>
    </row>
    <row r="35" spans="1:9">
      <c r="A35" s="241" t="s">
        <v>193</v>
      </c>
      <c r="B35" s="83">
        <v>9787.6049999999996</v>
      </c>
      <c r="C35" s="83">
        <v>24206.19</v>
      </c>
      <c r="D35" s="83">
        <v>18195.93</v>
      </c>
      <c r="E35" s="83">
        <v>12166.58</v>
      </c>
      <c r="F35" s="83">
        <v>11431.29</v>
      </c>
      <c r="G35" s="83">
        <v>14615.01</v>
      </c>
      <c r="H35" s="83">
        <v>7255.9549999999999</v>
      </c>
      <c r="I35" s="83">
        <v>97658.57</v>
      </c>
    </row>
    <row r="36" spans="1:9">
      <c r="A36" s="241" t="s">
        <v>194</v>
      </c>
      <c r="B36" s="83">
        <v>9939.5849999999991</v>
      </c>
      <c r="C36" s="83">
        <v>24901.94</v>
      </c>
      <c r="D36" s="83">
        <v>19210.080000000002</v>
      </c>
      <c r="E36" s="83">
        <v>12636.92</v>
      </c>
      <c r="F36" s="83">
        <v>12338.95</v>
      </c>
      <c r="G36" s="83">
        <v>14929.84</v>
      </c>
      <c r="H36" s="83">
        <v>7804.241</v>
      </c>
      <c r="I36" s="83">
        <v>101761.5</v>
      </c>
    </row>
    <row r="37" spans="1:9">
      <c r="A37" s="241" t="s">
        <v>195</v>
      </c>
      <c r="B37" s="83">
        <v>9758.86</v>
      </c>
      <c r="C37" s="83">
        <v>24665.13</v>
      </c>
      <c r="D37" s="83">
        <v>19129.88</v>
      </c>
      <c r="E37" s="83">
        <v>13010.09</v>
      </c>
      <c r="F37" s="83">
        <v>12139.53</v>
      </c>
      <c r="G37" s="83">
        <v>14317.27</v>
      </c>
      <c r="H37" s="83">
        <v>8106.0680000000002</v>
      </c>
      <c r="I37" s="83">
        <v>101126.8</v>
      </c>
    </row>
    <row r="38" spans="1:9">
      <c r="A38" s="241" t="s">
        <v>196</v>
      </c>
      <c r="B38" s="83">
        <v>9508.5519999999997</v>
      </c>
      <c r="C38" s="83">
        <v>24479.25</v>
      </c>
      <c r="D38" s="83">
        <v>18749.54</v>
      </c>
      <c r="E38" s="83">
        <v>12263.54</v>
      </c>
      <c r="F38" s="83">
        <v>11941.98</v>
      </c>
      <c r="G38" s="83">
        <v>14077.25</v>
      </c>
      <c r="H38" s="83">
        <v>7820.0739999999996</v>
      </c>
      <c r="I38" s="83">
        <v>98840.18</v>
      </c>
    </row>
    <row r="39" spans="1:9">
      <c r="A39" s="241" t="s">
        <v>197</v>
      </c>
      <c r="B39" s="83">
        <v>9345.4249999999993</v>
      </c>
      <c r="C39" s="83">
        <v>24423.51</v>
      </c>
      <c r="D39" s="83">
        <v>17974.47</v>
      </c>
      <c r="E39" s="83">
        <v>11982.63</v>
      </c>
      <c r="F39" s="83">
        <v>11850.27</v>
      </c>
      <c r="G39" s="83">
        <v>13869.75</v>
      </c>
      <c r="H39" s="83">
        <v>7440.5910000000003</v>
      </c>
      <c r="I39" s="83">
        <v>96886.65</v>
      </c>
    </row>
    <row r="40" spans="1:9">
      <c r="A40" s="241" t="s">
        <v>198</v>
      </c>
      <c r="B40" s="83">
        <v>9031.9500000000007</v>
      </c>
      <c r="C40" s="83">
        <v>28084.86</v>
      </c>
      <c r="D40" s="83">
        <v>20752.990000000002</v>
      </c>
      <c r="E40" s="83">
        <v>7241.5519999999997</v>
      </c>
      <c r="F40" s="83">
        <v>13159.11</v>
      </c>
      <c r="G40" s="83">
        <v>14694.88</v>
      </c>
      <c r="H40" s="83">
        <v>9429.8690000000006</v>
      </c>
      <c r="I40" s="83">
        <v>102395.2</v>
      </c>
    </row>
    <row r="41" spans="1:9">
      <c r="A41" s="241" t="s">
        <v>199</v>
      </c>
      <c r="B41" s="83">
        <v>9855.9470000000001</v>
      </c>
      <c r="C41" s="83">
        <v>28609.200000000001</v>
      </c>
      <c r="D41" s="83">
        <v>22096.93</v>
      </c>
      <c r="E41" s="83">
        <v>14661.82</v>
      </c>
      <c r="F41" s="83">
        <v>13515.88</v>
      </c>
      <c r="G41" s="83">
        <v>16632.3</v>
      </c>
      <c r="H41" s="83">
        <v>9945.7479999999996</v>
      </c>
      <c r="I41" s="83">
        <v>115317.8</v>
      </c>
    </row>
    <row r="42" spans="1:9">
      <c r="A42" s="241" t="s">
        <v>200</v>
      </c>
      <c r="B42" s="83">
        <v>10010.06</v>
      </c>
      <c r="C42" s="83">
        <v>28643.95</v>
      </c>
      <c r="D42" s="83">
        <v>23283.35</v>
      </c>
      <c r="E42" s="83">
        <v>15385.55</v>
      </c>
      <c r="F42" s="83">
        <v>14573.06</v>
      </c>
      <c r="G42" s="83">
        <v>16930.080000000002</v>
      </c>
      <c r="H42" s="83">
        <v>10318.549999999999</v>
      </c>
      <c r="I42" s="83">
        <v>119144.6</v>
      </c>
    </row>
    <row r="43" spans="1:9">
      <c r="A43" s="241" t="s">
        <v>201</v>
      </c>
      <c r="B43" s="83">
        <v>10222.049999999999</v>
      </c>
      <c r="C43" s="83">
        <v>29497.17</v>
      </c>
      <c r="D43" s="83">
        <v>23853.09</v>
      </c>
      <c r="E43" s="83">
        <v>15904.55</v>
      </c>
      <c r="F43" s="83">
        <v>15559.98</v>
      </c>
      <c r="G43" s="83">
        <v>17438.43</v>
      </c>
      <c r="H43" s="83">
        <v>10598.2</v>
      </c>
      <c r="I43" s="83">
        <v>123073.5</v>
      </c>
    </row>
    <row r="44" spans="1:9">
      <c r="A44" s="241" t="s">
        <v>202</v>
      </c>
      <c r="B44" s="83">
        <v>10335.64</v>
      </c>
      <c r="C44" s="83">
        <v>29192.66</v>
      </c>
      <c r="D44" s="83">
        <v>24017.82</v>
      </c>
      <c r="E44" s="83">
        <v>16640.07</v>
      </c>
      <c r="F44" s="83">
        <v>15400.01</v>
      </c>
      <c r="G44" s="83">
        <v>17250.849999999999</v>
      </c>
      <c r="H44" s="83">
        <v>10315.959999999999</v>
      </c>
      <c r="I44" s="83">
        <v>123153</v>
      </c>
    </row>
    <row r="45" spans="1:9">
      <c r="A45" s="241" t="s">
        <v>203</v>
      </c>
      <c r="B45" s="83">
        <v>10353.08</v>
      </c>
      <c r="C45" s="83">
        <v>29711.9</v>
      </c>
      <c r="D45" s="83">
        <v>23304.5</v>
      </c>
      <c r="E45" s="83">
        <v>16030.34</v>
      </c>
      <c r="F45" s="83">
        <v>15085.31</v>
      </c>
      <c r="G45" s="83">
        <v>16819.29</v>
      </c>
      <c r="H45" s="83">
        <v>10357.81</v>
      </c>
      <c r="I45" s="83">
        <v>121662.2</v>
      </c>
    </row>
    <row r="46" spans="1:9">
      <c r="A46" s="241" t="s">
        <v>204</v>
      </c>
      <c r="B46" s="83">
        <v>11342.18</v>
      </c>
      <c r="C46" s="83">
        <v>28575.48</v>
      </c>
      <c r="D46" s="83">
        <v>22911.4</v>
      </c>
      <c r="E46" s="83">
        <v>15888.44</v>
      </c>
      <c r="F46" s="83">
        <v>14133.6</v>
      </c>
      <c r="G46" s="83">
        <v>15972.06</v>
      </c>
      <c r="H46" s="83">
        <v>9455.6839999999993</v>
      </c>
      <c r="I46" s="83">
        <v>118278.8</v>
      </c>
    </row>
    <row r="47" spans="1:9">
      <c r="A47" s="241" t="s">
        <v>205</v>
      </c>
      <c r="B47" s="83">
        <v>11003.04</v>
      </c>
      <c r="C47" s="83">
        <v>28262.9</v>
      </c>
      <c r="D47" s="83">
        <v>21299.91</v>
      </c>
      <c r="E47" s="83">
        <v>15989.42</v>
      </c>
      <c r="F47" s="83">
        <v>13568.94</v>
      </c>
      <c r="G47" s="83">
        <v>15386.97</v>
      </c>
      <c r="H47" s="83">
        <v>9498.2469999999994</v>
      </c>
      <c r="I47" s="83">
        <v>115009.4</v>
      </c>
    </row>
    <row r="48" spans="1:9">
      <c r="A48" s="241" t="s">
        <v>206</v>
      </c>
      <c r="B48" s="83">
        <v>10816.86</v>
      </c>
      <c r="C48" s="83">
        <v>28522.400000000001</v>
      </c>
      <c r="D48" s="83">
        <v>22097.97</v>
      </c>
      <c r="E48" s="83">
        <v>16168.91</v>
      </c>
      <c r="F48" s="83">
        <v>13862.3</v>
      </c>
      <c r="G48" s="83">
        <v>15432.19</v>
      </c>
      <c r="H48" s="83">
        <v>9338.6779999999999</v>
      </c>
      <c r="I48" s="83">
        <v>116239.3</v>
      </c>
    </row>
    <row r="49" spans="1:9">
      <c r="A49" s="241" t="s">
        <v>207</v>
      </c>
      <c r="B49" s="83">
        <v>10270.51</v>
      </c>
      <c r="C49" s="83">
        <v>27528.66</v>
      </c>
      <c r="D49" s="83">
        <v>20935.939999999999</v>
      </c>
      <c r="E49" s="83">
        <v>15959.56</v>
      </c>
      <c r="F49" s="83">
        <v>13981.55</v>
      </c>
      <c r="G49" s="83">
        <v>14691.82</v>
      </c>
      <c r="H49" s="83">
        <v>8762.6610000000001</v>
      </c>
      <c r="I49" s="83">
        <v>112130.7</v>
      </c>
    </row>
    <row r="50" spans="1:9">
      <c r="A50" s="241" t="s">
        <v>208</v>
      </c>
      <c r="B50" s="83">
        <v>10166.51</v>
      </c>
      <c r="C50" s="83">
        <v>26286.89</v>
      </c>
      <c r="D50" s="83">
        <v>20399.36</v>
      </c>
      <c r="E50" s="83">
        <v>15246.03</v>
      </c>
      <c r="F50" s="83">
        <v>13214.98</v>
      </c>
      <c r="G50" s="83">
        <v>13821.66</v>
      </c>
      <c r="H50" s="83">
        <v>8216.2170000000006</v>
      </c>
      <c r="I50" s="83">
        <v>107351.6</v>
      </c>
    </row>
    <row r="51" spans="1:9">
      <c r="A51" s="241" t="s">
        <v>209</v>
      </c>
      <c r="B51" s="83">
        <v>14850.11</v>
      </c>
      <c r="C51" s="83">
        <v>24478.11</v>
      </c>
      <c r="D51" s="83">
        <v>19643.57</v>
      </c>
      <c r="E51" s="83">
        <v>14468.99</v>
      </c>
      <c r="F51" s="83">
        <v>12752.12</v>
      </c>
      <c r="G51" s="83">
        <v>12975.49</v>
      </c>
      <c r="H51" s="83">
        <v>7980.81</v>
      </c>
      <c r="I51" s="83">
        <v>107149.2</v>
      </c>
    </row>
    <row r="52" spans="1:9">
      <c r="A52" s="241" t="s">
        <v>210</v>
      </c>
      <c r="B52" s="83">
        <v>10818.51</v>
      </c>
      <c r="C52" s="83">
        <v>26491.06</v>
      </c>
      <c r="D52" s="83">
        <v>22661.52</v>
      </c>
      <c r="E52" s="83">
        <v>11973.53</v>
      </c>
      <c r="F52" s="83">
        <v>14277.31</v>
      </c>
      <c r="G52" s="83">
        <v>16135.43</v>
      </c>
      <c r="H52" s="83">
        <v>7693.6279999999997</v>
      </c>
      <c r="I52" s="83">
        <v>110051</v>
      </c>
    </row>
    <row r="53" spans="1:9">
      <c r="A53" s="241" t="s">
        <v>211</v>
      </c>
      <c r="B53" s="83">
        <v>11730.71</v>
      </c>
      <c r="C53" s="83">
        <v>26768.95</v>
      </c>
      <c r="D53" s="83">
        <v>22518.32</v>
      </c>
      <c r="E53" s="83">
        <v>13221.17</v>
      </c>
      <c r="F53" s="83">
        <v>14417.74</v>
      </c>
      <c r="G53" s="83">
        <v>16335</v>
      </c>
      <c r="H53" s="83">
        <v>8432.2819999999992</v>
      </c>
      <c r="I53" s="83">
        <v>113424.2</v>
      </c>
    </row>
    <row r="54" spans="1:9">
      <c r="A54" s="241" t="s">
        <v>212</v>
      </c>
      <c r="B54" s="83">
        <v>11976.18</v>
      </c>
      <c r="C54" s="83">
        <v>26364.35</v>
      </c>
      <c r="D54" s="83">
        <v>22146.92</v>
      </c>
      <c r="E54" s="83">
        <v>15108.91</v>
      </c>
      <c r="F54" s="83">
        <v>14617.21</v>
      </c>
      <c r="G54" s="83">
        <v>16370.72</v>
      </c>
      <c r="H54" s="83">
        <v>8505.6790000000001</v>
      </c>
      <c r="I54" s="83">
        <v>115090</v>
      </c>
    </row>
    <row r="55" spans="1:9">
      <c r="A55" s="241" t="s">
        <v>213</v>
      </c>
      <c r="B55" s="83">
        <v>11613.61</v>
      </c>
      <c r="C55" s="83">
        <v>26499.51</v>
      </c>
      <c r="D55" s="83">
        <v>21628.46</v>
      </c>
      <c r="E55" s="83">
        <v>15530.65</v>
      </c>
      <c r="F55" s="83">
        <v>15487.71</v>
      </c>
      <c r="G55" s="83">
        <v>16425.13</v>
      </c>
      <c r="H55" s="83">
        <v>8724.6779999999999</v>
      </c>
      <c r="I55" s="83">
        <v>115909.7</v>
      </c>
    </row>
    <row r="56" spans="1:9">
      <c r="A56" s="241" t="s">
        <v>214</v>
      </c>
      <c r="B56" s="83">
        <v>11722.96</v>
      </c>
      <c r="C56" s="83">
        <v>25275.3</v>
      </c>
      <c r="D56" s="83">
        <v>21458.6</v>
      </c>
      <c r="E56" s="83">
        <v>15599.57</v>
      </c>
      <c r="F56" s="83">
        <v>15304.83</v>
      </c>
      <c r="G56" s="83">
        <v>16226.23</v>
      </c>
      <c r="H56" s="83">
        <v>8355.5990000000002</v>
      </c>
      <c r="I56" s="83">
        <v>113943.1</v>
      </c>
    </row>
    <row r="57" spans="1:9">
      <c r="A57" s="241" t="s">
        <v>215</v>
      </c>
      <c r="B57" s="83">
        <v>11413.23</v>
      </c>
      <c r="C57" s="83">
        <v>26558.35</v>
      </c>
      <c r="D57" s="83">
        <v>20758.3</v>
      </c>
      <c r="E57" s="83">
        <v>14339.13</v>
      </c>
      <c r="F57" s="83">
        <v>14921.33</v>
      </c>
      <c r="G57" s="83">
        <v>15321.13</v>
      </c>
      <c r="H57" s="83">
        <v>8099.06</v>
      </c>
      <c r="I57" s="83">
        <v>111410.5</v>
      </c>
    </row>
    <row r="58" spans="1:9">
      <c r="A58" s="241" t="s">
        <v>216</v>
      </c>
      <c r="B58" s="83">
        <v>11027.39</v>
      </c>
      <c r="C58" s="83">
        <v>25094.49</v>
      </c>
      <c r="D58" s="83">
        <v>19814.21</v>
      </c>
      <c r="E58" s="83">
        <v>13772.36</v>
      </c>
      <c r="F58" s="83">
        <v>14051.42</v>
      </c>
      <c r="G58" s="83">
        <v>14689.36</v>
      </c>
      <c r="H58" s="83">
        <v>7418.8450000000003</v>
      </c>
      <c r="I58" s="83">
        <v>105868.1</v>
      </c>
    </row>
    <row r="59" spans="1:9">
      <c r="A59" s="241" t="s">
        <v>217</v>
      </c>
      <c r="B59" s="83">
        <v>10625.59</v>
      </c>
      <c r="C59" s="83">
        <v>24436.52</v>
      </c>
      <c r="D59" s="83">
        <v>18987.07</v>
      </c>
      <c r="E59" s="83">
        <v>12928.81</v>
      </c>
      <c r="F59" s="83">
        <v>13768.81</v>
      </c>
      <c r="G59" s="83">
        <v>14070.5</v>
      </c>
      <c r="H59" s="83">
        <v>6873.6570000000002</v>
      </c>
      <c r="I59" s="83">
        <v>101691</v>
      </c>
    </row>
    <row r="60" spans="1:9">
      <c r="A60" s="241" t="s">
        <v>218</v>
      </c>
      <c r="B60" s="83">
        <v>10287.73</v>
      </c>
      <c r="C60" s="83">
        <v>24668.41</v>
      </c>
      <c r="D60" s="83">
        <v>18984.09</v>
      </c>
      <c r="E60" s="83">
        <v>13137.2</v>
      </c>
      <c r="F60" s="83">
        <v>14099.37</v>
      </c>
      <c r="G60" s="83">
        <v>14233.42</v>
      </c>
      <c r="H60" s="83">
        <v>6598.2470000000003</v>
      </c>
      <c r="I60" s="83">
        <v>102008.5</v>
      </c>
    </row>
    <row r="61" spans="1:9">
      <c r="A61" s="241" t="s">
        <v>219</v>
      </c>
      <c r="B61" s="83">
        <v>10110.18</v>
      </c>
      <c r="C61" s="83">
        <v>23240.02</v>
      </c>
      <c r="D61" s="83">
        <v>17176.66</v>
      </c>
      <c r="E61" s="83">
        <v>12793.04</v>
      </c>
      <c r="F61" s="83">
        <v>12686.98</v>
      </c>
      <c r="G61" s="83">
        <v>13477.48</v>
      </c>
      <c r="H61" s="83">
        <v>6248.7169999999996</v>
      </c>
      <c r="I61" s="83">
        <v>95733.07</v>
      </c>
    </row>
    <row r="62" spans="1:9">
      <c r="A62" s="241" t="s">
        <v>220</v>
      </c>
      <c r="B62" s="83">
        <v>9629.7039999999997</v>
      </c>
      <c r="C62" s="83">
        <v>22672.89</v>
      </c>
      <c r="D62" s="83">
        <v>16647.439999999999</v>
      </c>
      <c r="E62" s="83">
        <v>11749.37</v>
      </c>
      <c r="F62" s="83">
        <v>12502.21</v>
      </c>
      <c r="G62" s="83">
        <v>12966.57</v>
      </c>
      <c r="H62" s="83">
        <v>6280.6049999999996</v>
      </c>
      <c r="I62" s="83">
        <v>92448.8</v>
      </c>
    </row>
    <row r="63" spans="1:9">
      <c r="A63" s="241" t="s">
        <v>221</v>
      </c>
      <c r="B63" s="83">
        <v>9562.4879999999994</v>
      </c>
      <c r="C63" s="83">
        <v>21793.65</v>
      </c>
      <c r="D63" s="83">
        <v>16307.87</v>
      </c>
      <c r="E63" s="83">
        <v>11710.97</v>
      </c>
      <c r="F63" s="83">
        <v>10597.76</v>
      </c>
      <c r="G63" s="83">
        <v>13155.96</v>
      </c>
      <c r="H63" s="83">
        <v>6254.3829999999998</v>
      </c>
      <c r="I63" s="83">
        <v>89383.08</v>
      </c>
    </row>
    <row r="64" spans="1:9">
      <c r="A64" s="241" t="s">
        <v>222</v>
      </c>
      <c r="B64" s="83">
        <v>8719.5869999999995</v>
      </c>
      <c r="C64" s="83">
        <v>23327.39</v>
      </c>
      <c r="D64" s="83">
        <v>19275.84</v>
      </c>
      <c r="E64" s="83">
        <v>9602.7520000000004</v>
      </c>
      <c r="F64" s="83">
        <v>12739.63</v>
      </c>
      <c r="G64" s="83">
        <v>13054.9</v>
      </c>
      <c r="H64" s="83">
        <v>6695.4589999999998</v>
      </c>
      <c r="I64" s="83">
        <v>93415.56</v>
      </c>
    </row>
    <row r="65" spans="1:10">
      <c r="A65" s="241" t="s">
        <v>223</v>
      </c>
      <c r="B65" s="83">
        <v>9213.1409999999996</v>
      </c>
      <c r="C65" s="83">
        <v>23223.29</v>
      </c>
      <c r="D65" s="83">
        <v>19632.59</v>
      </c>
      <c r="E65" s="83">
        <v>10485.280000000001</v>
      </c>
      <c r="F65" s="83">
        <v>13439.74</v>
      </c>
      <c r="G65" s="83">
        <v>13344.56</v>
      </c>
      <c r="H65" s="83">
        <v>6962.674</v>
      </c>
      <c r="I65" s="83">
        <v>96301.28</v>
      </c>
    </row>
    <row r="66" spans="1:10">
      <c r="A66" s="241" t="s">
        <v>224</v>
      </c>
      <c r="B66" s="83">
        <v>7214.0060000000003</v>
      </c>
      <c r="C66" s="83">
        <v>23175.85</v>
      </c>
      <c r="D66" s="83">
        <v>20229.689999999999</v>
      </c>
      <c r="E66" s="83">
        <v>11209.76</v>
      </c>
      <c r="F66" s="83">
        <v>13997.21</v>
      </c>
      <c r="G66" s="83">
        <v>12927.71</v>
      </c>
      <c r="H66" s="83">
        <v>7255.826</v>
      </c>
      <c r="I66" s="83">
        <v>96010.06</v>
      </c>
      <c r="J66" s="93"/>
    </row>
    <row r="67" spans="1:10" s="1" customFormat="1">
      <c r="A67" s="119"/>
    </row>
    <row r="69" spans="1:10">
      <c r="A69" s="89" t="s">
        <v>225</v>
      </c>
    </row>
    <row r="70" spans="1:10">
      <c r="A70" s="119" t="s">
        <v>226</v>
      </c>
      <c r="B70" t="s">
        <v>227</v>
      </c>
      <c r="C70" t="s">
        <v>228</v>
      </c>
      <c r="D70" t="s">
        <v>229</v>
      </c>
      <c r="E70" t="s">
        <v>230</v>
      </c>
      <c r="F70" t="s">
        <v>231</v>
      </c>
      <c r="G70" t="s">
        <v>232</v>
      </c>
      <c r="H70" t="s">
        <v>233</v>
      </c>
      <c r="I70" s="1" t="s">
        <v>234</v>
      </c>
    </row>
    <row r="71" spans="1:10">
      <c r="A71" s="242">
        <v>43585</v>
      </c>
      <c r="B71" s="17">
        <v>0.11555474604555858</v>
      </c>
      <c r="C71" s="17">
        <v>0.11630783266770378</v>
      </c>
      <c r="D71" s="17">
        <v>9.0914553636165657E-2</v>
      </c>
      <c r="E71" s="17">
        <v>5.247107276326031E-2</v>
      </c>
      <c r="F71" s="17">
        <v>6.7356560413549899E-2</v>
      </c>
      <c r="G71" s="17">
        <v>0.10823675213773169</v>
      </c>
      <c r="H71" s="17">
        <v>7.1263255174139145E-2</v>
      </c>
      <c r="I71" s="17">
        <v>8.8377499656493011E-2</v>
      </c>
    </row>
    <row r="72" spans="1:10">
      <c r="A72" s="242">
        <v>43616</v>
      </c>
      <c r="B72" s="17">
        <v>0.11855320990818614</v>
      </c>
      <c r="C72" s="17">
        <v>0.11810764014419306</v>
      </c>
      <c r="D72" s="17">
        <v>8.9257311788608365E-2</v>
      </c>
      <c r="E72" s="17">
        <v>5.5679735002205959E-2</v>
      </c>
      <c r="F72" s="17">
        <v>7.0751187414352337E-2</v>
      </c>
      <c r="G72" s="17">
        <v>0.11031864512749366</v>
      </c>
      <c r="H72" s="17">
        <v>7.4315956477470524E-2</v>
      </c>
      <c r="I72" s="17">
        <v>9.021137191336083E-2</v>
      </c>
    </row>
    <row r="73" spans="1:10">
      <c r="A73" s="242">
        <v>43646</v>
      </c>
      <c r="B73" s="17">
        <v>0.11634914321333616</v>
      </c>
      <c r="C73" s="17">
        <v>0.1174906828108669</v>
      </c>
      <c r="D73" s="17">
        <v>8.9656032133124411E-2</v>
      </c>
      <c r="E73" s="17">
        <v>5.9636152596953977E-2</v>
      </c>
      <c r="F73" s="17">
        <v>7.2538997942300884E-2</v>
      </c>
      <c r="G73" s="17">
        <v>0.11069466268143968</v>
      </c>
      <c r="H73" s="17">
        <v>7.4362396203343895E-2</v>
      </c>
      <c r="I73" s="17">
        <v>9.0938815089063971E-2</v>
      </c>
    </row>
    <row r="74" spans="1:10">
      <c r="A74" s="242">
        <v>43677</v>
      </c>
      <c r="B74" s="17">
        <v>0.12245978125314871</v>
      </c>
      <c r="C74" s="17">
        <v>0.12062198222683028</v>
      </c>
      <c r="D74" s="17">
        <v>8.7911811497778783E-2</v>
      </c>
      <c r="E74" s="17">
        <v>6.0163486779811988E-2</v>
      </c>
      <c r="F74" s="17">
        <v>7.3352993260005481E-2</v>
      </c>
      <c r="G74" s="17">
        <v>0.10939318018838601</v>
      </c>
      <c r="H74" s="17">
        <v>7.3992532562925026E-2</v>
      </c>
      <c r="I74" s="17">
        <v>9.1723971164282492E-2</v>
      </c>
    </row>
    <row r="75" spans="1:10">
      <c r="A75" s="242">
        <v>43708</v>
      </c>
      <c r="B75" s="17">
        <v>0.11867806387109799</v>
      </c>
      <c r="C75" s="17">
        <v>0.12360965493008114</v>
      </c>
      <c r="D75" s="17">
        <v>8.7819464438149336E-2</v>
      </c>
      <c r="E75" s="17">
        <v>5.8394562006193612E-2</v>
      </c>
      <c r="F75" s="17">
        <v>7.4094093693126625E-2</v>
      </c>
      <c r="G75" s="17">
        <v>0.10554770519971353</v>
      </c>
      <c r="H75" s="17">
        <v>7.2069235011614885E-2</v>
      </c>
      <c r="I75" s="17">
        <v>9.1003879573292992E-2</v>
      </c>
    </row>
    <row r="76" spans="1:10">
      <c r="A76" s="242">
        <v>43738</v>
      </c>
      <c r="B76" s="17">
        <v>0.11468575563566737</v>
      </c>
      <c r="C76" s="17">
        <v>0.11822736959949667</v>
      </c>
      <c r="D76" s="17">
        <v>8.4555804792924474E-2</v>
      </c>
      <c r="E76" s="17">
        <v>5.4607747691177232E-2</v>
      </c>
      <c r="F76" s="17">
        <v>7.0341056579159844E-2</v>
      </c>
      <c r="G76" s="17">
        <v>0.10404154830907417</v>
      </c>
      <c r="H76" s="17">
        <v>6.5660960602073742E-2</v>
      </c>
      <c r="I76" s="17">
        <v>8.7068264150762506E-2</v>
      </c>
    </row>
    <row r="77" spans="1:10">
      <c r="A77" s="242">
        <v>43769</v>
      </c>
      <c r="B77" s="17">
        <v>0.1076395713897817</v>
      </c>
      <c r="C77" s="17">
        <v>0.11343680702870894</v>
      </c>
      <c r="D77" s="17">
        <v>8.3253457781265777E-2</v>
      </c>
      <c r="E77" s="17">
        <v>5.4171277860280122E-2</v>
      </c>
      <c r="F77" s="17">
        <v>6.7061270184332417E-2</v>
      </c>
      <c r="G77" s="17">
        <v>9.7558583951465452E-2</v>
      </c>
      <c r="H77" s="17">
        <v>6.4407066349076419E-2</v>
      </c>
      <c r="I77" s="17">
        <v>8.382836413759083E-2</v>
      </c>
    </row>
    <row r="78" spans="1:10">
      <c r="A78" s="242">
        <v>43799</v>
      </c>
      <c r="B78" s="17">
        <v>9.5716824689563038E-2</v>
      </c>
      <c r="C78" s="17">
        <v>0.1102068726301125</v>
      </c>
      <c r="D78" s="17">
        <v>7.8998063344236896E-2</v>
      </c>
      <c r="E78" s="17">
        <v>5.1168792400074853E-2</v>
      </c>
      <c r="F78" s="17">
        <v>6.4513861616242923E-2</v>
      </c>
      <c r="G78" s="17">
        <v>9.2281422934442178E-2</v>
      </c>
      <c r="H78" s="17">
        <v>6.1778455697689937E-2</v>
      </c>
      <c r="I78" s="17">
        <v>7.9484495965805993E-2</v>
      </c>
    </row>
    <row r="79" spans="1:10">
      <c r="A79" s="242">
        <v>43830</v>
      </c>
      <c r="B79" s="17">
        <v>0.10052350474273446</v>
      </c>
      <c r="C79" s="17">
        <v>0.10948726885677421</v>
      </c>
      <c r="D79" s="17">
        <v>8.2582150428163525E-2</v>
      </c>
      <c r="E79" s="17">
        <v>5.2903321769934029E-2</v>
      </c>
      <c r="F79" s="17">
        <v>6.5633455196228832E-2</v>
      </c>
      <c r="G79" s="17">
        <v>9.4050254736306113E-2</v>
      </c>
      <c r="H79" s="17">
        <v>6.2126793195577769E-2</v>
      </c>
      <c r="I79" s="17">
        <v>8.1221566199440501E-2</v>
      </c>
    </row>
    <row r="80" spans="1:10">
      <c r="A80" s="242">
        <v>43861</v>
      </c>
      <c r="B80" s="17">
        <v>0.10001593291908026</v>
      </c>
      <c r="C80" s="17">
        <v>0.10767993635232789</v>
      </c>
      <c r="D80" s="17">
        <v>7.6160635551507497E-2</v>
      </c>
      <c r="E80" s="17">
        <v>5.1977567591100664E-2</v>
      </c>
      <c r="F80" s="17">
        <v>6.6983115054027098E-2</v>
      </c>
      <c r="G80" s="17">
        <v>8.9890515366503068E-2</v>
      </c>
      <c r="H80" s="17">
        <v>5.8167774089990701E-2</v>
      </c>
      <c r="I80" s="17">
        <v>7.8747912120811045E-2</v>
      </c>
    </row>
    <row r="81" spans="1:9">
      <c r="A81" s="242">
        <v>43889</v>
      </c>
      <c r="B81" s="17">
        <v>9.5697134440657028E-2</v>
      </c>
      <c r="C81" s="17">
        <v>0.10440187182394672</v>
      </c>
      <c r="D81" s="17">
        <v>6.8387963897056384E-2</v>
      </c>
      <c r="E81" s="17">
        <v>4.9997029423187227E-2</v>
      </c>
      <c r="F81" s="17">
        <v>6.1808486151117357E-2</v>
      </c>
      <c r="G81" s="17">
        <v>8.1714417911850884E-2</v>
      </c>
      <c r="H81" s="17">
        <v>5.3085399156452627E-2</v>
      </c>
      <c r="I81" s="17">
        <v>7.3664963934239228E-2</v>
      </c>
    </row>
    <row r="82" spans="1:9">
      <c r="A82" s="242">
        <v>43921</v>
      </c>
      <c r="B82" s="17">
        <v>8.6648928951846504E-2</v>
      </c>
      <c r="C82" s="17">
        <v>0.10072665403052791</v>
      </c>
      <c r="D82" s="17">
        <v>7.0671150048627299E-2</v>
      </c>
      <c r="E82" s="17">
        <v>4.5580818104017672E-2</v>
      </c>
      <c r="F82" s="17">
        <v>5.9894512366891285E-2</v>
      </c>
      <c r="G82" s="17">
        <v>7.5342883245420267E-2</v>
      </c>
      <c r="H82" s="17">
        <v>4.8761142574061007E-2</v>
      </c>
      <c r="I82" s="17">
        <v>7.0350544146239438E-2</v>
      </c>
    </row>
    <row r="83" spans="1:9">
      <c r="A83" s="242">
        <v>43951</v>
      </c>
      <c r="B83" s="17">
        <v>9.0159820347428615E-2</v>
      </c>
      <c r="C83" s="17">
        <v>9.3287858549149311E-2</v>
      </c>
      <c r="D83" s="17">
        <v>6.624451272545577E-2</v>
      </c>
      <c r="E83" s="17">
        <v>4.6242457468560254E-2</v>
      </c>
      <c r="F83" s="17">
        <v>6.0051059318755692E-2</v>
      </c>
      <c r="G83" s="17">
        <v>8.7360984311208839E-2</v>
      </c>
      <c r="H83" s="17">
        <v>4.9490088262255351E-2</v>
      </c>
      <c r="I83" s="17">
        <v>6.9794356042001113E-2</v>
      </c>
    </row>
    <row r="84" spans="1:9">
      <c r="A84" s="242">
        <v>43982</v>
      </c>
      <c r="B84" s="17">
        <v>8.4993141968020477E-2</v>
      </c>
      <c r="C84" s="17">
        <v>8.6860030381511133E-2</v>
      </c>
      <c r="D84" s="17">
        <v>6.3925137385046515E-2</v>
      </c>
      <c r="E84" s="17">
        <v>4.3703354739673746E-2</v>
      </c>
      <c r="F84" s="17">
        <v>5.2617894274258045E-2</v>
      </c>
      <c r="G84" s="17">
        <v>8.2792499866905497E-2</v>
      </c>
      <c r="H84" s="17">
        <v>4.4015777966426577E-2</v>
      </c>
      <c r="I84" s="17">
        <v>6.5077528131956802E-2</v>
      </c>
    </row>
    <row r="85" spans="1:9">
      <c r="A85" s="242">
        <v>44012</v>
      </c>
      <c r="B85" s="17">
        <v>8.0190945759147203E-2</v>
      </c>
      <c r="C85" s="17">
        <v>8.2489787379863594E-2</v>
      </c>
      <c r="D85" s="17">
        <v>5.947572861273779E-2</v>
      </c>
      <c r="E85" s="17">
        <v>4.1740288396432644E-2</v>
      </c>
      <c r="F85" s="17">
        <v>5.0803896636809641E-2</v>
      </c>
      <c r="G85" s="17">
        <v>7.7795459012775334E-2</v>
      </c>
      <c r="H85" s="17">
        <v>4.0411569355904647E-2</v>
      </c>
      <c r="I85" s="17">
        <v>6.1448012026893789E-2</v>
      </c>
    </row>
    <row r="86" spans="1:9">
      <c r="A86" s="242">
        <v>44043</v>
      </c>
      <c r="B86" s="17">
        <v>7.4787022344066936E-2</v>
      </c>
      <c r="C86" s="17">
        <v>8.6330392779066789E-2</v>
      </c>
      <c r="D86" s="17">
        <v>5.959942937353651E-2</v>
      </c>
      <c r="E86" s="17">
        <v>3.7140336022385895E-2</v>
      </c>
      <c r="F86" s="17">
        <v>5.2616941308919495E-2</v>
      </c>
      <c r="G86" s="17">
        <v>7.7775333075340403E-2</v>
      </c>
      <c r="H86" s="17">
        <v>4.0917417470979871E-2</v>
      </c>
      <c r="I86" s="17">
        <v>6.1207355135640719E-2</v>
      </c>
    </row>
    <row r="87" spans="1:9">
      <c r="A87" s="242">
        <v>44074</v>
      </c>
      <c r="B87" s="17">
        <v>7.5703112426459163E-2</v>
      </c>
      <c r="C87" s="17">
        <v>9.0859659601629991E-2</v>
      </c>
      <c r="D87" s="17">
        <v>6.6672138712701473E-2</v>
      </c>
      <c r="E87" s="17">
        <v>3.984463101447229E-2</v>
      </c>
      <c r="F87" s="17">
        <v>5.4096159390664769E-2</v>
      </c>
      <c r="G87" s="17">
        <v>7.9843970916480697E-2</v>
      </c>
      <c r="H87" s="17">
        <v>4.1836434507522828E-2</v>
      </c>
      <c r="I87" s="17">
        <v>6.4434810247282814E-2</v>
      </c>
    </row>
    <row r="88" spans="1:9">
      <c r="A88" s="242">
        <v>44104</v>
      </c>
      <c r="B88" s="17">
        <v>7.6149341708560109E-2</v>
      </c>
      <c r="C88" s="17">
        <v>9.4066203988905819E-2</v>
      </c>
      <c r="D88" s="17">
        <v>6.8657220506187139E-2</v>
      </c>
      <c r="E88" s="17">
        <v>4.2492628077903771E-2</v>
      </c>
      <c r="F88" s="17">
        <v>5.969124741985736E-2</v>
      </c>
      <c r="G88" s="17">
        <v>7.7160392386883561E-2</v>
      </c>
      <c r="H88" s="17">
        <v>4.2519402709792216E-2</v>
      </c>
      <c r="I88" s="17">
        <v>6.6429084807396677E-2</v>
      </c>
    </row>
    <row r="89" spans="1:9">
      <c r="A89" s="242">
        <v>44135</v>
      </c>
      <c r="B89" s="17">
        <v>8.0663106554244399E-2</v>
      </c>
      <c r="C89" s="17">
        <v>9.3121451343269712E-2</v>
      </c>
      <c r="D89" s="17">
        <v>7.2251088210559034E-2</v>
      </c>
      <c r="E89" s="17">
        <v>4.745509425646624E-2</v>
      </c>
      <c r="F89" s="17">
        <v>6.1579839712057695E-2</v>
      </c>
      <c r="G89" s="17">
        <v>7.9180106610912848E-2</v>
      </c>
      <c r="H89" s="17">
        <v>4.6391501933359419E-2</v>
      </c>
      <c r="I89" s="17">
        <v>6.927056788970283E-2</v>
      </c>
    </row>
    <row r="90" spans="1:9">
      <c r="A90" s="242">
        <v>44165</v>
      </c>
      <c r="B90" s="17">
        <v>7.6420109088555579E-2</v>
      </c>
      <c r="C90" s="17">
        <v>9.0766600409356288E-2</v>
      </c>
      <c r="D90" s="17">
        <v>6.9423896634612473E-2</v>
      </c>
      <c r="E90" s="17">
        <v>4.4674609570158667E-2</v>
      </c>
      <c r="F90" s="17">
        <v>6.1204575185123816E-2</v>
      </c>
      <c r="G90" s="17">
        <v>7.9137157564968183E-2</v>
      </c>
      <c r="H90" s="17">
        <v>4.607477144111858E-2</v>
      </c>
      <c r="I90" s="17">
        <v>6.7387946620451861E-2</v>
      </c>
    </row>
    <row r="91" spans="1:9">
      <c r="A91" s="242">
        <v>44196</v>
      </c>
      <c r="B91" s="17">
        <v>7.9305010781742721E-2</v>
      </c>
      <c r="C91" s="17">
        <v>9.2242729469281609E-2</v>
      </c>
      <c r="D91" s="17">
        <v>7.2031421321878078E-2</v>
      </c>
      <c r="E91" s="17">
        <v>4.5637291039404386E-2</v>
      </c>
      <c r="F91" s="17">
        <v>6.1300105244746828E-2</v>
      </c>
      <c r="G91" s="17">
        <v>7.8613680969663091E-2</v>
      </c>
      <c r="H91" s="17">
        <v>4.8637563827173658E-2</v>
      </c>
      <c r="I91" s="17">
        <v>6.8761901578001564E-2</v>
      </c>
    </row>
    <row r="92" spans="1:9">
      <c r="A92" s="242">
        <v>44227</v>
      </c>
      <c r="B92" s="17">
        <v>7.5713275529257829E-2</v>
      </c>
      <c r="C92" s="17">
        <v>9.1811078791373166E-2</v>
      </c>
      <c r="D92" s="17">
        <v>7.0338254556072066E-2</v>
      </c>
      <c r="E92" s="17">
        <v>4.5511352177101144E-2</v>
      </c>
      <c r="F92" s="17">
        <v>5.9564448236641539E-2</v>
      </c>
      <c r="G92" s="17">
        <v>7.1733851674577007E-2</v>
      </c>
      <c r="H92" s="17">
        <v>4.561058068405946E-2</v>
      </c>
      <c r="I92" s="17">
        <v>6.6587160940390758E-2</v>
      </c>
    </row>
    <row r="93" spans="1:9">
      <c r="A93" s="242">
        <v>44255</v>
      </c>
      <c r="B93" s="17">
        <v>6.7943231900256404E-2</v>
      </c>
      <c r="C93" s="17">
        <v>8.9316741257991661E-2</v>
      </c>
      <c r="D93" s="17">
        <v>6.4838885126023815E-2</v>
      </c>
      <c r="E93" s="17">
        <v>3.7883188157121869E-2</v>
      </c>
      <c r="F93" s="17">
        <v>5.0392383744258737E-2</v>
      </c>
      <c r="G93" s="17">
        <v>6.5678042572043988E-2</v>
      </c>
      <c r="H93" s="17">
        <v>4.1220068237464838E-2</v>
      </c>
      <c r="I93" s="17">
        <v>6.0478711121427262E-2</v>
      </c>
    </row>
    <row r="94" spans="1:9">
      <c r="A94" s="242">
        <v>44286</v>
      </c>
      <c r="B94" s="17">
        <v>6.124822271121988E-2</v>
      </c>
      <c r="C94" s="17">
        <v>8.6397322817661701E-2</v>
      </c>
      <c r="D94" s="17">
        <v>6.059215017284364E-2</v>
      </c>
      <c r="E94" s="17">
        <v>3.4562272774455061E-2</v>
      </c>
      <c r="F94" s="17">
        <v>4.5371717954389254E-2</v>
      </c>
      <c r="G94" s="17">
        <v>6.5517194674854257E-2</v>
      </c>
      <c r="H94" s="17">
        <v>3.8075254233796561E-2</v>
      </c>
      <c r="I94" s="17">
        <v>5.6889144866778173E-2</v>
      </c>
    </row>
    <row r="95" spans="1:9">
      <c r="A95" s="242">
        <v>44316</v>
      </c>
      <c r="B95" s="17">
        <v>6.7853322282004233E-2</v>
      </c>
      <c r="C95" s="17">
        <v>0.10037536743388162</v>
      </c>
      <c r="D95" s="17">
        <v>6.9785020666699352E-2</v>
      </c>
      <c r="E95" s="17">
        <v>4.0482069316235089E-2</v>
      </c>
      <c r="F95" s="17">
        <v>4.3345763290323649E-2</v>
      </c>
      <c r="G95" s="17">
        <v>6.7140677036956642E-2</v>
      </c>
      <c r="H95" s="17">
        <v>4.1428879315978509E-2</v>
      </c>
      <c r="I95" s="17">
        <v>6.3638276339689506E-2</v>
      </c>
    </row>
    <row r="96" spans="1:9">
      <c r="A96" s="242">
        <v>44347</v>
      </c>
      <c r="B96" s="17">
        <v>7.4801110328477069E-2</v>
      </c>
      <c r="C96" s="17">
        <v>0.10221782137497062</v>
      </c>
      <c r="D96" s="17">
        <v>7.6326237001583835E-2</v>
      </c>
      <c r="E96" s="17">
        <v>5.3111749862491862E-2</v>
      </c>
      <c r="F96" s="17">
        <v>5.4238313809283553E-2</v>
      </c>
      <c r="G96" s="17">
        <v>7.6944397311398627E-2</v>
      </c>
      <c r="H96" s="17">
        <v>4.6857426113913067E-2</v>
      </c>
      <c r="I96" s="17">
        <v>7.1085317951118984E-2</v>
      </c>
    </row>
    <row r="97" spans="1:9">
      <c r="A97" s="242">
        <v>44377</v>
      </c>
      <c r="B97" s="17">
        <v>7.3551775554308599E-2</v>
      </c>
      <c r="C97" s="17">
        <v>0.10626982064838301</v>
      </c>
      <c r="D97" s="17">
        <v>7.781944584971856E-2</v>
      </c>
      <c r="E97" s="17">
        <v>5.8184496029422973E-2</v>
      </c>
      <c r="F97" s="17">
        <v>5.3436667769213915E-2</v>
      </c>
      <c r="G97" s="17">
        <v>7.9409652852510101E-2</v>
      </c>
      <c r="H97" s="17">
        <v>5.6716622677408457E-2</v>
      </c>
      <c r="I97" s="17">
        <v>7.3971147546981225E-2</v>
      </c>
    </row>
    <row r="98" spans="1:9">
      <c r="A98" s="242">
        <v>44408</v>
      </c>
      <c r="B98" s="17">
        <v>7.8395269266442996E-2</v>
      </c>
      <c r="C98" s="17">
        <v>0.11013016250136987</v>
      </c>
      <c r="D98" s="17">
        <v>8.0083117321395961E-2</v>
      </c>
      <c r="E98" s="17">
        <v>5.9708940386169362E-2</v>
      </c>
      <c r="F98" s="17">
        <v>6.0007222611822807E-2</v>
      </c>
      <c r="G98" s="17">
        <v>8.3198170479518996E-2</v>
      </c>
      <c r="H98" s="17">
        <v>5.9351431806783483E-2</v>
      </c>
      <c r="I98" s="17">
        <v>7.7517737197344658E-2</v>
      </c>
    </row>
    <row r="99" spans="1:9">
      <c r="A99" s="242">
        <v>44439</v>
      </c>
      <c r="B99" s="17">
        <v>8.0502127663385672E-2</v>
      </c>
      <c r="C99" s="17">
        <v>0.11536598322109093</v>
      </c>
      <c r="D99" s="17">
        <v>8.3934367440616206E-2</v>
      </c>
      <c r="E99" s="17">
        <v>5.8845234415335221E-2</v>
      </c>
      <c r="F99" s="17">
        <v>6.2046397238190165E-2</v>
      </c>
      <c r="G99" s="17">
        <v>8.5725173983592876E-2</v>
      </c>
      <c r="H99" s="17">
        <v>5.9227700650403343E-2</v>
      </c>
      <c r="I99" s="17">
        <v>7.9494350650585022E-2</v>
      </c>
    </row>
    <row r="100" spans="1:9">
      <c r="A100" s="242">
        <v>44469</v>
      </c>
      <c r="B100" s="17">
        <v>7.9124157984250765E-2</v>
      </c>
      <c r="C100" s="17">
        <v>0.11806854414627591</v>
      </c>
      <c r="D100" s="17">
        <v>7.4409887209847939E-2</v>
      </c>
      <c r="E100" s="17">
        <v>5.6462584633029132E-2</v>
      </c>
      <c r="F100" s="17">
        <v>6.1772607108836371E-2</v>
      </c>
      <c r="G100" s="17">
        <v>8.3656247807698397E-2</v>
      </c>
      <c r="H100" s="17">
        <v>5.6159838754599248E-2</v>
      </c>
      <c r="I100" s="17">
        <v>7.7044966459041395E-2</v>
      </c>
    </row>
    <row r="101" spans="1:9">
      <c r="A101" s="242">
        <v>44500</v>
      </c>
      <c r="B101" s="17">
        <v>8.3061789952716486E-2</v>
      </c>
      <c r="C101" s="17">
        <v>0.11568639609376535</v>
      </c>
      <c r="D101" s="17">
        <v>8.0988703817644878E-2</v>
      </c>
      <c r="E101" s="17">
        <v>6.1907817640269765E-2</v>
      </c>
      <c r="F101" s="17">
        <v>6.0676089982242568E-2</v>
      </c>
      <c r="G101" s="17">
        <v>8.8085479990235485E-2</v>
      </c>
      <c r="H101" s="17">
        <v>5.7696380479067291E-2</v>
      </c>
      <c r="I101" s="17">
        <v>7.9640219010470151E-2</v>
      </c>
    </row>
    <row r="102" spans="1:9">
      <c r="A102" s="242">
        <v>44530</v>
      </c>
      <c r="B102" s="17">
        <v>8.5477669497609293E-2</v>
      </c>
      <c r="C102" s="17">
        <v>0.11459078537234078</v>
      </c>
      <c r="D102" s="17">
        <v>8.0239833035159525E-2</v>
      </c>
      <c r="E102" s="17">
        <v>6.0029891001477535E-2</v>
      </c>
      <c r="F102" s="17">
        <v>6.1513320658066833E-2</v>
      </c>
      <c r="G102" s="17">
        <v>8.8502311069410727E-2</v>
      </c>
      <c r="H102" s="17">
        <v>6.2085255583293919E-2</v>
      </c>
      <c r="I102" s="17">
        <v>7.9849561938086747E-2</v>
      </c>
    </row>
    <row r="103" spans="1:9">
      <c r="A103" s="242">
        <v>44561</v>
      </c>
      <c r="B103" s="17">
        <v>8.6888133552153204E-2</v>
      </c>
      <c r="C103" s="17">
        <v>0.11799814974095972</v>
      </c>
      <c r="D103" s="17">
        <v>8.4757381407143839E-2</v>
      </c>
      <c r="E103" s="17">
        <v>6.237903652657599E-2</v>
      </c>
      <c r="F103" s="17">
        <v>6.6335751822822447E-2</v>
      </c>
      <c r="G103" s="17">
        <v>9.0259391760859564E-2</v>
      </c>
      <c r="H103" s="17">
        <v>6.6739227320682881E-2</v>
      </c>
      <c r="I103" s="17">
        <v>8.3205314962152041E-2</v>
      </c>
    </row>
    <row r="104" spans="1:9">
      <c r="A104" s="242">
        <v>44592</v>
      </c>
      <c r="B104" s="17">
        <v>8.5218169332485494E-2</v>
      </c>
      <c r="C104" s="17">
        <v>0.11649909648304217</v>
      </c>
      <c r="D104" s="17">
        <v>8.4090826062935747E-2</v>
      </c>
      <c r="E104" s="17">
        <v>6.4169832323941897E-2</v>
      </c>
      <c r="F104" s="17">
        <v>6.5154014297964399E-2</v>
      </c>
      <c r="G104" s="17">
        <v>8.643749127989879E-2</v>
      </c>
      <c r="H104" s="17">
        <v>6.9253231356647557E-2</v>
      </c>
      <c r="I104" s="17">
        <v>8.2520257368570243E-2</v>
      </c>
    </row>
    <row r="105" spans="1:9">
      <c r="A105" s="242">
        <v>44620</v>
      </c>
      <c r="B105" s="17">
        <v>8.2490034611783392E-2</v>
      </c>
      <c r="C105" s="17">
        <v>0.11531615266470631</v>
      </c>
      <c r="D105" s="17">
        <v>8.2266002384063605E-2</v>
      </c>
      <c r="E105" s="17">
        <v>6.0162204193947535E-2</v>
      </c>
      <c r="F105" s="17">
        <v>6.3807480193736804E-2</v>
      </c>
      <c r="G105" s="17">
        <v>8.4581502460496893E-2</v>
      </c>
      <c r="H105" s="17">
        <v>6.6463141274467397E-2</v>
      </c>
      <c r="I105" s="17">
        <v>8.0321673103644908E-2</v>
      </c>
    </row>
    <row r="106" spans="1:9">
      <c r="A106" s="242">
        <v>44651</v>
      </c>
      <c r="B106" s="17">
        <v>8.0882042123432432E-2</v>
      </c>
      <c r="C106" s="17">
        <v>0.11474078473415836</v>
      </c>
      <c r="D106" s="17">
        <v>7.8670496101260007E-2</v>
      </c>
      <c r="E106" s="17">
        <v>5.8754727287323241E-2</v>
      </c>
      <c r="F106" s="17">
        <v>6.3138632254587157E-2</v>
      </c>
      <c r="G106" s="17">
        <v>8.3150822361612156E-2</v>
      </c>
      <c r="H106" s="17">
        <v>6.2755842035156106E-2</v>
      </c>
      <c r="I106" s="17">
        <v>7.8522185438007625E-2</v>
      </c>
    </row>
    <row r="107" spans="1:9">
      <c r="A107" s="242">
        <v>44681</v>
      </c>
      <c r="B107" s="17">
        <v>7.8292367725151996E-2</v>
      </c>
      <c r="C107" s="17">
        <v>0.13210612176336156</v>
      </c>
      <c r="D107" s="17">
        <v>9.372748789972872E-2</v>
      </c>
      <c r="E107" s="17">
        <v>4.278929337046801E-2</v>
      </c>
      <c r="F107" s="17">
        <v>7.0461165015106325E-2</v>
      </c>
      <c r="G107" s="17">
        <v>8.8566913751732187E-2</v>
      </c>
      <c r="H107" s="17">
        <v>7.9550159287027841E-2</v>
      </c>
      <c r="I107" s="17">
        <v>8.6058963365566399E-2</v>
      </c>
    </row>
    <row r="108" spans="1:9">
      <c r="A108" s="242">
        <v>44712</v>
      </c>
      <c r="B108" s="17">
        <v>8.5298183458722934E-2</v>
      </c>
      <c r="C108" s="17">
        <v>0.13407080499570218</v>
      </c>
      <c r="D108" s="17">
        <v>9.6545838001069265E-2</v>
      </c>
      <c r="E108" s="17">
        <v>7.2909292706870979E-2</v>
      </c>
      <c r="F108" s="17">
        <v>7.225757518143526E-2</v>
      </c>
      <c r="G108" s="17">
        <v>0.10005507147887072</v>
      </c>
      <c r="H108" s="17">
        <v>8.3971433772231485E-2</v>
      </c>
      <c r="I108" s="17">
        <v>9.3706134955841236E-2</v>
      </c>
    </row>
    <row r="109" spans="1:9">
      <c r="A109" s="242">
        <v>44742</v>
      </c>
      <c r="B109" s="17">
        <v>8.6491011318227368E-2</v>
      </c>
      <c r="C109" s="17">
        <v>0.13405531437140508</v>
      </c>
      <c r="D109" s="17">
        <v>0.10161800383967058</v>
      </c>
      <c r="E109" s="17">
        <v>7.5460562603193865E-2</v>
      </c>
      <c r="F109" s="17">
        <v>7.7788607941493101E-2</v>
      </c>
      <c r="G109" s="17">
        <v>0.10173321581865623</v>
      </c>
      <c r="H109" s="17">
        <v>8.7212873261536178E-2</v>
      </c>
      <c r="I109" s="17">
        <v>9.6512783530448232E-2</v>
      </c>
    </row>
    <row r="110" spans="1:9">
      <c r="A110" s="242">
        <v>44773</v>
      </c>
      <c r="B110" s="17">
        <v>8.8557535591764588E-2</v>
      </c>
      <c r="C110" s="17">
        <v>0.13800775788905864</v>
      </c>
      <c r="D110" s="17">
        <v>0.10406859467691326</v>
      </c>
      <c r="E110" s="17">
        <v>7.808565374571709E-2</v>
      </c>
      <c r="F110" s="17">
        <v>8.3166694593884399E-2</v>
      </c>
      <c r="G110" s="17">
        <v>0.10477962499511356</v>
      </c>
      <c r="H110" s="17">
        <v>8.9601393668846049E-2</v>
      </c>
      <c r="I110" s="17">
        <v>9.9747106735584956E-2</v>
      </c>
    </row>
    <row r="111" spans="1:9">
      <c r="A111" s="242">
        <v>44804</v>
      </c>
      <c r="B111" s="17">
        <v>8.93364883137098E-2</v>
      </c>
      <c r="C111" s="17">
        <v>0.13607708589201975</v>
      </c>
      <c r="D111" s="17">
        <v>0.10449019077552714</v>
      </c>
      <c r="E111" s="17">
        <v>8.134907254462144E-2</v>
      </c>
      <c r="F111" s="17">
        <v>8.1928689169483385E-2</v>
      </c>
      <c r="G111" s="17">
        <v>0.10323721590551434</v>
      </c>
      <c r="H111" s="17">
        <v>8.6478122160084686E-2</v>
      </c>
      <c r="I111" s="17">
        <v>9.9397917830026827E-2</v>
      </c>
    </row>
    <row r="112" spans="1:9">
      <c r="A112" s="242">
        <v>44834</v>
      </c>
      <c r="B112" s="17">
        <v>8.8814428534764983E-2</v>
      </c>
      <c r="C112" s="17">
        <v>0.13801783451343017</v>
      </c>
      <c r="D112" s="17">
        <v>0.10067854146964267</v>
      </c>
      <c r="E112" s="17">
        <v>7.8153809308453767E-2</v>
      </c>
      <c r="F112" s="17">
        <v>7.9667695084425533E-2</v>
      </c>
      <c r="G112" s="17">
        <v>9.9565158494248546E-2</v>
      </c>
      <c r="H112" s="17">
        <v>8.6450367756010574E-2</v>
      </c>
      <c r="I112" s="17">
        <v>9.7601070849277743E-2</v>
      </c>
    </row>
    <row r="113" spans="1:9">
      <c r="A113" s="242">
        <v>44865</v>
      </c>
      <c r="B113" s="17">
        <v>9.6850071469974583E-2</v>
      </c>
      <c r="C113" s="17">
        <v>0.13143072761901348</v>
      </c>
      <c r="D113" s="17">
        <v>9.8136193026526999E-2</v>
      </c>
      <c r="E113" s="17">
        <v>7.6555205036040436E-2</v>
      </c>
      <c r="F113" s="17">
        <v>7.3931443736921093E-2</v>
      </c>
      <c r="G113" s="17">
        <v>9.4121817510023145E-2</v>
      </c>
      <c r="H113" s="17">
        <v>7.8373011814304144E-2</v>
      </c>
      <c r="I113" s="17">
        <v>9.4092064608737092E-2</v>
      </c>
    </row>
    <row r="114" spans="1:9">
      <c r="A114" s="242">
        <v>44895</v>
      </c>
      <c r="B114" s="17">
        <v>9.3378921372018961E-2</v>
      </c>
      <c r="C114" s="17">
        <v>0.12896723152924908</v>
      </c>
      <c r="D114" s="17">
        <v>9.0723922411313093E-2</v>
      </c>
      <c r="E114" s="17">
        <v>7.675482403902513E-2</v>
      </c>
      <c r="F114" s="17">
        <v>7.0515937604919463E-2</v>
      </c>
      <c r="G114" s="17">
        <v>9.0069707094704174E-2</v>
      </c>
      <c r="H114" s="17">
        <v>7.8317213822296602E-2</v>
      </c>
      <c r="I114" s="17">
        <v>9.0944392401618432E-2</v>
      </c>
    </row>
    <row r="115" spans="1:9">
      <c r="A115" s="242">
        <v>44926</v>
      </c>
      <c r="B115" s="17">
        <v>9.1556045796191116E-2</v>
      </c>
      <c r="C115" s="17">
        <v>0.12970917241471919</v>
      </c>
      <c r="D115" s="17">
        <v>9.3759528964684119E-2</v>
      </c>
      <c r="E115" s="17">
        <v>7.7329611786176783E-2</v>
      </c>
      <c r="F115" s="17">
        <v>7.1896211722684469E-2</v>
      </c>
      <c r="G115" s="17">
        <v>9.0181181653228346E-2</v>
      </c>
      <c r="H115" s="17">
        <v>7.688078046656327E-2</v>
      </c>
      <c r="I115" s="17">
        <v>9.165532667154444E-2</v>
      </c>
    </row>
    <row r="116" spans="1:9">
      <c r="A116" s="242">
        <v>44957</v>
      </c>
      <c r="B116" s="17">
        <v>8.6336230726808141E-2</v>
      </c>
      <c r="C116" s="17">
        <v>0.12442790143057976</v>
      </c>
      <c r="D116" s="17">
        <v>8.8241651060569679E-2</v>
      </c>
      <c r="E116" s="17">
        <v>7.6112117365683518E-2</v>
      </c>
      <c r="F116" s="17">
        <v>7.2409149889555727E-2</v>
      </c>
      <c r="G116" s="17">
        <v>8.5148099232028221E-2</v>
      </c>
      <c r="H116" s="17">
        <v>7.1773955744578857E-2</v>
      </c>
      <c r="I116" s="17">
        <v>8.7954944230312554E-2</v>
      </c>
    </row>
    <row r="117" spans="1:9">
      <c r="A117" s="242">
        <v>44985</v>
      </c>
      <c r="B117" s="17">
        <v>8.5069988533222785E-2</v>
      </c>
      <c r="C117" s="17">
        <v>0.11799551303851787</v>
      </c>
      <c r="D117" s="17">
        <v>8.5547661837592506E-2</v>
      </c>
      <c r="E117" s="17">
        <v>7.2437648826119583E-2</v>
      </c>
      <c r="F117" s="17">
        <v>6.8003244075508229E-2</v>
      </c>
      <c r="G117" s="17">
        <v>7.9875936860795638E-2</v>
      </c>
      <c r="H117" s="17">
        <v>6.6915991116878779E-2</v>
      </c>
      <c r="I117" s="17">
        <v>8.377907491627401E-2</v>
      </c>
    </row>
    <row r="118" spans="1:9">
      <c r="A118" s="242">
        <v>45016</v>
      </c>
      <c r="B118" s="17">
        <v>0.1246809083515273</v>
      </c>
      <c r="C118" s="17">
        <v>0.1094912781879171</v>
      </c>
      <c r="D118" s="17">
        <v>8.2049179278536305E-2</v>
      </c>
      <c r="E118" s="17">
        <v>6.8584071964279986E-2</v>
      </c>
      <c r="F118" s="17">
        <v>6.5341342742640279E-2</v>
      </c>
      <c r="G118" s="17">
        <v>7.468526749562808E-2</v>
      </c>
      <c r="H118" s="17">
        <v>6.4673831459496359E-2</v>
      </c>
      <c r="I118" s="17">
        <v>8.336223820712696E-2</v>
      </c>
    </row>
    <row r="119" spans="1:9">
      <c r="A119" s="242">
        <v>45046</v>
      </c>
      <c r="B119" s="17">
        <v>9.0363668637932354E-2</v>
      </c>
      <c r="C119" s="17">
        <v>0.11871377872896506</v>
      </c>
      <c r="D119" s="17">
        <v>9.4476910308273584E-2</v>
      </c>
      <c r="E119" s="17">
        <v>6.1554508433996277E-2</v>
      </c>
      <c r="F119" s="17">
        <v>7.4604325357315635E-2</v>
      </c>
      <c r="G119" s="17">
        <v>0.10317853364056728</v>
      </c>
      <c r="H119" s="17">
        <v>6.2276048313654638E-2</v>
      </c>
      <c r="I119" s="17">
        <v>8.8142845459932645E-2</v>
      </c>
    </row>
    <row r="120" spans="1:9">
      <c r="A120" s="242">
        <v>45077</v>
      </c>
      <c r="B120" s="17">
        <v>9.7550502200454275E-2</v>
      </c>
      <c r="C120" s="17">
        <v>0.11881479643593257</v>
      </c>
      <c r="D120" s="17">
        <v>9.3428779035041973E-2</v>
      </c>
      <c r="E120" s="17">
        <v>6.2495255809123691E-2</v>
      </c>
      <c r="F120" s="17">
        <v>7.456422354618597E-2</v>
      </c>
      <c r="G120" s="17">
        <v>9.3830952223218134E-2</v>
      </c>
      <c r="H120" s="17">
        <v>6.8103542849124163E-2</v>
      </c>
      <c r="I120" s="17">
        <v>8.7967072945206157E-2</v>
      </c>
    </row>
    <row r="121" spans="1:9">
      <c r="A121" s="242">
        <v>45107</v>
      </c>
      <c r="B121" s="17">
        <v>9.9280719354605779E-2</v>
      </c>
      <c r="C121" s="17">
        <v>0.116642781833139</v>
      </c>
      <c r="D121" s="17">
        <v>9.1551697775172455E-2</v>
      </c>
      <c r="E121" s="17">
        <v>7.1203961505163338E-2</v>
      </c>
      <c r="F121" s="17">
        <v>7.5469374920296886E-2</v>
      </c>
      <c r="G121" s="17">
        <v>9.3903303568744989E-2</v>
      </c>
      <c r="H121" s="17">
        <v>6.8445446358720977E-2</v>
      </c>
      <c r="I121" s="17">
        <v>8.9007065009201039E-2</v>
      </c>
    </row>
    <row r="122" spans="1:9">
      <c r="A122" s="242">
        <v>45138</v>
      </c>
      <c r="B122" s="17">
        <v>9.6082721434750523E-2</v>
      </c>
      <c r="C122" s="17">
        <v>0.11705564833488837</v>
      </c>
      <c r="D122" s="17">
        <v>8.9060059726276494E-2</v>
      </c>
      <c r="E122" s="17">
        <v>7.3171146576203328E-2</v>
      </c>
      <c r="F122" s="17">
        <v>7.8715983334369119E-2</v>
      </c>
      <c r="G122" s="17">
        <v>9.4146644814567831E-2</v>
      </c>
      <c r="H122" s="17">
        <v>6.9911237229084863E-2</v>
      </c>
      <c r="I122" s="17">
        <v>8.9273075460144735E-2</v>
      </c>
    </row>
    <row r="123" spans="1:9">
      <c r="A123" s="242">
        <v>45169</v>
      </c>
      <c r="B123" s="17">
        <v>9.6404041411662963E-2</v>
      </c>
      <c r="C123" s="17">
        <v>0.11137686854901573</v>
      </c>
      <c r="D123" s="17">
        <v>8.7844869023058339E-2</v>
      </c>
      <c r="E123" s="17">
        <v>7.3017127685752775E-2</v>
      </c>
      <c r="F123" s="17">
        <v>7.7566020663981342E-2</v>
      </c>
      <c r="G123" s="17">
        <v>9.2464405822923992E-2</v>
      </c>
      <c r="H123" s="17">
        <v>6.6381220077215183E-2</v>
      </c>
      <c r="I123" s="17">
        <v>8.7303956006872976E-2</v>
      </c>
    </row>
    <row r="124" spans="1:9">
      <c r="A124" s="242">
        <v>45199</v>
      </c>
      <c r="B124" s="17">
        <v>9.3286284749945964E-2</v>
      </c>
      <c r="C124" s="17">
        <v>0.11637575290676783</v>
      </c>
      <c r="D124" s="17">
        <v>8.4182431522482504E-2</v>
      </c>
      <c r="E124" s="17">
        <v>6.6751904017476618E-2</v>
      </c>
      <c r="F124" s="17">
        <v>7.4962315184886844E-2</v>
      </c>
      <c r="G124" s="17">
        <v>8.6883724120485339E-2</v>
      </c>
      <c r="H124" s="17">
        <v>6.376196534437302E-2</v>
      </c>
      <c r="I124" s="17">
        <v>8.4763444632860785E-2</v>
      </c>
    </row>
    <row r="125" spans="1:9">
      <c r="A125" s="242">
        <v>45230</v>
      </c>
      <c r="B125" s="17">
        <v>8.9206924756127737E-2</v>
      </c>
      <c r="C125" s="17">
        <v>0.10869936617500593</v>
      </c>
      <c r="D125" s="17">
        <v>7.9663186504311687E-2</v>
      </c>
      <c r="E125" s="17">
        <v>6.3481356161193034E-2</v>
      </c>
      <c r="F125" s="17">
        <v>7.0121060192679358E-2</v>
      </c>
      <c r="G125" s="17">
        <v>8.2571840258786222E-2</v>
      </c>
      <c r="H125" s="17">
        <v>5.7876448385084961E-2</v>
      </c>
      <c r="I125" s="17">
        <v>7.9802674611552868E-2</v>
      </c>
    </row>
    <row r="126" spans="1:9">
      <c r="A126" s="242">
        <v>45260</v>
      </c>
      <c r="B126" s="17">
        <v>8.5304601036518768E-2</v>
      </c>
      <c r="C126" s="17">
        <v>0.10514518435323511</v>
      </c>
      <c r="D126" s="17">
        <v>7.5836146665399354E-2</v>
      </c>
      <c r="E126" s="17">
        <v>5.9194327578888831E-2</v>
      </c>
      <c r="F126" s="17">
        <v>6.8239283874340154E-2</v>
      </c>
      <c r="G126" s="17">
        <v>7.8609299587877393E-2</v>
      </c>
      <c r="H126" s="17">
        <v>5.3371784134103026E-2</v>
      </c>
      <c r="I126" s="17">
        <v>7.6155683253815359E-2</v>
      </c>
    </row>
    <row r="127" spans="1:9">
      <c r="A127" s="242">
        <v>45291</v>
      </c>
      <c r="B127" s="17">
        <v>8.2302411922752547E-2</v>
      </c>
      <c r="C127" s="17">
        <v>0.10587677531358558</v>
      </c>
      <c r="D127" s="17">
        <v>7.5615395072419142E-2</v>
      </c>
      <c r="E127" s="17">
        <v>6.0136298674673523E-2</v>
      </c>
      <c r="F127" s="17">
        <v>6.9888978373040381E-2</v>
      </c>
      <c r="G127" s="17">
        <v>7.9240609544367582E-2</v>
      </c>
      <c r="H127" s="17">
        <v>5.1050725630639934E-2</v>
      </c>
      <c r="I127" s="17">
        <v>7.6232684989906013E-2</v>
      </c>
    </row>
    <row r="128" spans="1:9">
      <c r="A128" s="242">
        <v>45322</v>
      </c>
      <c r="B128" s="17">
        <v>8.0380570160507411E-2</v>
      </c>
      <c r="C128" s="17">
        <v>9.9296539293137143E-2</v>
      </c>
      <c r="D128" s="17">
        <v>6.7960919560867528E-2</v>
      </c>
      <c r="E128" s="17">
        <v>5.824672211437109E-2</v>
      </c>
      <c r="F128" s="17">
        <v>6.2729028890373378E-2</v>
      </c>
      <c r="G128" s="17">
        <v>7.4706488386516723E-2</v>
      </c>
      <c r="H128" s="17">
        <v>4.8084599228432647E-2</v>
      </c>
      <c r="I128" s="17">
        <v>7.1186904048061189E-2</v>
      </c>
    </row>
    <row r="129" spans="1:10">
      <c r="A129" s="242">
        <v>45351</v>
      </c>
      <c r="B129" s="17">
        <v>7.6127835840562791E-2</v>
      </c>
      <c r="C129" s="17">
        <v>9.6118609249964251E-2</v>
      </c>
      <c r="D129" s="17">
        <v>6.5599622455326037E-2</v>
      </c>
      <c r="E129" s="17">
        <v>5.3204502686162315E-2</v>
      </c>
      <c r="F129" s="17">
        <v>6.163873730146012E-2</v>
      </c>
      <c r="G129" s="17">
        <v>7.1577458453292483E-2</v>
      </c>
      <c r="H129" s="17">
        <v>4.8163843335197493E-2</v>
      </c>
      <c r="I129" s="17">
        <v>6.8411091391742965E-2</v>
      </c>
    </row>
    <row r="130" spans="1:10">
      <c r="A130" s="242">
        <v>45382</v>
      </c>
      <c r="B130" s="17">
        <v>7.5467224476789579E-2</v>
      </c>
      <c r="C130" s="17">
        <v>9.2090736651487135E-2</v>
      </c>
      <c r="D130" s="17">
        <v>6.4108634332814857E-2</v>
      </c>
      <c r="E130" s="17">
        <v>5.2960797234367862E-2</v>
      </c>
      <c r="F130" s="17">
        <v>5.2211843187072865E-2</v>
      </c>
      <c r="G130" s="17">
        <v>7.2344143803502195E-2</v>
      </c>
      <c r="H130" s="17">
        <v>4.7907691009065771E-2</v>
      </c>
      <c r="I130" s="17">
        <v>6.6002010048076654E-2</v>
      </c>
    </row>
    <row r="131" spans="1:10">
      <c r="A131" s="242">
        <v>45412</v>
      </c>
      <c r="B131" s="17">
        <v>6.8641351087874503E-2</v>
      </c>
      <c r="C131" s="17">
        <v>9.8609533299590074E-2</v>
      </c>
      <c r="D131" s="17">
        <v>7.5809586560626682E-2</v>
      </c>
      <c r="E131" s="17">
        <v>4.7039907561924471E-2</v>
      </c>
      <c r="F131" s="17">
        <v>6.2791754926423818E-2</v>
      </c>
      <c r="G131" s="17">
        <v>7.3253221149850556E-2</v>
      </c>
      <c r="H131" s="17">
        <v>5.1395824051496175E-2</v>
      </c>
      <c r="I131" s="17">
        <v>7.0059382042386584E-2</v>
      </c>
    </row>
    <row r="132" spans="1:10">
      <c r="A132" s="242">
        <v>45443</v>
      </c>
      <c r="B132" s="17">
        <v>7.2417167068608762E-2</v>
      </c>
      <c r="C132" s="17">
        <v>9.8020346761211768E-2</v>
      </c>
      <c r="D132" s="17">
        <v>7.7022501934416412E-2</v>
      </c>
      <c r="E132" s="17">
        <v>4.7646147544115988E-2</v>
      </c>
      <c r="F132" s="17">
        <v>6.6256926449263745E-2</v>
      </c>
      <c r="G132" s="17">
        <v>7.4873310432720941E-2</v>
      </c>
      <c r="H132" s="17">
        <v>5.3414499138519179E-2</v>
      </c>
      <c r="I132" s="17">
        <v>7.1306326464215045E-2</v>
      </c>
    </row>
    <row r="133" spans="1:10">
      <c r="A133" s="242">
        <v>45473</v>
      </c>
      <c r="B133" s="17">
        <v>5.6688925523851706E-2</v>
      </c>
      <c r="C133" s="17">
        <v>9.77673530515204E-2</v>
      </c>
      <c r="D133" s="17">
        <v>7.9329659230252161E-2</v>
      </c>
      <c r="E133" s="17">
        <v>5.0896071940341292E-2</v>
      </c>
      <c r="F133" s="17">
        <v>6.9057974426107574E-2</v>
      </c>
      <c r="G133" s="17">
        <v>7.2643127213539563E-2</v>
      </c>
      <c r="H133" s="17">
        <v>5.563566262863421E-2</v>
      </c>
      <c r="I133" s="17">
        <v>7.1085416026716711E-2</v>
      </c>
      <c r="J133" s="46"/>
    </row>
    <row r="134" spans="1:10">
      <c r="A134" s="234"/>
      <c r="B134" s="92"/>
      <c r="C134" s="92"/>
      <c r="D134" s="92"/>
      <c r="E134" s="92"/>
      <c r="F134" s="92"/>
      <c r="G134" s="92"/>
      <c r="H134" s="92"/>
      <c r="I134" s="92"/>
    </row>
    <row r="135" spans="1:10">
      <c r="A135" s="234"/>
      <c r="B135" s="92"/>
      <c r="C135" s="92"/>
      <c r="D135" s="92"/>
      <c r="E135" s="92"/>
      <c r="F135" s="92"/>
      <c r="G135" s="92"/>
      <c r="H135" s="92"/>
      <c r="I135" s="92"/>
    </row>
    <row r="136" spans="1:10">
      <c r="A136" s="234"/>
      <c r="B136" s="92"/>
      <c r="C136" s="92"/>
      <c r="D136" s="92"/>
      <c r="E136" s="92"/>
      <c r="F136" s="92"/>
      <c r="G136" s="92"/>
      <c r="H136" s="92"/>
      <c r="I136" s="92"/>
    </row>
  </sheetData>
  <hyperlinks>
    <hyperlink ref="A1" location="Contents!A1" display="Contents - List of metrics" xr:uid="{028147E1-13D3-4CBC-AAC3-6CEC29ADBF2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F10F8-B5A8-448F-9ED1-1A4D125E0111}">
  <dimension ref="A1:U34"/>
  <sheetViews>
    <sheetView workbookViewId="0"/>
  </sheetViews>
  <sheetFormatPr defaultRowHeight="14.4"/>
  <cols>
    <col min="1" max="1" width="23.5546875" customWidth="1"/>
    <col min="2" max="4" width="11.6640625" customWidth="1"/>
    <col min="6" max="6" width="39.5546875" customWidth="1"/>
    <col min="7" max="7" width="11.33203125" customWidth="1"/>
    <col min="9" max="9" width="23.33203125" customWidth="1"/>
    <col min="10" max="20" width="11.5546875" customWidth="1"/>
    <col min="21" max="21" width="10.6640625" customWidth="1"/>
  </cols>
  <sheetData>
    <row r="1" spans="1:21">
      <c r="A1" s="12" t="s">
        <v>149</v>
      </c>
    </row>
    <row r="2" spans="1:21">
      <c r="A2" t="s">
        <v>766</v>
      </c>
    </row>
    <row r="3" spans="1:21">
      <c r="A3" s="1" t="s">
        <v>235</v>
      </c>
      <c r="F3" s="1" t="s">
        <v>236</v>
      </c>
      <c r="I3" s="1" t="s">
        <v>237</v>
      </c>
    </row>
    <row r="4" spans="1:21">
      <c r="A4" s="101" t="s">
        <v>238</v>
      </c>
      <c r="B4" s="162">
        <v>45078</v>
      </c>
      <c r="C4" s="162">
        <v>45443</v>
      </c>
      <c r="D4" s="162">
        <v>45473</v>
      </c>
      <c r="F4" s="101" t="s">
        <v>238</v>
      </c>
      <c r="G4" s="162">
        <v>45473</v>
      </c>
      <c r="I4" s="101" t="s">
        <v>239</v>
      </c>
      <c r="J4" s="162">
        <v>45046</v>
      </c>
      <c r="K4" s="162">
        <v>45077</v>
      </c>
      <c r="L4" s="162">
        <v>45107</v>
      </c>
      <c r="M4" s="162">
        <v>45138</v>
      </c>
      <c r="N4" s="162">
        <v>45169</v>
      </c>
      <c r="O4" s="162">
        <v>45199</v>
      </c>
      <c r="P4" s="162">
        <v>45230</v>
      </c>
      <c r="Q4" s="162">
        <v>45260</v>
      </c>
      <c r="R4" s="162">
        <v>45291</v>
      </c>
      <c r="S4" s="162">
        <v>45322</v>
      </c>
      <c r="T4" s="162">
        <v>45351</v>
      </c>
      <c r="U4" s="162">
        <v>45382</v>
      </c>
    </row>
    <row r="5" spans="1:21">
      <c r="A5" s="89" t="s">
        <v>240</v>
      </c>
      <c r="B5" s="47">
        <v>3083</v>
      </c>
      <c r="C5" s="47">
        <v>2601</v>
      </c>
      <c r="D5" s="47">
        <v>2225</v>
      </c>
      <c r="F5" s="89" t="s">
        <v>241</v>
      </c>
      <c r="G5" s="243">
        <v>2599.2399999999998</v>
      </c>
      <c r="I5" t="s">
        <v>242</v>
      </c>
      <c r="J5" s="47">
        <v>10080</v>
      </c>
      <c r="K5" s="47">
        <v>10032</v>
      </c>
      <c r="L5" s="47">
        <v>9250</v>
      </c>
      <c r="M5" s="47">
        <v>10958</v>
      </c>
      <c r="N5" s="47">
        <v>9547</v>
      </c>
      <c r="O5" s="47">
        <v>15747</v>
      </c>
      <c r="P5" s="47">
        <v>15740</v>
      </c>
      <c r="Q5" s="47">
        <v>11734</v>
      </c>
      <c r="R5" s="47">
        <v>7322</v>
      </c>
      <c r="S5" s="47">
        <v>13216</v>
      </c>
      <c r="T5" s="47">
        <v>9159</v>
      </c>
      <c r="U5" s="47">
        <v>7703</v>
      </c>
    </row>
    <row r="6" spans="1:21">
      <c r="A6" s="89" t="s">
        <v>243</v>
      </c>
      <c r="B6" s="47">
        <v>4218</v>
      </c>
      <c r="C6" s="47">
        <v>3455</v>
      </c>
      <c r="D6" s="47">
        <v>3299</v>
      </c>
      <c r="F6" s="89" t="s">
        <v>244</v>
      </c>
      <c r="G6" s="243">
        <v>781.94</v>
      </c>
      <c r="I6" t="s">
        <v>245</v>
      </c>
      <c r="J6" s="47">
        <v>10554</v>
      </c>
      <c r="K6" s="47">
        <v>10584</v>
      </c>
      <c r="L6" s="47">
        <v>7737</v>
      </c>
      <c r="M6" s="47">
        <v>9815</v>
      </c>
      <c r="N6" s="47">
        <v>7569</v>
      </c>
      <c r="O6" s="47">
        <v>12344</v>
      </c>
      <c r="P6" s="47">
        <v>11955</v>
      </c>
      <c r="Q6" s="47">
        <v>8307</v>
      </c>
      <c r="R6" s="47">
        <v>5752</v>
      </c>
      <c r="S6" s="47">
        <v>11130</v>
      </c>
      <c r="T6" s="47">
        <v>7522</v>
      </c>
      <c r="U6" s="47">
        <v>6551</v>
      </c>
    </row>
    <row r="7" spans="1:21">
      <c r="A7" s="89" t="s">
        <v>246</v>
      </c>
      <c r="B7" s="47">
        <v>3199</v>
      </c>
      <c r="C7" s="47">
        <v>2555</v>
      </c>
      <c r="D7" s="47">
        <v>2278</v>
      </c>
      <c r="F7" s="89" t="s">
        <v>247</v>
      </c>
      <c r="G7" s="243">
        <v>5298.19</v>
      </c>
      <c r="I7" s="160" t="s">
        <v>248</v>
      </c>
      <c r="J7" s="161">
        <v>20634</v>
      </c>
      <c r="K7" s="161">
        <v>20616</v>
      </c>
      <c r="L7" s="161">
        <v>16987</v>
      </c>
      <c r="M7" s="161">
        <v>20773</v>
      </c>
      <c r="N7" s="161">
        <v>17116</v>
      </c>
      <c r="O7" s="161">
        <v>28091</v>
      </c>
      <c r="P7" s="161">
        <v>27695</v>
      </c>
      <c r="Q7" s="161">
        <v>20041</v>
      </c>
      <c r="R7" s="161">
        <v>13074</v>
      </c>
      <c r="S7" s="161">
        <v>24346</v>
      </c>
      <c r="T7" s="161">
        <v>16681</v>
      </c>
      <c r="U7" s="161">
        <v>14254</v>
      </c>
    </row>
    <row r="8" spans="1:21">
      <c r="A8" s="89" t="s">
        <v>249</v>
      </c>
      <c r="B8" s="47">
        <v>6215</v>
      </c>
      <c r="C8" s="47">
        <v>4433</v>
      </c>
      <c r="D8" s="47">
        <v>3925</v>
      </c>
      <c r="F8" s="89" t="s">
        <v>250</v>
      </c>
      <c r="G8" s="243">
        <v>3673.9300000000003</v>
      </c>
    </row>
    <row r="9" spans="1:21">
      <c r="A9" s="89" t="s">
        <v>251</v>
      </c>
      <c r="B9" s="47">
        <v>6894</v>
      </c>
      <c r="C9" s="47">
        <v>5615</v>
      </c>
      <c r="D9" s="47">
        <v>5043</v>
      </c>
      <c r="F9" s="89" t="s">
        <v>252</v>
      </c>
      <c r="G9" s="243">
        <v>940.72</v>
      </c>
    </row>
    <row r="10" spans="1:21">
      <c r="A10" s="89" t="s">
        <v>253</v>
      </c>
      <c r="B10" s="47">
        <v>4488</v>
      </c>
      <c r="C10" s="47">
        <v>3731</v>
      </c>
      <c r="D10" s="47">
        <v>3340</v>
      </c>
      <c r="F10" s="89" t="s">
        <v>141</v>
      </c>
      <c r="G10" s="243">
        <v>1075.73</v>
      </c>
    </row>
    <row r="11" spans="1:21">
      <c r="A11" s="89" t="s">
        <v>254</v>
      </c>
      <c r="B11" s="47">
        <v>1813</v>
      </c>
      <c r="C11" s="47">
        <v>1669</v>
      </c>
      <c r="D11" s="47">
        <v>1513</v>
      </c>
      <c r="F11" s="89" t="s">
        <v>255</v>
      </c>
      <c r="G11" s="243">
        <v>7818.3099999999995</v>
      </c>
    </row>
    <row r="12" spans="1:21">
      <c r="A12" s="89" t="s">
        <v>256</v>
      </c>
      <c r="B12" s="47">
        <v>520</v>
      </c>
      <c r="C12" s="47">
        <v>532</v>
      </c>
      <c r="D12" s="47">
        <v>506</v>
      </c>
      <c r="F12" s="89" t="s">
        <v>257</v>
      </c>
      <c r="G12" s="243">
        <v>48</v>
      </c>
    </row>
    <row r="13" spans="1:21">
      <c r="A13" s="89" t="s">
        <v>258</v>
      </c>
      <c r="B13" s="47">
        <v>247</v>
      </c>
      <c r="C13" s="47">
        <v>230</v>
      </c>
      <c r="D13" s="47">
        <v>212</v>
      </c>
      <c r="F13" s="89" t="s">
        <v>259</v>
      </c>
      <c r="G13" s="243">
        <v>122.18</v>
      </c>
    </row>
    <row r="14" spans="1:21">
      <c r="A14" s="89" t="s">
        <v>260</v>
      </c>
      <c r="B14" s="47">
        <v>89</v>
      </c>
      <c r="C14" s="47">
        <v>238</v>
      </c>
      <c r="D14" s="47">
        <v>94</v>
      </c>
      <c r="F14" s="159" t="s">
        <v>248</v>
      </c>
      <c r="G14" s="244">
        <v>22358.239999999998</v>
      </c>
    </row>
    <row r="15" spans="1:21">
      <c r="A15" s="89" t="s">
        <v>261</v>
      </c>
      <c r="B15" s="47">
        <v>57</v>
      </c>
      <c r="C15" s="47">
        <v>68</v>
      </c>
      <c r="D15" s="47">
        <v>76</v>
      </c>
    </row>
    <row r="16" spans="1:21">
      <c r="A16" s="157" t="s">
        <v>234</v>
      </c>
      <c r="B16" s="158">
        <v>30823</v>
      </c>
      <c r="C16" s="158">
        <v>25127</v>
      </c>
      <c r="D16" s="158">
        <v>22511</v>
      </c>
    </row>
    <row r="17" spans="1:4">
      <c r="A17" s="89"/>
      <c r="B17" s="47"/>
      <c r="C17" s="47"/>
      <c r="D17" s="81"/>
    </row>
    <row r="22" spans="1:4">
      <c r="A22" s="1" t="s">
        <v>753</v>
      </c>
    </row>
    <row r="23" spans="1:4">
      <c r="A23" s="101" t="s">
        <v>238</v>
      </c>
      <c r="B23" s="162">
        <v>45078</v>
      </c>
      <c r="C23" s="162">
        <v>45413</v>
      </c>
      <c r="D23" s="162">
        <v>45444</v>
      </c>
    </row>
    <row r="24" spans="1:4">
      <c r="A24" s="89" t="s">
        <v>240</v>
      </c>
      <c r="B24" s="47">
        <v>664</v>
      </c>
      <c r="C24" s="47">
        <v>495</v>
      </c>
      <c r="D24" s="47">
        <v>402</v>
      </c>
    </row>
    <row r="25" spans="1:4">
      <c r="A25" s="89" t="s">
        <v>243</v>
      </c>
      <c r="B25" s="47">
        <v>1038</v>
      </c>
      <c r="C25" s="47">
        <v>640</v>
      </c>
      <c r="D25" s="47">
        <v>596</v>
      </c>
    </row>
    <row r="26" spans="1:4">
      <c r="A26" s="89" t="s">
        <v>246</v>
      </c>
      <c r="B26" s="47">
        <v>707</v>
      </c>
      <c r="C26" s="47">
        <v>518</v>
      </c>
      <c r="D26" s="47">
        <v>468</v>
      </c>
    </row>
    <row r="27" spans="1:4">
      <c r="A27" s="89" t="s">
        <v>249</v>
      </c>
      <c r="B27" s="47">
        <v>1921</v>
      </c>
      <c r="C27" s="47">
        <v>1283</v>
      </c>
      <c r="D27" s="47">
        <v>1175</v>
      </c>
    </row>
    <row r="28" spans="1:4">
      <c r="A28" s="89" t="s">
        <v>251</v>
      </c>
      <c r="B28" s="47">
        <v>1734</v>
      </c>
      <c r="C28" s="47">
        <v>1343</v>
      </c>
      <c r="D28" s="47">
        <v>1211</v>
      </c>
    </row>
    <row r="29" spans="1:4">
      <c r="A29" s="89" t="s">
        <v>253</v>
      </c>
      <c r="B29" s="47">
        <v>1185</v>
      </c>
      <c r="C29" s="47">
        <v>891</v>
      </c>
      <c r="D29" s="47">
        <v>839</v>
      </c>
    </row>
    <row r="30" spans="1:4">
      <c r="A30" s="89" t="s">
        <v>254</v>
      </c>
      <c r="B30" s="47">
        <v>474</v>
      </c>
      <c r="C30" s="47">
        <v>415</v>
      </c>
      <c r="D30" s="47">
        <v>439</v>
      </c>
    </row>
    <row r="31" spans="1:4">
      <c r="A31" s="89" t="s">
        <v>256</v>
      </c>
      <c r="B31" s="47">
        <v>135</v>
      </c>
      <c r="C31" s="47">
        <v>154</v>
      </c>
      <c r="D31" s="47">
        <v>155</v>
      </c>
    </row>
    <row r="32" spans="1:4">
      <c r="A32" s="89" t="s">
        <v>258</v>
      </c>
      <c r="B32" s="47">
        <v>60</v>
      </c>
      <c r="C32" s="47">
        <v>55</v>
      </c>
      <c r="D32" s="47">
        <v>56</v>
      </c>
    </row>
    <row r="33" spans="1:4">
      <c r="A33" s="89" t="s">
        <v>260</v>
      </c>
      <c r="B33" s="47">
        <v>18</v>
      </c>
      <c r="C33" s="47">
        <v>37</v>
      </c>
      <c r="D33" s="47">
        <v>30</v>
      </c>
    </row>
    <row r="34" spans="1:4">
      <c r="A34" s="89" t="s">
        <v>261</v>
      </c>
      <c r="B34" s="47">
        <v>9</v>
      </c>
      <c r="C34" s="47">
        <v>14</v>
      </c>
      <c r="D34" s="47">
        <v>16</v>
      </c>
    </row>
  </sheetData>
  <hyperlinks>
    <hyperlink ref="A1" location="Contents!A1" display="Contents - List of metrics" xr:uid="{D632E840-572F-416B-AE23-FA5B8ED0591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555B3-9A53-4371-8682-9DF6065AEC73}">
  <dimension ref="A1:B66"/>
  <sheetViews>
    <sheetView workbookViewId="0"/>
  </sheetViews>
  <sheetFormatPr defaultRowHeight="14.4"/>
  <cols>
    <col min="1" max="1" width="18" style="89" bestFit="1" customWidth="1"/>
    <col min="2" max="2" width="18.21875" bestFit="1" customWidth="1"/>
  </cols>
  <sheetData>
    <row r="1" spans="1:2">
      <c r="A1" s="232" t="s">
        <v>149</v>
      </c>
    </row>
    <row r="2" spans="1:2">
      <c r="A2" s="245" t="s">
        <v>768</v>
      </c>
    </row>
    <row r="3" spans="1:2">
      <c r="A3" s="234" t="s">
        <v>238</v>
      </c>
      <c r="B3" s="17" t="s">
        <v>262</v>
      </c>
    </row>
    <row r="4" spans="1:2">
      <c r="A4" s="117">
        <v>43556</v>
      </c>
      <c r="B4" s="17">
        <v>4.3656671427403274E-2</v>
      </c>
    </row>
    <row r="5" spans="1:2">
      <c r="A5" s="117">
        <v>43586</v>
      </c>
      <c r="B5" s="17">
        <v>4.314176494608437E-2</v>
      </c>
    </row>
    <row r="6" spans="1:2">
      <c r="A6" s="117">
        <v>43617</v>
      </c>
      <c r="B6" s="17">
        <v>4.4261832316644052E-2</v>
      </c>
    </row>
    <row r="7" spans="1:2">
      <c r="A7" s="117">
        <v>43647</v>
      </c>
      <c r="B7" s="17">
        <v>4.5488542737579456E-2</v>
      </c>
    </row>
    <row r="8" spans="1:2">
      <c r="A8" s="117">
        <v>43678</v>
      </c>
      <c r="B8" s="17">
        <v>4.4755900522806702E-2</v>
      </c>
    </row>
    <row r="9" spans="1:2">
      <c r="A9" s="117">
        <v>43709</v>
      </c>
      <c r="B9" s="17">
        <v>4.5956378130125972E-2</v>
      </c>
    </row>
    <row r="10" spans="1:2">
      <c r="A10" s="117">
        <v>43739</v>
      </c>
      <c r="B10" s="17">
        <v>4.9651081309767441E-2</v>
      </c>
    </row>
    <row r="11" spans="1:2">
      <c r="A11" s="117">
        <v>43770</v>
      </c>
      <c r="B11" s="17">
        <v>5.1024765495172354E-2</v>
      </c>
    </row>
    <row r="12" spans="1:2">
      <c r="A12" s="117">
        <v>43800</v>
      </c>
      <c r="B12" s="17">
        <v>5.2446904204630371E-2</v>
      </c>
    </row>
    <row r="13" spans="1:2">
      <c r="A13" s="117">
        <v>43831</v>
      </c>
      <c r="B13" s="17">
        <v>5.1760049593289899E-2</v>
      </c>
    </row>
    <row r="14" spans="1:2">
      <c r="A14" s="117">
        <v>43862</v>
      </c>
      <c r="B14" s="17">
        <v>4.8588418840482504E-2</v>
      </c>
    </row>
    <row r="15" spans="1:2">
      <c r="A15" s="117">
        <v>43891</v>
      </c>
      <c r="B15" s="17">
        <v>5.6564408073377023E-2</v>
      </c>
    </row>
    <row r="16" spans="1:2">
      <c r="A16" s="117">
        <v>43922</v>
      </c>
      <c r="B16" s="17">
        <v>6.5509579641797683E-2</v>
      </c>
    </row>
    <row r="17" spans="1:2">
      <c r="A17" s="117">
        <v>43952</v>
      </c>
      <c r="B17" s="17">
        <v>5.0566931330392244E-2</v>
      </c>
    </row>
    <row r="18" spans="1:2">
      <c r="A18" s="117">
        <v>43983</v>
      </c>
      <c r="B18" s="17">
        <v>4.3331417612762428E-2</v>
      </c>
    </row>
    <row r="19" spans="1:2">
      <c r="A19" s="117">
        <v>44013</v>
      </c>
      <c r="B19" s="17">
        <v>4.1682046349326811E-2</v>
      </c>
    </row>
    <row r="20" spans="1:2">
      <c r="A20" s="117">
        <v>44044</v>
      </c>
      <c r="B20" s="17">
        <v>4.2102763933397742E-2</v>
      </c>
    </row>
    <row r="21" spans="1:2">
      <c r="A21" s="117">
        <v>44075</v>
      </c>
      <c r="B21" s="17">
        <v>4.5201327576089786E-2</v>
      </c>
    </row>
    <row r="22" spans="1:2">
      <c r="A22" s="117">
        <v>44105</v>
      </c>
      <c r="B22" s="17">
        <v>4.8686723249041802E-2</v>
      </c>
    </row>
    <row r="23" spans="1:2">
      <c r="A23" s="117">
        <v>44136</v>
      </c>
      <c r="B23" s="17">
        <v>5.279845611367779E-2</v>
      </c>
    </row>
    <row r="24" spans="1:2">
      <c r="A24" s="117">
        <v>44166</v>
      </c>
      <c r="B24" s="17">
        <v>5.4537407240132722E-2</v>
      </c>
    </row>
    <row r="25" spans="1:2">
      <c r="A25" s="117">
        <v>44197</v>
      </c>
      <c r="B25" s="17">
        <v>6.1701809460798833E-2</v>
      </c>
    </row>
    <row r="26" spans="1:2">
      <c r="A26" s="117">
        <v>44228</v>
      </c>
      <c r="B26" s="17">
        <v>5.0060609125317165E-2</v>
      </c>
    </row>
    <row r="27" spans="1:2">
      <c r="A27" s="117">
        <v>44256</v>
      </c>
      <c r="B27" s="17">
        <v>4.2897892445400251E-2</v>
      </c>
    </row>
    <row r="28" spans="1:2">
      <c r="A28" s="117">
        <v>44287</v>
      </c>
      <c r="B28" s="17">
        <v>4.376918019105705E-2</v>
      </c>
    </row>
    <row r="29" spans="1:2">
      <c r="A29" s="117">
        <v>44317</v>
      </c>
      <c r="B29" s="17">
        <v>4.6728784150969281E-2</v>
      </c>
    </row>
    <row r="30" spans="1:2">
      <c r="A30" s="117">
        <v>44348</v>
      </c>
      <c r="B30" s="17">
        <v>4.9882247065435446E-2</v>
      </c>
    </row>
    <row r="31" spans="1:2">
      <c r="A31" s="117">
        <v>44378</v>
      </c>
      <c r="B31" s="17">
        <v>5.4596471994591111E-2</v>
      </c>
    </row>
    <row r="32" spans="1:2">
      <c r="A32" s="117">
        <v>44409</v>
      </c>
      <c r="B32" s="17">
        <v>5.5636116670338742E-2</v>
      </c>
    </row>
    <row r="33" spans="1:2">
      <c r="A33" s="117">
        <v>44440</v>
      </c>
      <c r="B33" s="17">
        <v>5.8107950753425258E-2</v>
      </c>
    </row>
    <row r="34" spans="1:2">
      <c r="A34" s="117">
        <v>44470</v>
      </c>
      <c r="B34" s="17">
        <v>6.1441357391729762E-2</v>
      </c>
    </row>
    <row r="35" spans="1:2">
      <c r="A35" s="117">
        <v>44501</v>
      </c>
      <c r="B35" s="17">
        <v>6.0765788941964334E-2</v>
      </c>
    </row>
    <row r="36" spans="1:2">
      <c r="A36" s="117">
        <v>44531</v>
      </c>
      <c r="B36" s="17">
        <v>6.6776940253075859E-2</v>
      </c>
    </row>
    <row r="37" spans="1:2">
      <c r="A37" s="117">
        <v>44562</v>
      </c>
      <c r="B37" s="17">
        <v>7.211878655764814E-2</v>
      </c>
    </row>
    <row r="38" spans="1:2">
      <c r="A38" s="117">
        <v>44593</v>
      </c>
      <c r="B38" s="17">
        <v>6.0305281134929958E-2</v>
      </c>
    </row>
    <row r="39" spans="1:2">
      <c r="A39" s="117">
        <v>44621</v>
      </c>
      <c r="B39" s="17">
        <v>6.4399378810924002E-2</v>
      </c>
    </row>
    <row r="40" spans="1:2">
      <c r="A40" s="117">
        <v>44652</v>
      </c>
      <c r="B40" s="17">
        <v>6.2038356362294711E-2</v>
      </c>
    </row>
    <row r="41" spans="1:2">
      <c r="A41" s="117">
        <v>44682</v>
      </c>
      <c r="B41" s="17">
        <v>5.286538234762541E-2</v>
      </c>
    </row>
    <row r="42" spans="1:2">
      <c r="A42" s="117">
        <v>44713</v>
      </c>
      <c r="B42" s="17">
        <v>5.605415960762053E-2</v>
      </c>
    </row>
    <row r="43" spans="1:2">
      <c r="A43" s="117">
        <v>44743</v>
      </c>
      <c r="B43" s="17">
        <v>6.4828146351670793E-2</v>
      </c>
    </row>
    <row r="44" spans="1:2">
      <c r="A44" s="117">
        <v>44774</v>
      </c>
      <c r="B44" s="17">
        <v>5.4237969232362127E-2</v>
      </c>
    </row>
    <row r="45" spans="1:2">
      <c r="A45" s="117">
        <v>44805</v>
      </c>
      <c r="B45" s="17">
        <v>5.4223019430537346E-2</v>
      </c>
    </row>
    <row r="46" spans="1:2">
      <c r="A46" s="117">
        <v>44835</v>
      </c>
      <c r="B46" s="17">
        <v>6.0461961299771945E-2</v>
      </c>
    </row>
    <row r="47" spans="1:2">
      <c r="A47" s="117">
        <v>44866</v>
      </c>
      <c r="B47" s="17">
        <v>5.8790592782086676E-2</v>
      </c>
    </row>
    <row r="48" spans="1:2">
      <c r="A48" s="117">
        <v>44896</v>
      </c>
      <c r="B48" s="17">
        <v>6.7822260069081514E-2</v>
      </c>
    </row>
    <row r="49" spans="1:2">
      <c r="A49" s="117">
        <v>44927</v>
      </c>
      <c r="B49" s="17">
        <v>5.7466874150534308E-2</v>
      </c>
    </row>
    <row r="50" spans="1:2">
      <c r="A50" s="117">
        <v>44958</v>
      </c>
      <c r="B50" s="17">
        <v>5.3786824118814559E-2</v>
      </c>
    </row>
    <row r="51" spans="1:2">
      <c r="A51" s="117">
        <v>44986</v>
      </c>
      <c r="B51" s="17">
        <v>5.3210652530141123E-2</v>
      </c>
    </row>
    <row r="52" spans="1:2">
      <c r="A52" s="117">
        <v>45017</v>
      </c>
      <c r="B52" s="17">
        <v>4.8662275315511219E-2</v>
      </c>
    </row>
    <row r="53" spans="1:2">
      <c r="A53" s="117">
        <v>45047</v>
      </c>
      <c r="B53" s="17">
        <v>4.8036800353006136E-2</v>
      </c>
    </row>
    <row r="54" spans="1:2">
      <c r="A54" s="117">
        <v>45078</v>
      </c>
      <c r="B54" s="17">
        <v>4.8618346335889025E-2</v>
      </c>
    </row>
    <row r="55" spans="1:2">
      <c r="A55" s="117">
        <v>45108</v>
      </c>
      <c r="B55" s="17">
        <v>5.1313984385205791E-2</v>
      </c>
    </row>
    <row r="56" spans="1:2">
      <c r="A56" s="117">
        <v>45139</v>
      </c>
      <c r="B56" s="17">
        <v>5.2905111899654862E-2</v>
      </c>
    </row>
    <row r="57" spans="1:2">
      <c r="A57" s="117">
        <v>45170</v>
      </c>
      <c r="B57" s="17">
        <v>5.3788750002104826E-2</v>
      </c>
    </row>
    <row r="58" spans="1:2">
      <c r="A58" s="117">
        <v>45200</v>
      </c>
      <c r="B58" s="17">
        <v>5.7448400274432154E-2</v>
      </c>
    </row>
    <row r="59" spans="1:2">
      <c r="A59" s="117">
        <v>45231</v>
      </c>
      <c r="B59" s="17">
        <v>5.7024989602093068E-2</v>
      </c>
    </row>
    <row r="60" spans="1:2">
      <c r="A60" s="117">
        <v>45261</v>
      </c>
      <c r="B60" s="17">
        <v>5.9432011062363684E-2</v>
      </c>
    </row>
    <row r="61" spans="1:2">
      <c r="A61" s="117">
        <v>45292</v>
      </c>
      <c r="B61" s="17">
        <v>5.9030588041218121E-2</v>
      </c>
    </row>
    <row r="62" spans="1:2">
      <c r="A62" s="117">
        <v>45323</v>
      </c>
      <c r="B62" s="17">
        <v>5.4857697592285953E-2</v>
      </c>
    </row>
    <row r="63" spans="1:2">
      <c r="A63" s="117">
        <v>45352</v>
      </c>
      <c r="B63" s="17">
        <v>5.090648390810644E-2</v>
      </c>
    </row>
    <row r="64" spans="1:2">
      <c r="A64" s="117">
        <v>45383</v>
      </c>
      <c r="B64" s="17">
        <v>5.1153840886833071E-2</v>
      </c>
    </row>
    <row r="65" spans="1:2">
      <c r="A65" s="117">
        <v>45413</v>
      </c>
      <c r="B65" s="17">
        <v>5.0599678233892838E-2</v>
      </c>
    </row>
    <row r="66" spans="1:2">
      <c r="A66" s="117">
        <v>45444</v>
      </c>
      <c r="B66" s="17">
        <v>4.9000000000000002E-2</v>
      </c>
    </row>
  </sheetData>
  <hyperlinks>
    <hyperlink ref="A1" location="Contents!A1" display="Contents - List of metrics" xr:uid="{C176E5F2-EAC8-49AC-B3DE-3E1080ACCD18}"/>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587317E870F9469E78C405F247A54F" ma:contentTypeVersion="29" ma:contentTypeDescription="Create a new document." ma:contentTypeScope="" ma:versionID="bb9ce175dbc4817923092610e6b9db11">
  <xsd:schema xmlns:xsd="http://www.w3.org/2001/XMLSchema" xmlns:xs="http://www.w3.org/2001/XMLSchema" xmlns:p="http://schemas.microsoft.com/office/2006/metadata/properties" xmlns:ns1="http://schemas.microsoft.com/sharepoint/v3" xmlns:ns2="9e7d20cb-cb70-49f0-bac4-761d10c7dace" xmlns:ns3="8ab3a868-f92a-43d2-a74e-02dd2c2542aa" targetNamespace="http://schemas.microsoft.com/office/2006/metadata/properties" ma:root="true" ma:fieldsID="36fc3c934f14a862508ea7a5ed0ca616" ns1:_="" ns2:_="" ns3:_="">
    <xsd:import namespace="http://schemas.microsoft.com/sharepoint/v3"/>
    <xsd:import namespace="9e7d20cb-cb70-49f0-bac4-761d10c7dace"/>
    <xsd:import namespace="8ab3a868-f92a-43d2-a74e-02dd2c2542aa"/>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7d20cb-cb70-49f0-bac4-761d10c7dac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ab3a868-f92a-43d2-a74e-02dd2c2542aa" elementFormDefault="qualified">
    <xsd:import namespace="http://schemas.microsoft.com/office/2006/documentManagement/types"/>
    <xsd:import namespace="http://schemas.microsoft.com/office/infopath/2007/PartnerControls"/>
    <xsd:element name="SharedWithUsers" ma:index="1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029ff7b3-88bd-4c5e-888a-33711b051ac6}" ma:internalName="TaxCatchAll" ma:showField="CatchAllData" ma:web="8ab3a868-f92a-43d2-a74e-02dd2c2542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9e7d20cb-cb70-49f0-bac4-761d10c7dace">
      <Terms xmlns="http://schemas.microsoft.com/office/infopath/2007/PartnerControls"/>
    </lcf76f155ced4ddcb4097134ff3c332f>
    <TaxCatchAll xmlns="8ab3a868-f92a-43d2-a74e-02dd2c2542a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C35372-57FF-409C-AA49-4DE3187C89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e7d20cb-cb70-49f0-bac4-761d10c7dace"/>
    <ds:schemaRef ds:uri="8ab3a868-f92a-43d2-a74e-02dd2c2542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E1F171-307E-47BC-84A0-5FA4D49394E3}">
  <ds:schemaRefs>
    <ds:schemaRef ds:uri="http://purl.org/dc/dcmitype/"/>
    <ds:schemaRef ds:uri="http://schemas.microsoft.com/office/2006/metadata/properties"/>
    <ds:schemaRef ds:uri="http://schemas.microsoft.com/office/2006/documentManagement/types"/>
    <ds:schemaRef ds:uri="http://www.w3.org/XML/1998/namespace"/>
    <ds:schemaRef ds:uri="http://purl.org/dc/terms/"/>
    <ds:schemaRef ds:uri="9e7d20cb-cb70-49f0-bac4-761d10c7dace"/>
    <ds:schemaRef ds:uri="http://schemas.microsoft.com/office/infopath/2007/PartnerControls"/>
    <ds:schemaRef ds:uri="http://schemas.openxmlformats.org/package/2006/metadata/core-properties"/>
    <ds:schemaRef ds:uri="8ab3a868-f92a-43d2-a74e-02dd2c2542aa"/>
    <ds:schemaRef ds:uri="http://schemas.microsoft.com/sharepoint/v3"/>
    <ds:schemaRef ds:uri="http://purl.org/dc/elements/1.1/"/>
  </ds:schemaRefs>
</ds:datastoreItem>
</file>

<file path=customXml/itemProps3.xml><?xml version="1.0" encoding="utf-8"?>
<ds:datastoreItem xmlns:ds="http://schemas.openxmlformats.org/officeDocument/2006/customXml" ds:itemID="{56B561E1-4309-4156-84AC-30110B67A76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63</vt:i4>
      </vt:variant>
    </vt:vector>
  </HeadingPairs>
  <TitlesOfParts>
    <vt:vector size="63" baseType="lpstr">
      <vt:lpstr>Title sheet</vt:lpstr>
      <vt:lpstr>Contents</vt:lpstr>
      <vt:lpstr>Leaver rate definition</vt:lpstr>
      <vt:lpstr>NI1</vt:lpstr>
      <vt:lpstr>NI2</vt:lpstr>
      <vt:lpstr>NI3</vt:lpstr>
      <vt:lpstr>NI5</vt:lpstr>
      <vt:lpstr>NI5a</vt:lpstr>
      <vt:lpstr>NI6</vt:lpstr>
      <vt:lpstr>NET1</vt:lpstr>
      <vt:lpstr>NET2</vt:lpstr>
      <vt:lpstr>NET3</vt:lpstr>
      <vt:lpstr>NET4</vt:lpstr>
      <vt:lpstr>NPP1</vt:lpstr>
      <vt:lpstr>NFW1</vt:lpstr>
      <vt:lpstr>NFW2</vt:lpstr>
      <vt:lpstr>NFW3</vt:lpstr>
      <vt:lpstr>NFW4</vt:lpstr>
      <vt:lpstr>NSS1</vt:lpstr>
      <vt:lpstr>NSS2</vt:lpstr>
      <vt:lpstr>NSS3</vt:lpstr>
      <vt:lpstr>NSS4</vt:lpstr>
      <vt:lpstr>NSS5</vt:lpstr>
      <vt:lpstr>NSS6</vt:lpstr>
      <vt:lpstr>NSS7</vt:lpstr>
      <vt:lpstr>NPS1</vt:lpstr>
      <vt:lpstr>NPS2</vt:lpstr>
      <vt:lpstr>NPS3</vt:lpstr>
      <vt:lpstr>NPS4</vt:lpstr>
      <vt:lpstr>NPS5</vt:lpstr>
      <vt:lpstr>NN1</vt:lpstr>
      <vt:lpstr>NN2</vt:lpstr>
      <vt:lpstr>NN3</vt:lpstr>
      <vt:lpstr>NN4</vt:lpstr>
      <vt:lpstr>NW1</vt:lpstr>
      <vt:lpstr>NW2</vt:lpstr>
      <vt:lpstr>NW3</vt:lpstr>
      <vt:lpstr>NAHP1</vt:lpstr>
      <vt:lpstr>NAHP2</vt:lpstr>
      <vt:lpstr>NA1</vt:lpstr>
      <vt:lpstr>NA2</vt:lpstr>
      <vt:lpstr>NA3</vt:lpstr>
      <vt:lpstr>NA4</vt:lpstr>
      <vt:lpstr>NE1</vt:lpstr>
      <vt:lpstr>NE2</vt:lpstr>
      <vt:lpstr>NE3</vt:lpstr>
      <vt:lpstr>NTS1</vt:lpstr>
      <vt:lpstr>NTS2</vt:lpstr>
      <vt:lpstr>NTS3</vt:lpstr>
      <vt:lpstr>NTS4</vt:lpstr>
      <vt:lpstr>NTS5</vt:lpstr>
      <vt:lpstr>NDD1</vt:lpstr>
      <vt:lpstr>NEBC1</vt:lpstr>
      <vt:lpstr>NEBC2</vt:lpstr>
      <vt:lpstr>NEE1</vt:lpstr>
      <vt:lpstr>NEE2</vt:lpstr>
      <vt:lpstr>NEMC1</vt:lpstr>
      <vt:lpstr>NEMC2</vt:lpstr>
      <vt:lpstr>NECC1</vt:lpstr>
      <vt:lpstr>NECC2</vt:lpstr>
      <vt:lpstr>NHCS1</vt:lpstr>
      <vt:lpstr>NHCS2</vt:lpstr>
      <vt:lpstr>NHCS3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TALAVERA, Olena (NHS ENGLAND - X24)</dc:creator>
  <cp:keywords/>
  <dc:description/>
  <cp:lastModifiedBy>DALBY, Harry (NHS ENGLAND - X26)</cp:lastModifiedBy>
  <cp:revision/>
  <dcterms:created xsi:type="dcterms:W3CDTF">2015-06-05T18:17:20Z</dcterms:created>
  <dcterms:modified xsi:type="dcterms:W3CDTF">2024-12-05T09:16:59Z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0x01010018587317E870F9469E78C405F247A54F</vt:lpwstr>
  </property>
  <property fmtid="{D5CDD505-2E9C-101B-9397-08002B2CF9AE}" pid="3" name="MediaServiceImageTags">
    <vt:lpwstr/>
  </property>
</Properties>
</file>