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7.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8.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9.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0.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1.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2.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3.xml" ContentType="application/vnd.openxmlformats-officedocument.drawing+xml"/>
  <Override PartName="/xl/charts/chart22.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7.xml" ContentType="application/vnd.openxmlformats-officedocument.drawing+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drawings/drawing19.xml" ContentType="application/vnd.openxmlformats-officedocument.drawing+xml"/>
  <Override PartName="/xl/charts/chart32.xml" ContentType="application/vnd.openxmlformats-officedocument.drawingml.chart+xml"/>
  <Override PartName="/xl/drawings/drawing20.xml" ContentType="application/vnd.openxmlformats-officedocument.drawing+xml"/>
  <Override PartName="/xl/charts/chart3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1.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22.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23.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24.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25.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26.xml" ContentType="application/vnd.openxmlformats-officedocument.drawing+xml"/>
  <Override PartName="/xl/charts/chart52.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7.xml" ContentType="application/vnd.openxmlformats-officedocument.drawing+xml"/>
  <Override PartName="/xl/charts/chart53.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8.xml" ContentType="application/vnd.openxmlformats-officedocument.drawing+xml"/>
  <Override PartName="/xl/charts/chart54.xml" ContentType="application/vnd.openxmlformats-officedocument.drawingml.chart+xml"/>
  <Override PartName="/xl/charts/style25.xml" ContentType="application/vnd.ms-office.chartstyle+xml"/>
  <Override PartName="/xl/charts/colors25.xml" ContentType="application/vnd.ms-office.chartcolorstyle+xml"/>
  <Override PartName="/xl/charts/chart55.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9.xml" ContentType="application/vnd.openxmlformats-officedocument.drawing+xml"/>
  <Override PartName="/xl/drawings/drawing30.xml" ContentType="application/vnd.openxmlformats-officedocument.drawing+xml"/>
  <Override PartName="/xl/charts/chart56.xml" ContentType="application/vnd.openxmlformats-officedocument.drawingml.chart+xml"/>
  <Override PartName="/xl/charts/style27.xml" ContentType="application/vnd.ms-office.chartstyle+xml"/>
  <Override PartName="/xl/charts/colors27.xml" ContentType="application/vnd.ms-office.chartcolorstyle+xml"/>
  <Override PartName="/xl/charts/chart57.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1.xml" ContentType="application/vnd.openxmlformats-officedocument.drawing+xml"/>
  <Override PartName="/xl/charts/chart58.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2.xml" ContentType="application/vnd.openxmlformats-officedocument.drawing+xml"/>
  <Override PartName="/xl/charts/chart59.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3.xml" ContentType="application/vnd.openxmlformats-officedocument.drawing+xml"/>
  <Override PartName="/xl/charts/chart60.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4.xml" ContentType="application/vnd.openxmlformats-officedocument.drawing+xml"/>
  <Override PartName="/xl/charts/chart61.xml" ContentType="application/vnd.openxmlformats-officedocument.drawingml.chart+xml"/>
  <Override PartName="/xl/charts/style32.xml" ContentType="application/vnd.ms-office.chartstyle+xml"/>
  <Override PartName="/xl/charts/colors32.xml" ContentType="application/vnd.ms-office.chartcolorstyle+xml"/>
  <Override PartName="/xl/charts/chart62.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xml"/>
  <Override PartName="/xl/charts/chart63.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xml"/>
  <Override PartName="/xl/charts/chart64.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xml"/>
  <Override PartName="/xl/charts/chart65.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8.xml" ContentType="application/vnd.openxmlformats-officedocument.drawing+xml"/>
  <Override PartName="/xl/charts/chart66.xml" ContentType="application/vnd.openxmlformats-officedocument.drawingml.chart+xml"/>
  <Override PartName="/xl/charts/style37.xml" ContentType="application/vnd.ms-office.chartstyle+xml"/>
  <Override PartName="/xl/charts/colors37.xml" ContentType="application/vnd.ms-office.chartcolorstyle+xml"/>
  <Override PartName="/xl/charts/chart67.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9.xml" ContentType="application/vnd.openxmlformats-officedocument.drawing+xml"/>
  <Override PartName="/xl/charts/chart68.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0.xml" ContentType="application/vnd.openxmlformats-officedocument.drawing+xml"/>
  <Override PartName="/xl/charts/chart69.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1.xml" ContentType="application/vnd.openxmlformats-officedocument.drawing+xml"/>
  <Override PartName="/xl/charts/chart70.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2.xml" ContentType="application/vnd.openxmlformats-officedocument.drawing+xml"/>
  <Override PartName="/xl/charts/chart71.xml" ContentType="application/vnd.openxmlformats-officedocument.drawingml.chart+xml"/>
  <Override PartName="/xl/charts/style42.xml" ContentType="application/vnd.ms-office.chartstyle+xml"/>
  <Override PartName="/xl/charts/colors42.xml" ContentType="application/vnd.ms-office.chartcolorstyle+xml"/>
  <Override PartName="/xl/charts/chart72.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3.xml" ContentType="application/vnd.openxmlformats-officedocument.drawing+xml"/>
  <Override PartName="/xl/charts/chart73.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4.xml" ContentType="application/vnd.openxmlformats-officedocument.drawing+xml"/>
  <Override PartName="/xl/charts/chart74.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5.xml" ContentType="application/vnd.openxmlformats-officedocument.drawing+xml"/>
  <Override PartName="/xl/charts/chart75.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6.xml" ContentType="application/vnd.openxmlformats-officedocument.drawing+xml"/>
  <Override PartName="/xl/charts/chart76.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7.xml" ContentType="application/vnd.openxmlformats-officedocument.drawing+xml"/>
  <Override PartName="/xl/charts/chart77.xml" ContentType="application/vnd.openxmlformats-officedocument.drawingml.chart+xml"/>
  <Override PartName="/xl/charts/style48.xml" ContentType="application/vnd.ms-office.chartstyle+xml"/>
  <Override PartName="/xl/charts/colors48.xml" ContentType="application/vnd.ms-office.chartcolorstyle+xml"/>
  <Override PartName="/xl/charts/chart78.xml" ContentType="application/vnd.openxmlformats-officedocument.drawingml.chart+xml"/>
  <Override PartName="/xl/charts/style49.xml" ContentType="application/vnd.ms-office.chartstyle+xml"/>
  <Override PartName="/xl/charts/colors49.xml" ContentType="application/vnd.ms-office.chartcolorstyle+xml"/>
  <Override PartName="/xl/charts/chart79.xml" ContentType="application/vnd.openxmlformats-officedocument.drawingml.chart+xml"/>
  <Override PartName="/xl/charts/style50.xml" ContentType="application/vnd.ms-office.chartstyle+xml"/>
  <Override PartName="/xl/charts/colors50.xml" ContentType="application/vnd.ms-office.chartcolorstyle+xml"/>
  <Override PartName="/xl/charts/chart80.xml" ContentType="application/vnd.openxmlformats-officedocument.drawingml.chart+xml"/>
  <Override PartName="/xl/charts/style51.xml" ContentType="application/vnd.ms-office.chartstyle+xml"/>
  <Override PartName="/xl/charts/colors51.xml" ContentType="application/vnd.ms-office.chartcolorstyle+xml"/>
  <Override PartName="/xl/charts/chart81.xml" ContentType="application/vnd.openxmlformats-officedocument.drawingml.chart+xml"/>
  <Override PartName="/xl/charts/style52.xml" ContentType="application/vnd.ms-office.chartstyle+xml"/>
  <Override PartName="/xl/charts/colors52.xml" ContentType="application/vnd.ms-office.chartcolorstyle+xml"/>
  <Override PartName="/xl/charts/chart82.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48.xml" ContentType="application/vnd.openxmlformats-officedocument.drawing+xml"/>
  <Override PartName="/xl/charts/chart83.xml" ContentType="application/vnd.openxmlformats-officedocument.drawingml.chart+xml"/>
  <Override PartName="/xl/charts/style54.xml" ContentType="application/vnd.ms-office.chartstyle+xml"/>
  <Override PartName="/xl/charts/colors54.xml" ContentType="application/vnd.ms-office.chartcolorstyle+xml"/>
  <Override PartName="/xl/charts/chart84.xml" ContentType="application/vnd.openxmlformats-officedocument.drawingml.chart+xml"/>
  <Override PartName="/xl/charts/style55.xml" ContentType="application/vnd.ms-office.chartstyle+xml"/>
  <Override PartName="/xl/charts/colors55.xml" ContentType="application/vnd.ms-office.chartcolorstyle+xml"/>
  <Override PartName="/xl/charts/chart85.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49.xml" ContentType="application/vnd.openxmlformats-officedocument.drawing+xml"/>
  <Override PartName="/xl/charts/chart86.xml" ContentType="application/vnd.openxmlformats-officedocument.drawingml.chart+xml"/>
  <Override PartName="/xl/charts/style57.xml" ContentType="application/vnd.ms-office.chartstyle+xml"/>
  <Override PartName="/xl/charts/colors57.xml" ContentType="application/vnd.ms-office.chartcolorstyle+xml"/>
  <Override PartName="/xl/charts/chart87.xml" ContentType="application/vnd.openxmlformats-officedocument.drawingml.chart+xml"/>
  <Override PartName="/xl/charts/style58.xml" ContentType="application/vnd.ms-office.chartstyle+xml"/>
  <Override PartName="/xl/charts/colors58.xml" ContentType="application/vnd.ms-office.chartcolorstyle+xml"/>
  <Override PartName="/xl/charts/chart88.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50.xml" ContentType="application/vnd.openxmlformats-officedocument.drawing+xml"/>
  <Override PartName="/xl/charts/chart89.xml" ContentType="application/vnd.openxmlformats-officedocument.drawingml.chart+xml"/>
  <Override PartName="/xl/charts/style60.xml" ContentType="application/vnd.ms-office.chartstyle+xml"/>
  <Override PartName="/xl/charts/colors60.xml" ContentType="application/vnd.ms-office.chartcolorstyle+xml"/>
  <Override PartName="/xl/charts/chart90.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51.xml" ContentType="application/vnd.openxmlformats-officedocument.drawing+xml"/>
  <Override PartName="/xl/charts/chart91.xml" ContentType="application/vnd.openxmlformats-officedocument.drawingml.chart+xml"/>
  <Override PartName="/xl/charts/style62.xml" ContentType="application/vnd.ms-office.chartstyle+xml"/>
  <Override PartName="/xl/charts/colors62.xml" ContentType="application/vnd.ms-office.chartcolorstyle+xml"/>
  <Override PartName="/xl/charts/chart92.xml" ContentType="application/vnd.openxmlformats-officedocument.drawingml.chart+xml"/>
  <Override PartName="/xl/charts/style63.xml" ContentType="application/vnd.ms-office.chartstyle+xml"/>
  <Override PartName="/xl/charts/colors63.xml" ContentType="application/vnd.ms-office.chartcolorstyle+xml"/>
  <Override PartName="/xl/charts/chart93.xml" ContentType="application/vnd.openxmlformats-officedocument.drawingml.chart+xml"/>
  <Override PartName="/xl/charts/style64.xml" ContentType="application/vnd.ms-office.chartstyle+xml"/>
  <Override PartName="/xl/charts/colors64.xml" ContentType="application/vnd.ms-office.chartcolorstyle+xml"/>
  <Override PartName="/xl/charts/chart94.xml" ContentType="application/vnd.openxmlformats-officedocument.drawingml.chart+xml"/>
  <Override PartName="/xl/charts/style65.xml" ContentType="application/vnd.ms-office.chartstyle+xml"/>
  <Override PartName="/xl/charts/colors65.xml" ContentType="application/vnd.ms-office.chartcolorstyle+xml"/>
  <Override PartName="/xl/charts/chart95.xml" ContentType="application/vnd.openxmlformats-officedocument.drawingml.chart+xml"/>
  <Override PartName="/xl/charts/style66.xml" ContentType="application/vnd.ms-office.chartstyle+xml"/>
  <Override PartName="/xl/charts/colors66.xml" ContentType="application/vnd.ms-office.chartcolorstyle+xml"/>
  <Override PartName="/xl/charts/chart96.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52.xml" ContentType="application/vnd.openxmlformats-officedocument.drawing+xml"/>
  <Override PartName="/xl/charts/chart97.xml" ContentType="application/vnd.openxmlformats-officedocument.drawingml.chart+xml"/>
  <Override PartName="/xl/charts/style68.xml" ContentType="application/vnd.ms-office.chartstyle+xml"/>
  <Override PartName="/xl/charts/colors68.xml" ContentType="application/vnd.ms-office.chartcolorstyle+xml"/>
  <Override PartName="/xl/charts/chart98.xml" ContentType="application/vnd.openxmlformats-officedocument.drawingml.chart+xml"/>
  <Override PartName="/xl/charts/style69.xml" ContentType="application/vnd.ms-office.chartstyle+xml"/>
  <Override PartName="/xl/charts/colors69.xml" ContentType="application/vnd.ms-office.chartcolorstyle+xml"/>
  <Override PartName="/xl/charts/chart99.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53.xml" ContentType="application/vnd.openxmlformats-officedocument.drawing+xml"/>
  <Override PartName="/xl/charts/chart100.xml" ContentType="application/vnd.openxmlformats-officedocument.drawingml.chart+xml"/>
  <Override PartName="/xl/charts/style71.xml" ContentType="application/vnd.ms-office.chartstyle+xml"/>
  <Override PartName="/xl/charts/colors71.xml" ContentType="application/vnd.ms-office.chartcolorstyle+xml"/>
  <Override PartName="/xl/charts/chart101.xml" ContentType="application/vnd.openxmlformats-officedocument.drawingml.chart+xml"/>
  <Override PartName="/xl/charts/style72.xml" ContentType="application/vnd.ms-office.chartstyle+xml"/>
  <Override PartName="/xl/charts/colors7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https://nhs.sharepoint.com/sites/WorkforceInsightsAnalytics/Shared Documents/General/Programmes/Pay review/PR_2025-26/Final data/"/>
    </mc:Choice>
  </mc:AlternateContent>
  <xr:revisionPtr revIDLastSave="483" documentId="8_{EF0F5645-3B9C-4BFF-88AD-2B3046864C1C}" xr6:coauthVersionLast="47" xr6:coauthVersionMax="47" xr10:uidLastSave="{92832A20-6885-45F6-A3B3-5DBD4A92323A}"/>
  <bookViews>
    <workbookView xWindow="-30828" yWindow="-108" windowWidth="30936" windowHeight="16776" tabRatio="745" xr2:uid="{00000000-000D-0000-FFFF-FFFF00000000}"/>
  </bookViews>
  <sheets>
    <sheet name="Title sheet" sheetId="168" r:id="rId1"/>
    <sheet name="Contents" sheetId="1" r:id="rId2"/>
    <sheet name="Leaver rate definition" sheetId="169" r:id="rId3"/>
    <sheet name="DI1" sheetId="34" r:id="rId4"/>
    <sheet name="DI2" sheetId="31" r:id="rId5"/>
    <sheet name="DI3" sheetId="30" r:id="rId6"/>
    <sheet name="DI4" sheetId="28" r:id="rId7"/>
    <sheet name="DI5" sheetId="27" r:id="rId8"/>
    <sheet name="DTS1" sheetId="7" r:id="rId9"/>
    <sheet name="DTS2" sheetId="6" r:id="rId10"/>
    <sheet name="DTS3" sheetId="5" r:id="rId11"/>
    <sheet name="DTS4" sheetId="4" r:id="rId12"/>
    <sheet name="DTS5" sheetId="3" r:id="rId13"/>
    <sheet name="DSS1" sheetId="11" r:id="rId14"/>
    <sheet name="DSS2" sheetId="10" r:id="rId15"/>
    <sheet name="DSS3" sheetId="9" r:id="rId16"/>
    <sheet name="DSS4" sheetId="8" r:id="rId17"/>
    <sheet name="DSS5" sheetId="136" r:id="rId18"/>
    <sheet name="DSS6" sheetId="138" r:id="rId19"/>
    <sheet name="DSS7" sheetId="139" r:id="rId20"/>
    <sheet name="NPP1" sheetId="2" r:id="rId21"/>
    <sheet name="DD1" sheetId="127" r:id="rId22"/>
    <sheet name="DD2" sheetId="126" r:id="rId23"/>
    <sheet name="DD3" sheetId="125" r:id="rId24"/>
    <sheet name="DFW1" sheetId="65" r:id="rId25"/>
    <sheet name="DFW2" sheetId="64" r:id="rId26"/>
    <sheet name="DC1" sheetId="130" r:id="rId27"/>
    <sheet name="DC2" sheetId="129" r:id="rId28"/>
    <sheet name="DC3" sheetId="128" r:id="rId29"/>
    <sheet name="DSAS1" sheetId="153" r:id="rId30"/>
    <sheet name="DSAS3" sheetId="155" r:id="rId31"/>
    <sheet name="DSAS4" sheetId="156" r:id="rId32"/>
    <sheet name="DGMP1" sheetId="35" r:id="rId33"/>
    <sheet name="DGMP2" sheetId="62" r:id="rId34"/>
    <sheet name="DGMP5" sheetId="54" r:id="rId35"/>
    <sheet name="DGMP6" sheetId="51" r:id="rId36"/>
    <sheet name="DGMP7" sheetId="50" r:id="rId37"/>
    <sheet name="DGMP8" sheetId="49" r:id="rId38"/>
    <sheet name="DGMP9" sheetId="48" r:id="rId39"/>
    <sheet name="DGMP10" sheetId="47" r:id="rId40"/>
    <sheet name="DGMP11" sheetId="46" r:id="rId41"/>
    <sheet name="DGMP12" sheetId="45" r:id="rId42"/>
    <sheet name="DGMP13" sheetId="44" r:id="rId43"/>
    <sheet name="DGMP14" sheetId="43" r:id="rId44"/>
    <sheet name="DGMP15" sheetId="163" r:id="rId45"/>
    <sheet name="DDIT1" sheetId="135" r:id="rId46"/>
    <sheet name="DDW1" sheetId="140" r:id="rId47"/>
    <sheet name="DDW2" sheetId="141" r:id="rId48"/>
    <sheet name="DDW3" sheetId="142" r:id="rId49"/>
    <sheet name="DDW4" sheetId="143" r:id="rId50"/>
    <sheet name="DDW5" sheetId="144" r:id="rId51"/>
    <sheet name="DDW6" sheetId="145" r:id="rId52"/>
    <sheet name="DDW7" sheetId="148" r:id="rId53"/>
    <sheet name="DDW8" sheetId="149" r:id="rId54"/>
    <sheet name="DDW9" sheetId="150" r:id="rId55"/>
    <sheet name="DDW11" sheetId="164" r:id="rId56"/>
    <sheet name="DDW12" sheetId="165" r:id="rId57"/>
    <sheet name="DDW13" sheetId="166" r:id="rId58"/>
    <sheet name="DDW14" sheetId="167" r:id="rId59"/>
    <sheet name="DDP1" sheetId="87" r:id="rId60"/>
    <sheet name="DDP2" sheetId="105" r:id="rId61"/>
    <sheet name="DDP3" sheetId="104" r:id="rId62"/>
    <sheet name="DDP4" sheetId="103" r:id="rId63"/>
    <sheet name="DDP5" sheetId="102" r:id="rId64"/>
    <sheet name="DDP6" sheetId="101" r:id="rId65"/>
    <sheet name="DDP7" sheetId="100" r:id="rId66"/>
    <sheet name="DDP8" sheetId="98" r:id="rId67"/>
    <sheet name="DDP9" sheetId="95" r:id="rId68"/>
    <sheet name="DDP10" sheetId="94" r:id="rId69"/>
    <sheet name="DDP11" sheetId="93" r:id="rId70"/>
    <sheet name="DDP12" sheetId="92" r:id="rId71"/>
  </sheets>
  <definedNames>
    <definedName name="_xlnm._FilterDatabase" localSheetId="1" hidden="1">Contents!$A$1:$G$71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2" i="155" l="1"/>
  <c r="C11" i="155"/>
  <c r="B71" i="1"/>
  <c r="B69" i="1"/>
  <c r="B68" i="1"/>
  <c r="B67" i="1"/>
  <c r="B66" i="1"/>
  <c r="B65" i="1"/>
  <c r="B64" i="1"/>
  <c r="B63" i="1"/>
  <c r="B62" i="1"/>
  <c r="B61" i="1"/>
  <c r="B60"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5" i="1"/>
  <c r="B14" i="1"/>
  <c r="B13" i="1"/>
  <c r="B12" i="1"/>
  <c r="B11" i="1"/>
  <c r="B10" i="1"/>
  <c r="B9" i="1"/>
  <c r="B8" i="1"/>
  <c r="B7" i="1"/>
  <c r="B6" i="1"/>
  <c r="B5" i="1"/>
  <c r="B4" i="1"/>
  <c r="B3" i="1"/>
  <c r="B2" i="1"/>
  <c r="D11" i="155"/>
  <c r="E11" i="155"/>
  <c r="F11" i="155"/>
  <c r="G11" i="155"/>
  <c r="H11" i="155"/>
  <c r="I11" i="155"/>
  <c r="J11" i="155"/>
  <c r="K11" i="155"/>
  <c r="L11" i="155"/>
  <c r="M11" i="155"/>
  <c r="N11" i="155"/>
  <c r="O11" i="155"/>
  <c r="P11" i="155"/>
  <c r="Q11" i="155"/>
  <c r="R11" i="155"/>
  <c r="S11" i="155"/>
  <c r="D12" i="155"/>
  <c r="E12" i="155"/>
  <c r="F12" i="155"/>
  <c r="G12" i="155"/>
  <c r="H12" i="155"/>
  <c r="I12" i="155"/>
  <c r="J12" i="155"/>
  <c r="K12" i="155"/>
  <c r="L12" i="155"/>
  <c r="M12" i="155"/>
  <c r="N12" i="155"/>
  <c r="O12" i="155"/>
  <c r="P12" i="155"/>
  <c r="Q12" i="155"/>
  <c r="R12" i="155"/>
  <c r="S12" i="155"/>
  <c r="I48" i="10" l="1"/>
  <c r="Q81" i="135" l="1"/>
  <c r="N81" i="135"/>
  <c r="K81" i="135"/>
  <c r="H81" i="135"/>
  <c r="E81" i="135"/>
  <c r="Q80" i="135"/>
  <c r="N80" i="135"/>
  <c r="K80" i="135"/>
  <c r="H80" i="135"/>
  <c r="E80" i="135"/>
  <c r="Q79" i="135"/>
  <c r="N79" i="135"/>
  <c r="K79" i="135"/>
  <c r="H79" i="135"/>
  <c r="E79" i="135"/>
  <c r="Q78" i="135"/>
  <c r="N78" i="135"/>
  <c r="K78" i="135"/>
  <c r="H78" i="135"/>
  <c r="E78" i="135"/>
  <c r="Q77" i="135"/>
  <c r="N77" i="135"/>
  <c r="K77" i="135"/>
  <c r="H77" i="135"/>
  <c r="E77" i="135"/>
  <c r="Q76" i="135"/>
  <c r="N76" i="135"/>
  <c r="K76" i="135"/>
  <c r="H76" i="135"/>
  <c r="E76" i="135"/>
  <c r="Q75" i="135"/>
  <c r="N75" i="135"/>
  <c r="K75" i="135"/>
  <c r="H75" i="135"/>
  <c r="E75" i="135"/>
  <c r="Q74" i="135"/>
  <c r="N74" i="135"/>
  <c r="K74" i="135"/>
  <c r="H74" i="135"/>
  <c r="E74" i="135"/>
  <c r="Q73" i="135"/>
  <c r="N73" i="135"/>
  <c r="K73" i="135"/>
  <c r="H73" i="135"/>
  <c r="E73" i="135"/>
  <c r="Q72" i="135"/>
  <c r="N72" i="135"/>
  <c r="K72" i="135"/>
  <c r="H72" i="135"/>
  <c r="E72" i="135"/>
  <c r="Q71" i="135"/>
  <c r="N71" i="135"/>
  <c r="K71" i="135"/>
  <c r="H71" i="135"/>
  <c r="E71" i="135"/>
  <c r="K70" i="135"/>
  <c r="H70" i="135"/>
  <c r="E70" i="135"/>
  <c r="N69" i="135"/>
  <c r="K69" i="135"/>
  <c r="H69" i="135"/>
  <c r="E69" i="135"/>
  <c r="Q67" i="135"/>
  <c r="N67" i="135"/>
  <c r="K67" i="135"/>
  <c r="H67" i="135"/>
  <c r="E67" i="135"/>
  <c r="Q66" i="135"/>
  <c r="N66" i="135"/>
  <c r="K66" i="135"/>
  <c r="H66" i="135"/>
  <c r="E66" i="135"/>
  <c r="Q64" i="135"/>
  <c r="N64" i="135"/>
  <c r="K64" i="135"/>
  <c r="H64" i="135"/>
  <c r="E64" i="135"/>
  <c r="Q62" i="135"/>
  <c r="N62" i="135"/>
  <c r="K62" i="135"/>
  <c r="H62" i="135"/>
  <c r="E62" i="135"/>
  <c r="Q61" i="135"/>
  <c r="N61" i="135"/>
  <c r="K61" i="135"/>
  <c r="H61" i="135"/>
  <c r="E61" i="135"/>
  <c r="Q60" i="135"/>
  <c r="N60" i="135"/>
  <c r="K60" i="135"/>
  <c r="H60" i="135"/>
  <c r="E60" i="135"/>
  <c r="Q58" i="135"/>
  <c r="N58" i="135"/>
  <c r="K58" i="135"/>
  <c r="H58" i="135"/>
  <c r="E58" i="135"/>
  <c r="Q57" i="135"/>
  <c r="N57" i="135"/>
  <c r="K57" i="135"/>
  <c r="H57" i="135"/>
  <c r="E57" i="135"/>
  <c r="Q56" i="135"/>
  <c r="N56" i="135"/>
  <c r="K56" i="135"/>
  <c r="H56" i="135"/>
  <c r="E56" i="135"/>
  <c r="Q55" i="135"/>
  <c r="N55" i="135"/>
  <c r="K55" i="135"/>
  <c r="H55" i="135"/>
  <c r="E55" i="135"/>
  <c r="Q54" i="135"/>
  <c r="N54" i="135"/>
  <c r="K54" i="135"/>
  <c r="H54" i="135"/>
  <c r="E54" i="135"/>
  <c r="Q53" i="135"/>
  <c r="N53" i="135"/>
  <c r="K53" i="135"/>
  <c r="H53" i="135"/>
  <c r="E53" i="135"/>
  <c r="Q52" i="135"/>
  <c r="N52" i="135"/>
  <c r="K52" i="135"/>
  <c r="H52" i="135"/>
  <c r="E52" i="135"/>
  <c r="Q51" i="135"/>
  <c r="N51" i="135"/>
  <c r="K51" i="135"/>
  <c r="H51" i="135"/>
  <c r="E51" i="135"/>
  <c r="Q49" i="135"/>
  <c r="N49" i="135"/>
  <c r="K49" i="135"/>
  <c r="H49" i="135"/>
  <c r="E49" i="135"/>
  <c r="Q48" i="135"/>
  <c r="K48" i="135"/>
  <c r="H48" i="135"/>
  <c r="E48" i="135"/>
  <c r="Q47" i="135"/>
  <c r="K47" i="135"/>
  <c r="H47" i="135"/>
  <c r="E47" i="135"/>
  <c r="Q46" i="135"/>
  <c r="K46" i="135"/>
  <c r="H46" i="135"/>
  <c r="E46" i="135"/>
  <c r="Q45" i="135"/>
  <c r="N45" i="135"/>
  <c r="K45" i="135"/>
  <c r="H45" i="135"/>
  <c r="E45" i="135"/>
  <c r="Q44" i="135"/>
  <c r="N44" i="135"/>
  <c r="K44" i="135"/>
  <c r="H44" i="135"/>
  <c r="E44" i="135"/>
  <c r="Q43" i="135"/>
  <c r="N43" i="135"/>
  <c r="K43" i="135"/>
  <c r="H43" i="135"/>
  <c r="E43" i="135"/>
  <c r="Q42" i="135"/>
  <c r="N42" i="135"/>
  <c r="K42" i="135"/>
  <c r="H42" i="135"/>
  <c r="E42" i="135"/>
  <c r="Q41" i="135"/>
  <c r="N41" i="135"/>
  <c r="K41" i="135"/>
  <c r="H41" i="135"/>
  <c r="E41" i="135"/>
  <c r="Q40" i="135"/>
  <c r="N40" i="135"/>
  <c r="K40" i="135"/>
  <c r="H40" i="135"/>
  <c r="E40" i="135"/>
  <c r="Q39" i="135"/>
  <c r="N39" i="135"/>
  <c r="K39" i="135"/>
  <c r="H39" i="135"/>
  <c r="E39" i="135"/>
  <c r="Q38" i="135"/>
  <c r="N38" i="135"/>
  <c r="K38" i="135"/>
  <c r="H38" i="135"/>
  <c r="E38" i="135"/>
  <c r="Q37" i="135"/>
  <c r="K37" i="135"/>
  <c r="H37" i="135"/>
  <c r="E37" i="135"/>
  <c r="Q36" i="135"/>
  <c r="N36" i="135"/>
  <c r="K36" i="135"/>
  <c r="H36" i="135"/>
  <c r="E36" i="135"/>
  <c r="Q35" i="135"/>
  <c r="N35" i="135"/>
  <c r="K35" i="135"/>
  <c r="H35" i="135"/>
  <c r="E35" i="135"/>
  <c r="Q34" i="135"/>
  <c r="K34" i="135"/>
  <c r="H34" i="135"/>
  <c r="E34" i="135"/>
  <c r="Q33" i="135"/>
  <c r="N33" i="135"/>
  <c r="K33" i="135"/>
  <c r="H33" i="135"/>
  <c r="E33" i="135"/>
  <c r="Q32" i="135"/>
  <c r="N32" i="135"/>
  <c r="K32" i="135"/>
  <c r="H32" i="135"/>
  <c r="E32" i="135"/>
  <c r="Q31" i="135"/>
  <c r="K31" i="135"/>
  <c r="H31" i="135"/>
  <c r="E31" i="135"/>
  <c r="Q30" i="135"/>
  <c r="N30" i="135"/>
  <c r="K30" i="135"/>
  <c r="H30" i="135"/>
  <c r="E30" i="135"/>
  <c r="Q29" i="135"/>
  <c r="N29" i="135"/>
  <c r="K29" i="135"/>
  <c r="H29" i="135"/>
  <c r="E29" i="135"/>
  <c r="N28" i="135"/>
  <c r="K28" i="135"/>
  <c r="H28" i="135"/>
  <c r="E28" i="135"/>
  <c r="Q27" i="135"/>
  <c r="N27" i="135"/>
  <c r="K27" i="135"/>
  <c r="H27" i="135"/>
  <c r="E27" i="135"/>
  <c r="Q26" i="135"/>
  <c r="N26" i="135"/>
  <c r="K26" i="135"/>
  <c r="H26" i="135"/>
  <c r="E26" i="135"/>
  <c r="Q25" i="135"/>
  <c r="N25" i="135"/>
  <c r="K25" i="135"/>
  <c r="H25" i="135"/>
  <c r="E25" i="135"/>
  <c r="Q24" i="135"/>
  <c r="K24" i="135"/>
  <c r="H24" i="135"/>
  <c r="E24" i="135"/>
  <c r="Q23" i="135"/>
  <c r="N23" i="135"/>
  <c r="K23" i="135"/>
  <c r="H23" i="135"/>
  <c r="E23" i="135"/>
  <c r="N21" i="135"/>
  <c r="K21" i="135"/>
  <c r="H21" i="135"/>
  <c r="E21" i="135"/>
  <c r="Q20" i="135"/>
  <c r="N20" i="135"/>
  <c r="K20" i="135"/>
  <c r="H20" i="135"/>
  <c r="E20" i="135"/>
  <c r="Q19" i="135"/>
  <c r="N19" i="135"/>
  <c r="K19" i="135"/>
  <c r="H19" i="135"/>
  <c r="E19" i="135"/>
  <c r="Q17" i="135"/>
  <c r="N17" i="135"/>
  <c r="K17" i="135"/>
  <c r="H17" i="135"/>
  <c r="E17" i="135"/>
  <c r="Q16" i="135"/>
  <c r="N16" i="135"/>
  <c r="K16" i="135"/>
  <c r="H16" i="135"/>
  <c r="E16" i="135"/>
  <c r="Q14" i="135"/>
  <c r="N14" i="135"/>
  <c r="K14" i="135"/>
  <c r="H14" i="135"/>
  <c r="E14" i="135"/>
  <c r="Q13" i="135"/>
  <c r="K13" i="135"/>
  <c r="H13" i="135"/>
  <c r="E13" i="135"/>
  <c r="Q12" i="135"/>
  <c r="N12" i="135"/>
  <c r="K12" i="135"/>
  <c r="H12" i="135"/>
  <c r="E12" i="135"/>
  <c r="Q11" i="135"/>
  <c r="N11" i="135"/>
  <c r="K11" i="135"/>
  <c r="H11" i="135"/>
  <c r="E11" i="135"/>
  <c r="Q10" i="135"/>
  <c r="N10" i="135"/>
  <c r="K10" i="135"/>
  <c r="H10" i="135"/>
  <c r="E10" i="135"/>
  <c r="Q8" i="135"/>
  <c r="N8" i="135"/>
  <c r="K8" i="135"/>
  <c r="H8" i="135"/>
  <c r="E8" i="135"/>
  <c r="Q7" i="135"/>
  <c r="N7" i="135"/>
  <c r="K7" i="135"/>
  <c r="H7" i="135"/>
  <c r="E7" i="135"/>
  <c r="Q6" i="135"/>
  <c r="N6" i="135"/>
  <c r="K6" i="135"/>
  <c r="H6" i="135"/>
  <c r="E6" i="135"/>
  <c r="B5" i="64"/>
  <c r="B6" i="64" s="1"/>
  <c r="B7" i="64" s="1"/>
  <c r="B8" i="64" s="1"/>
  <c r="B9" i="64" s="1"/>
  <c r="B6" i="65"/>
  <c r="B7" i="65" s="1"/>
  <c r="B8" i="65" s="1"/>
  <c r="B9" i="65" s="1"/>
  <c r="B5" i="65"/>
  <c r="B11" i="103" l="1"/>
  <c r="C11" i="103"/>
  <c r="C10" i="103"/>
  <c r="B10" i="103"/>
  <c r="B10" i="48"/>
  <c r="B11" i="48"/>
  <c r="B12" i="54"/>
  <c r="B11" i="54"/>
  <c r="F31" i="93"/>
  <c r="F30" i="93"/>
  <c r="F29" i="93"/>
  <c r="F28" i="93"/>
  <c r="F27" i="93"/>
  <c r="D31" i="93"/>
  <c r="D30" i="93"/>
  <c r="D29" i="93"/>
  <c r="D28" i="93"/>
  <c r="D27" i="93"/>
  <c r="D9" i="93"/>
  <c r="D11" i="93"/>
  <c r="D12" i="93"/>
  <c r="D8" i="93"/>
  <c r="D10" i="93"/>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<sst xmlns="http://schemas.openxmlformats.org/spreadsheetml/2006/main" count="4256" uniqueCount="1314">
  <si>
    <t xml:space="preserve">   </t>
  </si>
  <si>
    <t>Metric ID</t>
  </si>
  <si>
    <t>Metric ID Link</t>
  </si>
  <si>
    <t>Section</t>
  </si>
  <si>
    <t>Subsection</t>
  </si>
  <si>
    <t>Metric name</t>
  </si>
  <si>
    <t>Period</t>
  </si>
  <si>
    <t>Source</t>
  </si>
  <si>
    <t>DI1</t>
  </si>
  <si>
    <t>Introduction</t>
  </si>
  <si>
    <t>Workforce position</t>
  </si>
  <si>
    <t>2019-2023</t>
  </si>
  <si>
    <t>ESR</t>
  </si>
  <si>
    <t>DI2</t>
  </si>
  <si>
    <t>Staff in post in National bodies (FTE) (Medical by grade)</t>
  </si>
  <si>
    <t>DI3</t>
  </si>
  <si>
    <t>Leaver rate: national and by Region - graph (Medical and Consultants)</t>
  </si>
  <si>
    <t>DI4</t>
  </si>
  <si>
    <t>DI5</t>
  </si>
  <si>
    <t>DTS1</t>
  </si>
  <si>
    <t>Workforce recruitment</t>
  </si>
  <si>
    <t>Temporary staffing</t>
  </si>
  <si>
    <t>% of the total pay bill agency spending across the NHS (medics)</t>
  </si>
  <si>
    <t>PFR</t>
  </si>
  <si>
    <t>DTS2</t>
  </si>
  <si>
    <t xml:space="preserve">% of the total pay bill bank spending across the NHS (medics) </t>
  </si>
  <si>
    <t>DTS3</t>
  </si>
  <si>
    <t>Temp staffing collection</t>
  </si>
  <si>
    <t>DTS4</t>
  </si>
  <si>
    <t xml:space="preserve">Bank staff spend as a percentage of temporary staffing spend graph (medics)  </t>
  </si>
  <si>
    <t>DTS5</t>
  </si>
  <si>
    <t>Temporary staffing as percentage of total wage bill in NHS trusts (medics)</t>
  </si>
  <si>
    <t>DSS1</t>
  </si>
  <si>
    <t>Motivation</t>
  </si>
  <si>
    <t>NHS Staff Survey</t>
  </si>
  <si>
    <t>Staff survey</t>
  </si>
  <si>
    <t>DSS2</t>
  </si>
  <si>
    <t>People promise elements - trend including a table broken down by promise element/theme and different types of trusts (medics)</t>
  </si>
  <si>
    <t>DSS3</t>
  </si>
  <si>
    <t>Satisfaction with pay (medics grades)</t>
  </si>
  <si>
    <t>DSS4</t>
  </si>
  <si>
    <t>% of staff satisfied with the recognition they get (medics grades)</t>
  </si>
  <si>
    <t>DSS5</t>
  </si>
  <si>
    <t>International recruitment</t>
  </si>
  <si>
    <t>Satisfaction with pay (medics) - IR</t>
  </si>
  <si>
    <t>2021-2023</t>
  </si>
  <si>
    <t>DSS6</t>
  </si>
  <si>
    <t>% of NHS Staff Survey results for flexible working (medics) - IR</t>
  </si>
  <si>
    <t>DSS7</t>
  </si>
  <si>
    <t>Opportunities to develop - IR</t>
  </si>
  <si>
    <t>NPP1</t>
  </si>
  <si>
    <t>Workforce retention</t>
  </si>
  <si>
    <t>The People Promise Exemplars Programme</t>
  </si>
  <si>
    <t>20 months</t>
  </si>
  <si>
    <t>Exemplar evaluation analysis</t>
  </si>
  <si>
    <t>DD1</t>
  </si>
  <si>
    <t>DD2</t>
  </si>
  <si>
    <t>% of staff saying they experienced at least 1 incident of physical violence from patients/service users, relatives or other members of the public over the last 12 months and across the last 5 years.</t>
  </si>
  <si>
    <t>DD3</t>
  </si>
  <si>
    <t>% of staff reporting they had experience at least 1 incident of harassment, bullying and abuse in the last 12 months from patients/service users, relatives, or other members of the public (medics grades)</t>
  </si>
  <si>
    <t>DFW1</t>
  </si>
  <si>
    <t>Flexible working</t>
  </si>
  <si>
    <t>% of staff said they could approach their immediate leader to discuss flexible working (medics grades)</t>
  </si>
  <si>
    <t>DFW2</t>
  </si>
  <si>
    <t>% of NHS Staff Survey results for flexible working (medics grades)</t>
  </si>
  <si>
    <t>DC1</t>
  </si>
  <si>
    <t>Consultants</t>
  </si>
  <si>
    <t>% of consultant vacancies in at least 5 years</t>
  </si>
  <si>
    <t>DC2</t>
  </si>
  <si>
    <t>% rate at which consultants are leaving the NHS</t>
  </si>
  <si>
    <t>DC3</t>
  </si>
  <si>
    <t>Average retirement age for consultants</t>
  </si>
  <si>
    <t>DSAS1</t>
  </si>
  <si>
    <t>SAS and LE</t>
  </si>
  <si>
    <t>SAS and LE doctors working hours</t>
  </si>
  <si>
    <t>DSAS3</t>
  </si>
  <si>
    <t xml:space="preserve">Headcount of Specialty doctors who were on the new contract
</t>
  </si>
  <si>
    <t>2021-2024</t>
  </si>
  <si>
    <t>DSAS4</t>
  </si>
  <si>
    <t>Uptake of new contracts</t>
  </si>
  <si>
    <t>DGMP1</t>
  </si>
  <si>
    <t>General medical practitioners</t>
  </si>
  <si>
    <t xml:space="preserve">Access to general practice services </t>
  </si>
  <si>
    <t xml:space="preserve">% increase between September 2018 and September 2023 of total practice staff numbers excluding GPs and doctors in GP training </t>
  </si>
  <si>
    <t>General Practice Workforce - NHS England Digital</t>
  </si>
  <si>
    <t>DGMP2</t>
  </si>
  <si>
    <t>DGMP5</t>
  </si>
  <si>
    <t>Remuneration and affordability</t>
  </si>
  <si>
    <t>Average income before tax for contractor GPs in England</t>
  </si>
  <si>
    <t>DGMP6</t>
  </si>
  <si>
    <t>Table of trends in average GPMS contractor net earnings, including cumulative cash and real terms growth</t>
  </si>
  <si>
    <t>2014-2023</t>
  </si>
  <si>
    <t>DGMP7</t>
  </si>
  <si>
    <t>Table of trends in average gross earnings, expenses and net earnings for GPMS contractor GPs in England</t>
  </si>
  <si>
    <t>DGMP8</t>
  </si>
  <si>
    <t>Table of distribution of income before tax (gross income less expenses) for GPMS contractor GPs in England</t>
  </si>
  <si>
    <t>2020-2023</t>
  </si>
  <si>
    <t>DGMP9</t>
  </si>
  <si>
    <t>DGMP10</t>
  </si>
  <si>
    <t>Table of trends in average GPMS salaried net earnings, including cumulative cash and real terms growth</t>
  </si>
  <si>
    <t>DGMP11</t>
  </si>
  <si>
    <t>Table of  trends in average gross earnings, expenses and net earnings for salaried GPs in England and the ratio of their expenses to gross earnings</t>
  </si>
  <si>
    <t>DGMP12</t>
  </si>
  <si>
    <t>Table of distribution of income before tax (gross income less expenses) for salaried GPs in the UK</t>
  </si>
  <si>
    <t>2018-2023</t>
  </si>
  <si>
    <t>DGMP13</t>
  </si>
  <si>
    <t>Table of Salaried GP earning and expense estimates for female and male GPs in England</t>
  </si>
  <si>
    <t>DGMP14</t>
  </si>
  <si>
    <t>Table of Contractor GP earning and expense estimates of female and male GPs in England</t>
  </si>
  <si>
    <t>DGMP15</t>
  </si>
  <si>
    <t>Percentage of the full-time equivalent qualified permanent GP workforce (excluding GPs in Training Grades and Locums) joining or leaving - excluding transfers between practices</t>
  </si>
  <si>
    <t>2015-2024</t>
  </si>
  <si>
    <t>DDIT1</t>
  </si>
  <si>
    <t xml:space="preserve">Doctors in training </t>
  </si>
  <si>
    <t>Overview</t>
  </si>
  <si>
    <t>Training fill rate</t>
  </si>
  <si>
    <t>2020-2024</t>
  </si>
  <si>
    <t>DDW1</t>
  </si>
  <si>
    <t xml:space="preserve">The dental workforce </t>
  </si>
  <si>
    <t>General dental practitioners</t>
  </si>
  <si>
    <t>Number of dentists delivering NHS care</t>
  </si>
  <si>
    <t>2019-2024</t>
  </si>
  <si>
    <t>DDW2</t>
  </si>
  <si>
    <t>NHS commitment time spent on NHS work</t>
  </si>
  <si>
    <t>2008-2023</t>
  </si>
  <si>
    <t>DDW3</t>
  </si>
  <si>
    <t>2012-2023</t>
  </si>
  <si>
    <t>DDW4</t>
  </si>
  <si>
    <t>DDW5</t>
  </si>
  <si>
    <t>DDW6</t>
  </si>
  <si>
    <t>DDW7</t>
  </si>
  <si>
    <t>DDW8</t>
  </si>
  <si>
    <t>Vacancies and NHS vacancies by role and region</t>
  </si>
  <si>
    <t>DDW9</t>
  </si>
  <si>
    <t xml:space="preserve">General Dentists working in Community Dental Services </t>
  </si>
  <si>
    <t>DDW11</t>
  </si>
  <si>
    <t>Dentists in training</t>
  </si>
  <si>
    <t>2011-2023</t>
  </si>
  <si>
    <t>UCAS</t>
  </si>
  <si>
    <t>DDW12</t>
  </si>
  <si>
    <t>Fill rate data for dental specialty and core training</t>
  </si>
  <si>
    <t>DDW13</t>
  </si>
  <si>
    <t>Progression data on dental training</t>
  </si>
  <si>
    <t>DDW14</t>
  </si>
  <si>
    <t>Recruitment to Dental Core Training</t>
  </si>
  <si>
    <t>DDP1</t>
  </si>
  <si>
    <t xml:space="preserve">Dental practitioners </t>
  </si>
  <si>
    <t xml:space="preserve">Recruitment, retention and motivation </t>
  </si>
  <si>
    <t>DDP2</t>
  </si>
  <si>
    <t>Access and activity</t>
  </si>
  <si>
    <t xml:space="preserve">Percentage of Time Spent on NHS dentistry </t>
  </si>
  <si>
    <t>DDP3</t>
  </si>
  <si>
    <t>Earnings and expenses</t>
  </si>
  <si>
    <t>Average Gross Earnings for All Self-Employed Primary Care Dentists</t>
  </si>
  <si>
    <t>DDP4</t>
  </si>
  <si>
    <t>Average Income Before Tax for All Self-Employed Primary Care Dentists</t>
  </si>
  <si>
    <t>DDP5</t>
  </si>
  <si>
    <t>Average Total Expenses as a Percentage of Average Gross Earnings for All Self-Employed Primary Care Dentists</t>
  </si>
  <si>
    <t>DDP6</t>
  </si>
  <si>
    <t>Average Gross Earnings, Income before tax and Total Expenses for All Self-Employed Primary Care Dentists</t>
  </si>
  <si>
    <t>DDP7</t>
  </si>
  <si>
    <t>Average Expenses Payments as a Percentage of Average Gross Earnings for All Self-Employed Primary Care Dentists</t>
  </si>
  <si>
    <t>DDP8</t>
  </si>
  <si>
    <t>DDP9</t>
  </si>
  <si>
    <t>Estimated Population and Percentage of Self-Employed Primary Care Dentists</t>
  </si>
  <si>
    <t>DDP10</t>
  </si>
  <si>
    <t>DDP11</t>
  </si>
  <si>
    <t>Number of dentists with NHS activity by gender and age group is under 35</t>
  </si>
  <si>
    <t>DDP12</t>
  </si>
  <si>
    <t>2017-2023</t>
  </si>
  <si>
    <t>Comparison of criteria in NHSE/LTWP and Official Statistics leaver methodology</t>
  </si>
  <si>
    <t>FTE</t>
  </si>
  <si>
    <t>Headcount</t>
  </si>
  <si>
    <t>Date</t>
  </si>
  <si>
    <t>HCHS doctors - Consultant</t>
  </si>
  <si>
    <t>HCHS doctors - SAS</t>
  </si>
  <si>
    <t>HCHS doctors - Doctors in Training and Equivalents</t>
  </si>
  <si>
    <t>HCHS doctors - Other</t>
  </si>
  <si>
    <t>Total FTE</t>
  </si>
  <si>
    <t>Leaver rate: national and by Region - graph (Medical)</t>
  </si>
  <si>
    <t>National</t>
  </si>
  <si>
    <t>EAST OF ENGLAND</t>
  </si>
  <si>
    <t>LONDON</t>
  </si>
  <si>
    <t>MIDLANDS</t>
  </si>
  <si>
    <t>NORTH EAST AND YORKSHIRE</t>
  </si>
  <si>
    <t>NORTH WEST</t>
  </si>
  <si>
    <t>SOUTH EAST</t>
  </si>
  <si>
    <t>SOUTH WEST</t>
  </si>
  <si>
    <t>Vacancy rate</t>
  </si>
  <si>
    <t>Grand Total</t>
  </si>
  <si>
    <t>Sickness Rate</t>
  </si>
  <si>
    <t>% of total pay bill agency spending across the NHS</t>
  </si>
  <si>
    <t>Agency Spend</t>
  </si>
  <si>
    <t>Total Paybill</t>
  </si>
  <si>
    <t>Agency % of Total Paybill</t>
  </si>
  <si>
    <t>2019/20</t>
  </si>
  <si>
    <t>2020/21</t>
  </si>
  <si>
    <t>2021/22</t>
  </si>
  <si>
    <t>2022/23</t>
  </si>
  <si>
    <t>2023/24</t>
  </si>
  <si>
    <t>% of the total pay bill bank spending across the NHS</t>
  </si>
  <si>
    <t>Bank Spend</t>
  </si>
  <si>
    <t>Bank % of Total Paybill</t>
  </si>
  <si>
    <t>% of agency shift and % of bank shifts</t>
  </si>
  <si>
    <t>Agency Shifts</t>
  </si>
  <si>
    <t>Bank Shifts</t>
  </si>
  <si>
    <t>Agency Shifts %</t>
  </si>
  <si>
    <t>Bank Shifts %</t>
  </si>
  <si>
    <t>Bank staff spend as a percentage of temporary staffing spend graph</t>
  </si>
  <si>
    <t>Total Temporary Staffing Spend</t>
  </si>
  <si>
    <t>Bank Spend % of Temp Staffing</t>
  </si>
  <si>
    <t>Temporary staffing as percentage of total wage bill in NHS trusts</t>
  </si>
  <si>
    <t>Temporary Staffing Spend</t>
  </si>
  <si>
    <t>Temp Staffing % of Total Paybill</t>
  </si>
  <si>
    <t>Number and percentage of staff responded to survey</t>
  </si>
  <si>
    <t>Occupation is only captured when answering the survey, so response rates for medics only are not available.</t>
  </si>
  <si>
    <t>Number of responses</t>
  </si>
  <si>
    <t>Medics</t>
  </si>
  <si>
    <t>People Promise Element/Theme</t>
  </si>
  <si>
    <t>Sub-scores</t>
  </si>
  <si>
    <t>No.</t>
  </si>
  <si>
    <t>Question</t>
  </si>
  <si>
    <t>We are compassionate and inclusive</t>
  </si>
  <si>
    <t/>
  </si>
  <si>
    <t>Compassionate culture</t>
  </si>
  <si>
    <t>6a</t>
  </si>
  <si>
    <t>I feel that my role makes a difference to patients / service users.</t>
  </si>
  <si>
    <t>25a</t>
  </si>
  <si>
    <t>Care of patients / service users is my organisation's top priority.</t>
  </si>
  <si>
    <t>25b</t>
  </si>
  <si>
    <t>My organisation acts on concerns raised by patients / service users.</t>
  </si>
  <si>
    <t>25c</t>
  </si>
  <si>
    <t>I would recommend my organisation as a place to work.</t>
  </si>
  <si>
    <t>25d</t>
  </si>
  <si>
    <t>If a friend or relative needed treatment I would be happy with the standard of care provided by this organisation.</t>
  </si>
  <si>
    <t>Compassionate leadership</t>
  </si>
  <si>
    <t>9f</t>
  </si>
  <si>
    <t>My immediate manager works together with me to come to an understanding of problems.</t>
  </si>
  <si>
    <t>9g</t>
  </si>
  <si>
    <t>My immediate manager is interested in listening to me when I describe challenges I face.</t>
  </si>
  <si>
    <t>9h</t>
  </si>
  <si>
    <t>My immediate manager cares about my concerns.</t>
  </si>
  <si>
    <t>9i</t>
  </si>
  <si>
    <t>My immediate manager takes effective action to help me with any problems I face.</t>
  </si>
  <si>
    <t>Diversity and equality</t>
  </si>
  <si>
    <t>Does your organisation act fairly with regard to career progression / promotion, regardless of ethnic background, gender, religion, sexual orientation, disability or age?</t>
  </si>
  <si>
    <t>16a</t>
  </si>
  <si>
    <t>In the last 12 months have you personally experienced discrimination at work from patients / service users, their relatives or other members of the public?</t>
  </si>
  <si>
    <t>16b</t>
  </si>
  <si>
    <t>In the last 12 months have you personally experienced discrimination at work from manager / team leader or other colleagues?</t>
  </si>
  <si>
    <t>I think that my organisation respects individual differences (e.g. cultures, working styles, backgrounds, ideas, etc).</t>
  </si>
  <si>
    <t>Inclusion</t>
  </si>
  <si>
    <t>7h</t>
  </si>
  <si>
    <t>I feel valued by my team.</t>
  </si>
  <si>
    <t>7i</t>
  </si>
  <si>
    <t>I feel a strong personal attachment to my team.</t>
  </si>
  <si>
    <t>8b</t>
  </si>
  <si>
    <t>The people I work with are understanding and kind to one another.</t>
  </si>
  <si>
    <t>8c</t>
  </si>
  <si>
    <t>The people I work with are polite and treat each other with respect.</t>
  </si>
  <si>
    <t>We are recognised and rewarded</t>
  </si>
  <si>
    <t>4a</t>
  </si>
  <si>
    <t>The recognition I get for good work.</t>
  </si>
  <si>
    <t>4b</t>
  </si>
  <si>
    <t>The extent to which my organisation values my work.</t>
  </si>
  <si>
    <t>4c</t>
  </si>
  <si>
    <t>My level of pay.</t>
  </si>
  <si>
    <t>8d</t>
  </si>
  <si>
    <t>The people I work with show appreciation to one another.</t>
  </si>
  <si>
    <t>9e</t>
  </si>
  <si>
    <t>My immediate manager values my work.</t>
  </si>
  <si>
    <t>We each have a voice that counts</t>
  </si>
  <si>
    <t>Autonomy and control</t>
  </si>
  <si>
    <t>3a</t>
  </si>
  <si>
    <t>I always know what my work responsibilities are.</t>
  </si>
  <si>
    <t>3b</t>
  </si>
  <si>
    <t>I am trusted to do my job.</t>
  </si>
  <si>
    <t>3c</t>
  </si>
  <si>
    <t>There are frequent opportunities for me to show initiative in my role.</t>
  </si>
  <si>
    <t>3d</t>
  </si>
  <si>
    <t>I am able to make suggestions to improve the work of my team / department.</t>
  </si>
  <si>
    <t>3e</t>
  </si>
  <si>
    <t>I am involved in deciding on changes introduced that affect my work area / team / department.</t>
  </si>
  <si>
    <t>3f</t>
  </si>
  <si>
    <t>I am able to make improvements happen in my area of work.</t>
  </si>
  <si>
    <t>5b</t>
  </si>
  <si>
    <t>I have a choice in deciding how to do my work.</t>
  </si>
  <si>
    <t>Raising concerns</t>
  </si>
  <si>
    <t>20a</t>
  </si>
  <si>
    <t>I would feel secure raising concerns about unsafe clinical practice.</t>
  </si>
  <si>
    <t>20b</t>
  </si>
  <si>
    <t>I am confident that my organisation would address my concern.</t>
  </si>
  <si>
    <t>25e</t>
  </si>
  <si>
    <t>I feel safe to speak up about anything that concerns me in this organisation.</t>
  </si>
  <si>
    <t>25f</t>
  </si>
  <si>
    <t>If I spoke up about something that concerned me I am confident my organisation would address my concern</t>
  </si>
  <si>
    <t>We are safe and healthy</t>
  </si>
  <si>
    <t>Health and safety climate</t>
  </si>
  <si>
    <t>3g</t>
  </si>
  <si>
    <t>I am able to meet all the conflicting demands on my time at work.</t>
  </si>
  <si>
    <t>3h</t>
  </si>
  <si>
    <t>I have adequate materials, supplies and equipment to do my work.</t>
  </si>
  <si>
    <t>3i</t>
  </si>
  <si>
    <t>There are enough staff at this organisation for me to do my job properly.</t>
  </si>
  <si>
    <t>5a</t>
  </si>
  <si>
    <t>I have unrealistic time pressures.</t>
  </si>
  <si>
    <t>11a</t>
  </si>
  <si>
    <t>My organisation takes positive action on health and well-being.</t>
  </si>
  <si>
    <t>13d</t>
  </si>
  <si>
    <t>The last time you experienced physical violence at work, did you or a colleague report it?</t>
  </si>
  <si>
    <t>14d</t>
  </si>
  <si>
    <t>The last time you experienced harassment, bullying or abuse at work, did you or a colleague report it?</t>
  </si>
  <si>
    <t>Burnout</t>
  </si>
  <si>
    <t>12a</t>
  </si>
  <si>
    <t>How often, if at all, do you find your work emotionally exhausting?</t>
  </si>
  <si>
    <t>12b</t>
  </si>
  <si>
    <t>How often, if at all, do you feel burnt out because of your work?</t>
  </si>
  <si>
    <t>12c</t>
  </si>
  <si>
    <t>How often, if at all, does your work frustrate you?</t>
  </si>
  <si>
    <t>12d</t>
  </si>
  <si>
    <t>How often, if at all, are you exhausted at the thought of another day/shift at work?</t>
  </si>
  <si>
    <t>12e</t>
  </si>
  <si>
    <t>How often, if at all, do you feel worn out at the end of your working day/shift?</t>
  </si>
  <si>
    <t>12f</t>
  </si>
  <si>
    <t>How often, if at all, do you feel that every working hour is tiring for you?</t>
  </si>
  <si>
    <t>12g</t>
  </si>
  <si>
    <t>How often, if at all, do you not have enough energy for family and friends during leisure time?</t>
  </si>
  <si>
    <t>Negative experiences</t>
  </si>
  <si>
    <t>13a</t>
  </si>
  <si>
    <t>In the last 12 months how many times have you personally experienced physical violence at work from patients / service users, their relatives or other members of the public?</t>
  </si>
  <si>
    <t>13b</t>
  </si>
  <si>
    <t>In the last 12 months how many times have you personally experienced physical violence at work from managers?</t>
  </si>
  <si>
    <t>13c</t>
  </si>
  <si>
    <t>In the last 12 months how many times have you personally experienced physical violence at work from other colleagues?</t>
  </si>
  <si>
    <t>14a</t>
  </si>
  <si>
    <t>In the last 12 months how many times have you personally experienced harassment, bullying or abuse at work from patients / service users, their relatives or other members of the public?</t>
  </si>
  <si>
    <t>14b</t>
  </si>
  <si>
    <t>In the last 12 months how many times have you personally experienced harassment, bullying or abuse at work from managers?</t>
  </si>
  <si>
    <t>14c</t>
  </si>
  <si>
    <t>In the last 12 months how many times have you personally experienced harassment, bullying or abuse at work from other colleagues?</t>
  </si>
  <si>
    <t>11b</t>
  </si>
  <si>
    <t>In the last 12 months have you experienced musculoskeletal problems (MSK) as a result of work activities?</t>
  </si>
  <si>
    <t>11c</t>
  </si>
  <si>
    <t>During the last 12 months have you felt unwell as a result of work related stress?</t>
  </si>
  <si>
    <t>11d</t>
  </si>
  <si>
    <t>In the last three months have you ever come to work despite not feeling well enough to perform your duties?</t>
  </si>
  <si>
    <t>New questions</t>
  </si>
  <si>
    <t>17a</t>
  </si>
  <si>
    <t>In the last 12 months, how many times have you been the target of unwanted behaviour of a sexual nature in the workplace? This may include offensive or inappropriate sexualised conversation (including jokes), touching or assault. From patients / service users, their relatives or other members of the public</t>
  </si>
  <si>
    <t>17b</t>
  </si>
  <si>
    <t>In the last 12 months, how many times have you been the target of unwanted behaviour of a sexual nature in the workplace? This may include offensive or inappropriate sexualised conversation (including jokes), touching or assault. From staff/colleagues.</t>
  </si>
  <si>
    <t>I can eat nutritious and affordable food while I am working.</t>
  </si>
  <si>
    <t>We are always learning</t>
  </si>
  <si>
    <t>Development</t>
  </si>
  <si>
    <t>24a</t>
  </si>
  <si>
    <t>This organisation offers me challenging work.</t>
  </si>
  <si>
    <t>24b</t>
  </si>
  <si>
    <t>There are opportunities for me to develop my career in this organisation.</t>
  </si>
  <si>
    <t>24c</t>
  </si>
  <si>
    <t>I have opportunities to improve my knowledge and skills.</t>
  </si>
  <si>
    <t>24d</t>
  </si>
  <si>
    <t>I feel supported to develop my potential.</t>
  </si>
  <si>
    <t>24e</t>
  </si>
  <si>
    <t>I am able to access the right learning and development opportunities when I need to.</t>
  </si>
  <si>
    <t>Appraisals</t>
  </si>
  <si>
    <t>23a</t>
  </si>
  <si>
    <t>In the last 12 months, have you had an appraisal, annual review, development review, or Knowledge and Skills Framework (KSF) development review?</t>
  </si>
  <si>
    <t>23b</t>
  </si>
  <si>
    <t>It helped me to improve how I do my job.</t>
  </si>
  <si>
    <t>23c</t>
  </si>
  <si>
    <t>It helped me agree clear objectives for my work.</t>
  </si>
  <si>
    <t>We work flexibly</t>
  </si>
  <si>
    <t>Support for work-life balance</t>
  </si>
  <si>
    <t>6b</t>
  </si>
  <si>
    <t>My organisation is committed to helping me balance my work and home life.</t>
  </si>
  <si>
    <t>6c</t>
  </si>
  <si>
    <t>I achieve a good balance between my work life and my home life.</t>
  </si>
  <si>
    <t>6d</t>
  </si>
  <si>
    <t>I can approach my immediate manager to talk openly about flexible working.</t>
  </si>
  <si>
    <t>4d</t>
  </si>
  <si>
    <t>The opportunities for flexible working patterns.</t>
  </si>
  <si>
    <t>We are a team</t>
  </si>
  <si>
    <t>Team working</t>
  </si>
  <si>
    <t>7a</t>
  </si>
  <si>
    <t>The team I work in has a set of shared objectives.</t>
  </si>
  <si>
    <t>7b</t>
  </si>
  <si>
    <t>The team I work in often meets to discuss the team’s effectiveness.</t>
  </si>
  <si>
    <t>7c</t>
  </si>
  <si>
    <t>I receive the respect I deserve from my colleagues at work.</t>
  </si>
  <si>
    <t>7d</t>
  </si>
  <si>
    <t>Team members understand each other's roles.</t>
  </si>
  <si>
    <t>7e</t>
  </si>
  <si>
    <t>I enjoy working with the colleagues in my team.</t>
  </si>
  <si>
    <t>7f</t>
  </si>
  <si>
    <t>My team has enough freedom in how to do its work.</t>
  </si>
  <si>
    <t>7g</t>
  </si>
  <si>
    <t>In my team disagreements are dealt with constructively.</t>
  </si>
  <si>
    <t>8a</t>
  </si>
  <si>
    <t>Teams within this organisation work well together to achieve their objectives.</t>
  </si>
  <si>
    <t>Line management</t>
  </si>
  <si>
    <t>9a</t>
  </si>
  <si>
    <t>My immediate manager encourages me at work.</t>
  </si>
  <si>
    <t>9b</t>
  </si>
  <si>
    <t>My immediate manager gives me clear feedback on my work.</t>
  </si>
  <si>
    <t>9c</t>
  </si>
  <si>
    <t>My immediate manager asks for my opinion before making decisions that affect my work.</t>
  </si>
  <si>
    <t>9d</t>
  </si>
  <si>
    <t>My immediate manager takes a positive interest in my health and well-being.</t>
  </si>
  <si>
    <t>Staff engagement</t>
  </si>
  <si>
    <t>2a</t>
  </si>
  <si>
    <t>I look forward to going to work.</t>
  </si>
  <si>
    <t>2b</t>
  </si>
  <si>
    <t>I am enthusiastic about my job.</t>
  </si>
  <si>
    <t>2c</t>
  </si>
  <si>
    <t>Time passes quickly when I am working.</t>
  </si>
  <si>
    <t>Involvement</t>
  </si>
  <si>
    <t>Advocacy</t>
  </si>
  <si>
    <t>Morale</t>
  </si>
  <si>
    <t>Thinking about leaving</t>
  </si>
  <si>
    <t>26a</t>
  </si>
  <si>
    <t>I often think about leaving this organisation.</t>
  </si>
  <si>
    <t>26b</t>
  </si>
  <si>
    <t>I will probably look for a job at a new organisation in the next 12 months.</t>
  </si>
  <si>
    <t>26c</t>
  </si>
  <si>
    <t>As soon as I can find another job, I will leave this organisation.</t>
  </si>
  <si>
    <t>Work pressure</t>
  </si>
  <si>
    <t>Stressors</t>
  </si>
  <si>
    <t>5c</t>
  </si>
  <si>
    <t>Relationships at work are strained.</t>
  </si>
  <si>
    <t>Satisfaction with pay</t>
  </si>
  <si>
    <t>National Average</t>
  </si>
  <si>
    <t>Acute trusts</t>
  </si>
  <si>
    <t>Acute Specialist trusts</t>
  </si>
  <si>
    <t>Mental Health trusts</t>
  </si>
  <si>
    <t>Community trusts</t>
  </si>
  <si>
    <t>Ambulance trusts</t>
  </si>
  <si>
    <t>Medical / Dental - Consultant</t>
  </si>
  <si>
    <t>Medical / Dental - In Training</t>
  </si>
  <si>
    <t>Medical / Dental - SAS doctor</t>
  </si>
  <si>
    <t>Medical / Dental - Other</t>
  </si>
  <si>
    <t>Salaried Primary Care Dentists</t>
  </si>
  <si>
    <t>Recruited from outside UK</t>
  </si>
  <si>
    <t>Recruited from inside UK</t>
  </si>
  <si>
    <t>Satisfaction with recognition</t>
  </si>
  <si>
    <t>Opportunities to develop</t>
  </si>
  <si>
    <t>The average all staff leaver rate for the 23-exemplar incl. Graph:  Staff leaver rates for People Promise Exemplar organisations in 2022, 6 month, 12 month, 16 month and 20 month mark</t>
  </si>
  <si>
    <t>Overall Leaver rate</t>
  </si>
  <si>
    <t>Exemplar Cohort 1 Leaver rate</t>
  </si>
  <si>
    <t>Cohort 1 Start date</t>
  </si>
  <si>
    <t>Work-related stress / Burnout</t>
  </si>
  <si>
    <t>Burnout sub-score</t>
  </si>
  <si>
    <t>Physical violence from patients/service users, relatives or other members of the public</t>
  </si>
  <si>
    <t>(Medics)</t>
  </si>
  <si>
    <t>Acute Specialist Trusts</t>
  </si>
  <si>
    <t>Mental Health Trusts</t>
  </si>
  <si>
    <t>Ambulance Trusts</t>
  </si>
  <si>
    <t>Harassment, bullying or abuse from patients/service users, relatives or other members of the public</t>
  </si>
  <si>
    <t>% of staff who said they could approach their immediate leader to discuss flexible working</t>
  </si>
  <si>
    <t>Medical and Dental (Consultants)</t>
  </si>
  <si>
    <t>% rate at which consultants are leaving the NHS.</t>
  </si>
  <si>
    <t>Leaver rate</t>
  </si>
  <si>
    <t xml:space="preserve">Financial Year </t>
  </si>
  <si>
    <t>Average Retirement Age (yrs)</t>
  </si>
  <si>
    <t>Total Retiree (FTE)</t>
  </si>
  <si>
    <t>FY 2019/20</t>
  </si>
  <si>
    <t>FY 2020/21</t>
  </si>
  <si>
    <t>FY 2021/22</t>
  </si>
  <si>
    <t>FY 2022/23</t>
  </si>
  <si>
    <t>FY 2023/24</t>
  </si>
  <si>
    <t>Retirement Rate</t>
  </si>
  <si>
    <t>Jan 19</t>
  </si>
  <si>
    <t>Feb 19</t>
  </si>
  <si>
    <t>Mar 19</t>
  </si>
  <si>
    <t>Apr 19</t>
  </si>
  <si>
    <t>May 19</t>
  </si>
  <si>
    <t>Jun 19</t>
  </si>
  <si>
    <t>Jul 19</t>
  </si>
  <si>
    <t>Aug 19</t>
  </si>
  <si>
    <t>Sep 19</t>
  </si>
  <si>
    <t>Oct 19</t>
  </si>
  <si>
    <t>Nov 19</t>
  </si>
  <si>
    <t>Dec 19</t>
  </si>
  <si>
    <t>Jan 20</t>
  </si>
  <si>
    <t>Feb 20</t>
  </si>
  <si>
    <t>Mar 20</t>
  </si>
  <si>
    <t>Apr 20</t>
  </si>
  <si>
    <t>May 20</t>
  </si>
  <si>
    <t>Jun 20</t>
  </si>
  <si>
    <t>Jul 20</t>
  </si>
  <si>
    <t>Aug 20</t>
  </si>
  <si>
    <t>Sep 20</t>
  </si>
  <si>
    <t>Oct 20</t>
  </si>
  <si>
    <t>Nov 20</t>
  </si>
  <si>
    <t>Dec 20</t>
  </si>
  <si>
    <t>Jan 21</t>
  </si>
  <si>
    <t xml:space="preserve"> </t>
  </si>
  <si>
    <t>Feb 21</t>
  </si>
  <si>
    <t>Mar 21</t>
  </si>
  <si>
    <t>Apr 21</t>
  </si>
  <si>
    <t>May 21</t>
  </si>
  <si>
    <t>Jun 21</t>
  </si>
  <si>
    <t>Jul 21</t>
  </si>
  <si>
    <t>Aug 21</t>
  </si>
  <si>
    <t>Sep 21</t>
  </si>
  <si>
    <t>Oct 21</t>
  </si>
  <si>
    <t>Nov 21</t>
  </si>
  <si>
    <t>Dec 21</t>
  </si>
  <si>
    <t>Jan 22</t>
  </si>
  <si>
    <t>Feb 22</t>
  </si>
  <si>
    <t>Mar 22</t>
  </si>
  <si>
    <t>Apr 22</t>
  </si>
  <si>
    <t>May 22</t>
  </si>
  <si>
    <t>Jun 22</t>
  </si>
  <si>
    <t>Jul 22</t>
  </si>
  <si>
    <t>Aug 22</t>
  </si>
  <si>
    <t>Sep 22</t>
  </si>
  <si>
    <t>Oct 22</t>
  </si>
  <si>
    <t>Nov 22</t>
  </si>
  <si>
    <t>Dec 22</t>
  </si>
  <si>
    <t>Jan 23</t>
  </si>
  <si>
    <t>Feb 23</t>
  </si>
  <si>
    <t>Mar 23</t>
  </si>
  <si>
    <t>Apr 23</t>
  </si>
  <si>
    <t>May 23</t>
  </si>
  <si>
    <t>Jun 23</t>
  </si>
  <si>
    <t>Jul 23</t>
  </si>
  <si>
    <t>Aug 23</t>
  </si>
  <si>
    <t>Sep 23</t>
  </si>
  <si>
    <t>Oct 23</t>
  </si>
  <si>
    <t>Nov 23</t>
  </si>
  <si>
    <t>Dec 23</t>
  </si>
  <si>
    <t>Jan 24</t>
  </si>
  <si>
    <t>Feb 24</t>
  </si>
  <si>
    <t>Mar 24</t>
  </si>
  <si>
    <t>Apr 24</t>
  </si>
  <si>
    <t>May 24</t>
  </si>
  <si>
    <t>Jun 24</t>
  </si>
  <si>
    <t xml:space="preserve">Working hours and contract arrangement </t>
  </si>
  <si>
    <t xml:space="preserve">What best describes your current working arrangement? </t>
  </si>
  <si>
    <t xml:space="preserve">Part-time </t>
  </si>
  <si>
    <t xml:space="preserve">Full-time </t>
  </si>
  <si>
    <t xml:space="preserve">Permanent </t>
  </si>
  <si>
    <t xml:space="preserve">Fixed/ temporary </t>
  </si>
  <si>
    <t xml:space="preserve">Total doctors </t>
  </si>
  <si>
    <t xml:space="preserve">SAS and LE doctors </t>
  </si>
  <si>
    <t xml:space="preserve">SAS doctors </t>
  </si>
  <si>
    <t xml:space="preserve">LE doctors </t>
  </si>
  <si>
    <t xml:space="preserve">n = 4,269 (all doctors), the Barometer survey 2022, QE6 </t>
  </si>
  <si>
    <t>Combinations of working hours and contract arrangement</t>
  </si>
  <si>
    <t xml:space="preserve">  </t>
  </si>
  <si>
    <t xml:space="preserve">Source: https://www.gmc-uk.org/-/media/documents/working-paper-sas-le-barometer-2022-analysis-october-2023-final-with-cover_pdf-103405323.pdf </t>
  </si>
  <si>
    <t>SAS</t>
  </si>
  <si>
    <t>Contract</t>
  </si>
  <si>
    <t>Overall Headcount</t>
  </si>
  <si>
    <t>New</t>
  </si>
  <si>
    <t>Old</t>
  </si>
  <si>
    <t>Specialty Doctor Headcount</t>
  </si>
  <si>
    <t>Specialist Headcount</t>
  </si>
  <si>
    <t>Associate Specialist Headcount</t>
  </si>
  <si>
    <t>Overall Headcount (New + Old)</t>
  </si>
  <si>
    <t>SAS Uptake of new contracts April 2021 to August 2024 Breakdown</t>
  </si>
  <si>
    <t>SAS Type</t>
  </si>
  <si>
    <t>Pay Scale Code or Grade Code</t>
  </si>
  <si>
    <t>Scale Value</t>
  </si>
  <si>
    <t>Contracted WTE</t>
  </si>
  <si>
    <t>London</t>
  </si>
  <si>
    <t>South East</t>
  </si>
  <si>
    <t>South West</t>
  </si>
  <si>
    <t>London SE SW EoE</t>
  </si>
  <si>
    <t>Midlands</t>
  </si>
  <si>
    <t>North East And Yorkshire</t>
  </si>
  <si>
    <t>North West</t>
  </si>
  <si>
    <t>East Of England</t>
  </si>
  <si>
    <t>Mid NE NW EoE</t>
  </si>
  <si>
    <t>Special HA</t>
  </si>
  <si>
    <t>Speciality Doctor</t>
  </si>
  <si>
    <t>MC75-01</t>
  </si>
  <si>
    <t>Min</t>
  </si>
  <si>
    <t>-</t>
  </si>
  <si>
    <t>MC75-02</t>
  </si>
  <si>
    <t>MC75-03</t>
  </si>
  <si>
    <t>MC75-04</t>
  </si>
  <si>
    <t>MC75-05</t>
  </si>
  <si>
    <t>MC75-06</t>
  </si>
  <si>
    <t>MC75-07</t>
  </si>
  <si>
    <t>MC75-08</t>
  </si>
  <si>
    <t>MC75-09</t>
  </si>
  <si>
    <t>MC75-10</t>
  </si>
  <si>
    <t>MC75-11</t>
  </si>
  <si>
    <t>MC75-12</t>
  </si>
  <si>
    <t>MC75-13</t>
  </si>
  <si>
    <t>MC75-14</t>
  </si>
  <si>
    <t>MC75-15</t>
  </si>
  <si>
    <t>MC75-16</t>
  </si>
  <si>
    <t>MC75-17</t>
  </si>
  <si>
    <t>MC75-18</t>
  </si>
  <si>
    <t>Specialist</t>
  </si>
  <si>
    <t>MC70-01</t>
  </si>
  <si>
    <t xml:space="preserve">  -</t>
  </si>
  <si>
    <t>MC70-02</t>
  </si>
  <si>
    <t>MC70-03</t>
  </si>
  <si>
    <t>MC70-04</t>
  </si>
  <si>
    <t>MC70-05</t>
  </si>
  <si>
    <t>MC70-06</t>
  </si>
  <si>
    <t>MC70-07</t>
  </si>
  <si>
    <t>Associate Specialist</t>
  </si>
  <si>
    <t>Associate Specialist (pre 2008)</t>
  </si>
  <si>
    <t>MC01</t>
  </si>
  <si>
    <t>MC02</t>
  </si>
  <si>
    <t xml:space="preserve"> -</t>
  </si>
  <si>
    <t>Associate Specialist (2008 closed)</t>
  </si>
  <si>
    <t>MC41</t>
  </si>
  <si>
    <t>Associate Specialist (2008 closed - Locum)</t>
  </si>
  <si>
    <t>MC42</t>
  </si>
  <si>
    <t>Associate Specialist (Local)</t>
  </si>
  <si>
    <t>MCAS</t>
  </si>
  <si>
    <t>Specialist (2021)</t>
  </si>
  <si>
    <t>MC70</t>
  </si>
  <si>
    <t>Specialty Doctor</t>
  </si>
  <si>
    <t>MC46</t>
  </si>
  <si>
    <t>Specialty Doctor (Locum)</t>
  </si>
  <si>
    <t>MC47</t>
  </si>
  <si>
    <t>Specialty Doctor (Local)</t>
  </si>
  <si>
    <t>MSPC</t>
  </si>
  <si>
    <t>Specialty Doctor (2021)</t>
  </si>
  <si>
    <t>MC75</t>
  </si>
  <si>
    <t>Staff Grade</t>
  </si>
  <si>
    <t>MH01</t>
  </si>
  <si>
    <t>MH03</t>
  </si>
  <si>
    <t>MH05</t>
  </si>
  <si>
    <t>General Practice staff excluding GPs, 30 September 2023 and percentage change since 30 September 2018 - full-time equivalent (FTE) and headcount</t>
  </si>
  <si>
    <t>Number and percentage change of full-time equivalent (FTE) and headcount of general practice staff excluding GPs - September 2018 and September 2023</t>
  </si>
  <si>
    <t>Full-time equivalent (FTE), headcount and percentages</t>
  </si>
  <si>
    <t>September 
2023</t>
  </si>
  <si>
    <t>% change since September 2018</t>
  </si>
  <si>
    <t>All Practice Staff (excluding GPs)</t>
  </si>
  <si>
    <t>Clinical staff (excluding GPs)</t>
  </si>
  <si>
    <t>Source:</t>
  </si>
  <si>
    <t>https://digital.nhs.uk/data-and-information/publications/statistical/general-and-personal-medical-services</t>
  </si>
  <si>
    <t>Notes</t>
  </si>
  <si>
    <t>Clinical staff has been interpreted as all nursing and direct patient care staff</t>
  </si>
  <si>
    <t>Chart data</t>
  </si>
  <si>
    <t>September 2018</t>
  </si>
  <si>
    <t>September 2023</t>
  </si>
  <si>
    <t>Full-time equivalent (FTE) GPs and non-GP clinical staff, their FTE per 100,000 registered patients and as percentage of FTE per 100,000 patients for all clinical staff including GPs - September 2018 to September 2023</t>
  </si>
  <si>
    <t>Full-time equivalent (FTE) and percentages</t>
  </si>
  <si>
    <t>September
2018</t>
  </si>
  <si>
    <t>December
2018</t>
  </si>
  <si>
    <t>March
2019</t>
  </si>
  <si>
    <t>June
2019</t>
  </si>
  <si>
    <t>September
2019</t>
  </si>
  <si>
    <t>December
2019</t>
  </si>
  <si>
    <t>March
2020</t>
  </si>
  <si>
    <t>June
2020</t>
  </si>
  <si>
    <t>September
2020</t>
  </si>
  <si>
    <t>December
2020</t>
  </si>
  <si>
    <t>March
2021</t>
  </si>
  <si>
    <t>June
2021</t>
  </si>
  <si>
    <t>July 2021</t>
  </si>
  <si>
    <t>August 2021</t>
  </si>
  <si>
    <t>September 2021</t>
  </si>
  <si>
    <t>October 2021</t>
  </si>
  <si>
    <t>November 2021</t>
  </si>
  <si>
    <t>December 2021</t>
  </si>
  <si>
    <t xml:space="preserve">January 2022 </t>
  </si>
  <si>
    <t>February 2022</t>
  </si>
  <si>
    <t>March 2022</t>
  </si>
  <si>
    <t xml:space="preserve">April 2022 </t>
  </si>
  <si>
    <t>May 2022</t>
  </si>
  <si>
    <t>June 2022</t>
  </si>
  <si>
    <t>July 
2022</t>
  </si>
  <si>
    <t>August 
2022</t>
  </si>
  <si>
    <t xml:space="preserve">September
2022 </t>
  </si>
  <si>
    <t>October
2022</t>
  </si>
  <si>
    <t>November
2022</t>
  </si>
  <si>
    <t xml:space="preserve">December
2022 </t>
  </si>
  <si>
    <t xml:space="preserve">January
2023 </t>
  </si>
  <si>
    <t xml:space="preserve">February
2023 </t>
  </si>
  <si>
    <t>March
2023</t>
  </si>
  <si>
    <t>April
2023</t>
  </si>
  <si>
    <t>May
2023</t>
  </si>
  <si>
    <t>June
2023</t>
  </si>
  <si>
    <t xml:space="preserve">July
2023
</t>
  </si>
  <si>
    <t>August
2023</t>
  </si>
  <si>
    <t xml:space="preserve">September
2023
</t>
  </si>
  <si>
    <t>All GPs (including ad-hoc locums, regular locums and GPs in training)</t>
  </si>
  <si>
    <t>Per 100,000 patients</t>
  </si>
  <si>
    <t>% of ratio of all clinical staff per 100,000 patients</t>
  </si>
  <si>
    <t>All fully qualified GPs (including ad-hoc locums and regular locums)</t>
  </si>
  <si>
    <t>Clinical staff has been interpreted as all nurses and direct patient care staff</t>
  </si>
  <si>
    <t>Reporting periods from September 2018 to September 2023 provided as this was specified in other metrics, but figures are available from December 2017 to May 2024</t>
  </si>
  <si>
    <t>Sept
2018</t>
  </si>
  <si>
    <t>Dec
2018</t>
  </si>
  <si>
    <t>Mar
2019</t>
  </si>
  <si>
    <t>Jun
2019</t>
  </si>
  <si>
    <t>Sept
2019</t>
  </si>
  <si>
    <t>Dec
2019</t>
  </si>
  <si>
    <t>Mar
2020</t>
  </si>
  <si>
    <t>Jun
2020</t>
  </si>
  <si>
    <t>Sept
2020</t>
  </si>
  <si>
    <t>Dec
2020</t>
  </si>
  <si>
    <t>Mar
2021</t>
  </si>
  <si>
    <t>Jun
2021</t>
  </si>
  <si>
    <t>Sept 2021</t>
  </si>
  <si>
    <t>Dec 2021</t>
  </si>
  <si>
    <t>Mar 2022</t>
  </si>
  <si>
    <t>Jun 2022</t>
  </si>
  <si>
    <t xml:space="preserve">Sept
2022 </t>
  </si>
  <si>
    <t xml:space="preserve">Dec
2022 </t>
  </si>
  <si>
    <t>Mar
2023</t>
  </si>
  <si>
    <t>Jun
2023</t>
  </si>
  <si>
    <t xml:space="preserve">Sept
2023
</t>
  </si>
  <si>
    <t xml:space="preserve">All GPs </t>
  </si>
  <si>
    <t>All fully qualified GPs</t>
  </si>
  <si>
    <t>GPMS Contractor GP Average Income Before Tax Earnings - England</t>
  </si>
  <si>
    <t>Year</t>
  </si>
  <si>
    <t>Income before tax</t>
  </si>
  <si>
    <t>Difference 
2020/21 to 2021/22</t>
  </si>
  <si>
    <t>Difference 
2021/22  to 2022/23</t>
  </si>
  <si>
    <t>https://digital.nhs.uk/data-and-information/publications/statistical/gp-earnings-and-expenses-estimates/2022-23</t>
  </si>
  <si>
    <t>GPMS Contractor GP Earnings and Expenses Estimates, 2013/14 to 2022/23 Cash and Real Terms - England</t>
  </si>
  <si>
    <t>Category</t>
  </si>
  <si>
    <t>2013/14</t>
  </si>
  <si>
    <t>2014/15</t>
  </si>
  <si>
    <t>2015/16</t>
  </si>
  <si>
    <t>2016/17</t>
  </si>
  <si>
    <t>2017/18</t>
  </si>
  <si>
    <t>2018/19</t>
  </si>
  <si>
    <t xml:space="preserve">Cash / Real Terms Deflator </t>
  </si>
  <si>
    <t>Cash</t>
  </si>
  <si>
    <t>GDP</t>
  </si>
  <si>
    <t>RPI</t>
  </si>
  <si>
    <t>CPI</t>
  </si>
  <si>
    <t>Report Population</t>
  </si>
  <si>
    <t>The conversion has been carried out using Gross Domestic Product (GDP) deflators, Retail Prices Index (RPI) and Consumer Price Index (CPI) as at July 2024 available from HM Treasury.</t>
  </si>
  <si>
    <t xml:space="preserve">The report population is not the same as the totals in the General Practice Workforce publication in England. The totals in this publication are based on a count of unique General Medical Council (GMC) numbers, whereas for this report, certain types of GPs are excluded </t>
  </si>
  <si>
    <t>GPMS Contractor GP Earnings and Expenses Estimates, 2013/14 to 2022/23 - England</t>
  </si>
  <si>
    <t>Gross Earnings</t>
  </si>
  <si>
    <t>Total Expenses</t>
  </si>
  <si>
    <t>Income Before Tax</t>
  </si>
  <si>
    <t>Expenses to Earnings Ratio</t>
  </si>
  <si>
    <t>Figures may not sum due to rounding.</t>
  </si>
  <si>
    <t>GPMS Contractor GP Distribution of Income Before Tax, 2013/14 to 2022/23 - England</t>
  </si>
  <si>
    <t>Measure</t>
  </si>
  <si>
    <t>Earnings Band (£)</t>
  </si>
  <si>
    <t>Number of GPs</t>
  </si>
  <si>
    <t>0 &lt;50,000</t>
  </si>
  <si>
    <t>50,000 &lt;75,000</t>
  </si>
  <si>
    <t>75,000 &lt;100,000</t>
  </si>
  <si>
    <t>100,000 &lt;125,000</t>
  </si>
  <si>
    <t>125,000 &lt;150,000</t>
  </si>
  <si>
    <t>150,000 &lt;175,000</t>
  </si>
  <si>
    <t>175,000 &lt;200,000</t>
  </si>
  <si>
    <t>200,000 &lt;225,000</t>
  </si>
  <si>
    <t>225,000+</t>
  </si>
  <si>
    <t>Per cent of GPs</t>
  </si>
  <si>
    <t>Cumulative Per Cent</t>
  </si>
  <si>
    <t>Figures are estimated based on a sample and have been rounded to the nearest 10 GPs and nearest 0.1 per cent.</t>
  </si>
  <si>
    <t>The total of GPs in each band does not equal the overall total of GPs, due to rounding.</t>
  </si>
  <si>
    <t>Some bands have been combined due to small sample sizes.</t>
  </si>
  <si>
    <t>https://digital.nhs.uk/data-and-information/publications/statistical/gp-earnings-and-expenses-estimates/gp-earnings-and-expenses-2014-15</t>
  </si>
  <si>
    <t>https://digital.nhs.uk/data-and-information/publications/statistical/gp-earnings-and-expenses-estimates/gp-earnings-and-expenses-2013-14</t>
  </si>
  <si>
    <t>GPMS Salaried GP Average Income Before Tax Earnings - England</t>
  </si>
  <si>
    <t>GPMS Salaried GP Earnings and Expenses Estimates, 2013/14 to 2022/23 Cash and Real Terms - England</t>
  </si>
  <si>
    <t>2014/15r</t>
  </si>
  <si>
    <t xml:space="preserve">2014/15r - Income Before Tax and Gross Earnings figures have been recalculated since the GP Earnings and Expenses Estimates  2014/15 publication using updated adjustments for superannuation contributions. Please see ‘Technical Adjustments for Pension Contributions’ section of methodology document for more details. </t>
  </si>
  <si>
    <t xml:space="preserve">The report population is not the same as the totals in the General Practice Workforce publication in England. The totals in this publications are based on a count of unique General Medical Council (GMC) numbers, whereas for this report, certain types of GPs are excluded </t>
  </si>
  <si>
    <t>GPMS Salaried GP Earnings and Expenses Estimates, 2013/14 to 2022/23 - England</t>
  </si>
  <si>
    <t>GPMS Salaried GP Distribution of Income Before Tax, 2017/18 to 2022/23 - England</t>
  </si>
  <si>
    <t>0 &lt;25,000</t>
  </si>
  <si>
    <t>25,000 &lt;50,000</t>
  </si>
  <si>
    <t>100,000+</t>
  </si>
  <si>
    <t>Earnings distribution data for salaried GP's is not available for years prior to 2017/18</t>
  </si>
  <si>
    <t>Data is not available at England only level for Salaried GPS between 2013/14 and 2016/17</t>
  </si>
  <si>
    <t>GPMS Salaried GP Earnings and Expenses Estimates by Gender, 2021/22 to 2022/23 - England</t>
  </si>
  <si>
    <t>Gender</t>
  </si>
  <si>
    <t xml:space="preserve">Category </t>
  </si>
  <si>
    <t>Male</t>
  </si>
  <si>
    <t>Total Gross Earnings</t>
  </si>
  <si>
    <t>Total Income Before Tax</t>
  </si>
  <si>
    <t>Female</t>
  </si>
  <si>
    <t>Total gross earnings = gross self employment earnings and gross employment earnings.</t>
  </si>
  <si>
    <t>Total expenses = self employment expenses and employment expenses.</t>
  </si>
  <si>
    <t>Total income before tax = self employment income before tax and employment income before tax.</t>
  </si>
  <si>
    <t>GPMS Contractor GP Earnings and Expenses Estimates by Gender, 2021/22 to 2022/23 - England</t>
  </si>
  <si>
    <t>Figures are based only on non-estimated Qualified Permanent GPs (excludes GPs in Training Grades &amp; Locums) with either a completed GMC registration number, National Insurance Number, or both Name and Date of Birth details.</t>
  </si>
  <si>
    <t>Figures show joiners and leavers within the presented rolling 12-month periods. To avoid double-counting, Joiners or Leavers should not be summed across overlapping periods.</t>
  </si>
  <si>
    <t>% of GPs leaving is calculated based on the period in which the GP last appeared. It indicates the percentage of the cohort workforce that left the cohort prior to the next data extract.</t>
  </si>
  <si>
    <t>% of GPs joining is calculated using the period in which the GP newly appeared. It indicates the percentage of the current cohort workforce who joined the cohort since the last data extract.</t>
  </si>
  <si>
    <t>Data shows GPs who joined and/or left the cohort workforce between the beginning and end of each specified time period.</t>
  </si>
  <si>
    <t xml:space="preserve">     Joiner: a GP whose identifying information was present in the relevant dataset at the end but not at the beginning of the specified time period.</t>
  </si>
  <si>
    <t xml:space="preserve">     Leaver: a GP whose identifying information was present in the relevant dataset at the beginning but not at the end of the specified time period.</t>
  </si>
  <si>
    <t>These figures do not capture GP migration between practices during this period.</t>
  </si>
  <si>
    <r>
      <rPr>
        <b/>
        <sz val="11"/>
        <rFont val="Arial"/>
        <family val="2"/>
      </rPr>
      <t>Note:</t>
    </r>
    <r>
      <rPr>
        <sz val="11"/>
        <rFont val="Arial"/>
        <family val="2"/>
      </rPr>
      <t xml:space="preserve"> Due to data quality, a GP recorded as a leaver in these figures may have left one practice and joined another practice with poor data completion. In instances such as this, a GP will be incorrectly recorded as a leaver due to the identifying information no longer being present in the dataset. Conversely, a GP could appear in the practice cohort as a joiner but may have joined from a practice with poor data completion rather than being a new addition to the GP workforce. </t>
    </r>
  </si>
  <si>
    <t>Individuals across the various time periods were matched on the following data items:</t>
  </si>
  <si>
    <t>Exact match on GMC registration number</t>
  </si>
  <si>
    <t>Exact match on National Insurance Number</t>
  </si>
  <si>
    <t>Exact match on Forename and Surname and Date of Birth</t>
  </si>
  <si>
    <t>Exact match on Initial and Surname and Date of Birth</t>
  </si>
  <si>
    <t>Further record matching steps are under ongoing investigation. Therefore these rates may be subject to revision in future and should be treated with caution.</t>
  </si>
  <si>
    <t>England</t>
  </si>
  <si>
    <t>Percentage of each group Joining or Leaving within the time period (Percentage)</t>
  </si>
  <si>
    <t>September 2015 - September 2016</t>
  </si>
  <si>
    <t>March 2016 - March 2017</t>
  </si>
  <si>
    <t>September 2016 - September 2017</t>
  </si>
  <si>
    <t>March 2017 - March 2018</t>
  </si>
  <si>
    <t>September 2017 - September 2018</t>
  </si>
  <si>
    <t>March 2018 - March 2019</t>
  </si>
  <si>
    <t>September 2018 - September 2019</t>
  </si>
  <si>
    <t>March 2019 - March 2020</t>
  </si>
  <si>
    <t>September 2019 - September 2020</t>
  </si>
  <si>
    <t>March 2020 - March 2021</t>
  </si>
  <si>
    <t>June 2020 - June 2021</t>
  </si>
  <si>
    <t>September 2020 - September 2021</t>
  </si>
  <si>
    <t>December 2020 - December 2021</t>
  </si>
  <si>
    <t>March 2021 - March 2022</t>
  </si>
  <si>
    <t>June 2021 - June 2022</t>
  </si>
  <si>
    <t>September 2021 - September 2022</t>
  </si>
  <si>
    <t>December 2021 - December 2022</t>
  </si>
  <si>
    <t>March 2022 - March 2023</t>
  </si>
  <si>
    <t>June 2022 - June 2023</t>
  </si>
  <si>
    <t>September 2022 - September 2023</t>
  </si>
  <si>
    <t>December 2022 - December 2023</t>
  </si>
  <si>
    <t>March 2023 - March 2024</t>
  </si>
  <si>
    <t>June 2023 - June 2024</t>
  </si>
  <si>
    <t>September 2023 - September 2024</t>
  </si>
  <si>
    <t>Leavers</t>
  </si>
  <si>
    <t>Joiners</t>
  </si>
  <si>
    <t>Qualified Permanent GPs (excludes GPs in Training Grades &amp; Locums)</t>
  </si>
  <si>
    <t>Under 30</t>
  </si>
  <si>
    <t>30-34</t>
  </si>
  <si>
    <t>35-39</t>
  </si>
  <si>
    <t>40-44</t>
  </si>
  <si>
    <t>45-49</t>
  </si>
  <si>
    <t>50-54</t>
  </si>
  <si>
    <t>55-59</t>
  </si>
  <si>
    <t>60-64</t>
  </si>
  <si>
    <t>65-69</t>
  </si>
  <si>
    <t>70 and over</t>
  </si>
  <si>
    <t>Unknown [Note 5]</t>
  </si>
  <si>
    <t>Female Qualified Permanent GPs (excludes GPs in Training Grades &amp; Locums) [Note 6]</t>
  </si>
  <si>
    <t>Male Qualified Permanent GPs (excludes GPs in Training Grades &amp; Locums) [Note 6]</t>
  </si>
  <si>
    <t>Source: NHS England</t>
  </si>
  <si>
    <t>Copyright © 2024, NHS England</t>
  </si>
  <si>
    <t>Training fill rates</t>
  </si>
  <si>
    <t>Specialty</t>
  </si>
  <si>
    <t>Level</t>
  </si>
  <si>
    <t>Posts</t>
  </si>
  <si>
    <t>Accepts</t>
  </si>
  <si>
    <t>Fill Rate</t>
  </si>
  <si>
    <t>Anaesthetics</t>
  </si>
  <si>
    <t>ACCS Anaesthetics/Core Anaesthetics</t>
  </si>
  <si>
    <t>Intensive Care Medicine</t>
  </si>
  <si>
    <t>Diagnostics</t>
  </si>
  <si>
    <t>Clinical Oncology</t>
  </si>
  <si>
    <t>Clinical Radiology</t>
  </si>
  <si>
    <t>Diagnostic neuropathology</t>
  </si>
  <si>
    <t>Histopathology</t>
  </si>
  <si>
    <t>Paediatric and perinatal pathology</t>
  </si>
  <si>
    <t>EM</t>
  </si>
  <si>
    <t>ACCS Emergency Medicine</t>
  </si>
  <si>
    <t>Emergency Medicine</t>
  </si>
  <si>
    <t>GP/PH/OccMed/BBT</t>
  </si>
  <si>
    <t>General Practice</t>
  </si>
  <si>
    <t>Occupational Medicine</t>
  </si>
  <si>
    <t>Public Health Medicine</t>
  </si>
  <si>
    <t>Medicine</t>
  </si>
  <si>
    <t>ACCS/Internal Medicine Training</t>
  </si>
  <si>
    <t>Acute Internal Medicine</t>
  </si>
  <si>
    <t>Allergy</t>
  </si>
  <si>
    <t>Audio vestibular Medicine</t>
  </si>
  <si>
    <t>Cardiology</t>
  </si>
  <si>
    <t>Chemical Pathology</t>
  </si>
  <si>
    <t>Clinical Genetics</t>
  </si>
  <si>
    <t>Clinical Neurophysiology</t>
  </si>
  <si>
    <t>Clinical Pharmacology and Therapeutics</t>
  </si>
  <si>
    <t>Combined Infection Training</t>
  </si>
  <si>
    <t>Dermatology</t>
  </si>
  <si>
    <t>Endocrinology and Diabetes Mellitus</t>
  </si>
  <si>
    <t>Gastroenterology</t>
  </si>
  <si>
    <t>Genito-urinary Medicine</t>
  </si>
  <si>
    <t>Geriatric Medicine</t>
  </si>
  <si>
    <t>Haematology</t>
  </si>
  <si>
    <t>Immunology</t>
  </si>
  <si>
    <t>Medical Oncology</t>
  </si>
  <si>
    <t>Medical Ophthalmology</t>
  </si>
  <si>
    <t>Neurology</t>
  </si>
  <si>
    <t>Paediatric Cardiology</t>
  </si>
  <si>
    <t>Palliative Medicine</t>
  </si>
  <si>
    <t>Rehabilitation Medicine</t>
  </si>
  <si>
    <t>Renal Medicine</t>
  </si>
  <si>
    <t>Respiratory Medicine</t>
  </si>
  <si>
    <t>Rheumatology</t>
  </si>
  <si>
    <t>Sport and Exercise Medicine</t>
  </si>
  <si>
    <t>Mental Health</t>
  </si>
  <si>
    <t>Child and Adolescent Psychiatry</t>
  </si>
  <si>
    <t>Core Psychiatry Training</t>
  </si>
  <si>
    <t>Forensic Psychiatry</t>
  </si>
  <si>
    <t>General Psychiatry</t>
  </si>
  <si>
    <t>General Psychiatry and Old Age Psychiatry</t>
  </si>
  <si>
    <t>Medical Psychotherapy</t>
  </si>
  <si>
    <t>Old Age Psychiatry</t>
  </si>
  <si>
    <t>Psychiatry of Learning Disability</t>
  </si>
  <si>
    <t>O&amp;G</t>
  </si>
  <si>
    <t>Community Sexual and Reproductive Health</t>
  </si>
  <si>
    <t>Obstetrics and Gynaecology</t>
  </si>
  <si>
    <t>Ophthalmology</t>
  </si>
  <si>
    <t>Paeds</t>
  </si>
  <si>
    <t>Paediatrics</t>
  </si>
  <si>
    <t>Surgery</t>
  </si>
  <si>
    <t>Cardio-thoracic surgery</t>
  </si>
  <si>
    <t>Core Surgical Training</t>
  </si>
  <si>
    <t>General Surgery</t>
  </si>
  <si>
    <t>Neurosurgery</t>
  </si>
  <si>
    <t>Oral and Maxillo-facial Surgery</t>
  </si>
  <si>
    <t>Otolaryngology</t>
  </si>
  <si>
    <t>Paediatric Surgery</t>
  </si>
  <si>
    <t>Plastic Surgery</t>
  </si>
  <si>
    <t>Trauma and Orthopaedic Surgery</t>
  </si>
  <si>
    <t>Urology</t>
  </si>
  <si>
    <t>Vascular Surgery</t>
  </si>
  <si>
    <t>1. Dentists are defined as performers with NHS activity recorded by FP17 forms</t>
  </si>
  <si>
    <t>2. Data consists of performers in General Dental Services (GDS), Personal Dental Services (PDS) and Trust-led Dental Services (TDS).</t>
  </si>
  <si>
    <t xml:space="preserve">3. A leaver is defined as a performer who did some NHS work in the specified year but none in the following year, recorded via FP17 forms. </t>
  </si>
  <si>
    <t xml:space="preserve">4. A joiner is defined as a performer who did some NHS work in the specified year but none in the previous year, recorded via FP17 forms. </t>
  </si>
  <si>
    <t>2019/2020</t>
  </si>
  <si>
    <t>2020/2021</t>
  </si>
  <si>
    <t>2021/2022</t>
  </si>
  <si>
    <t>2022/2023</t>
  </si>
  <si>
    <t>2023/2024</t>
  </si>
  <si>
    <t>Dentists</t>
  </si>
  <si>
    <t>Net change from previous year</t>
  </si>
  <si>
    <t>% change from previous year</t>
  </si>
  <si>
    <t>Source: Dental statistics – England 2023/24</t>
  </si>
  <si>
    <t>Table 2: Working Hours Analysis, by Dental Type 2008/09 to 2022/23 - England</t>
  </si>
  <si>
    <t>Country</t>
  </si>
  <si>
    <t>Dental Type</t>
  </si>
  <si>
    <t>2008/09</t>
  </si>
  <si>
    <t>2009/10</t>
  </si>
  <si>
    <t>2010/11</t>
  </si>
  <si>
    <t>2011/12</t>
  </si>
  <si>
    <t>2012/13</t>
  </si>
  <si>
    <t>Providing-Performer</t>
  </si>
  <si>
    <t>Weekly Hours</t>
  </si>
  <si>
    <t>NHS Weekly Hours</t>
  </si>
  <si>
    <t>:</t>
  </si>
  <si>
    <t>Clinical Weekly Hours</t>
  </si>
  <si>
    <t>Weeks Annual Leave</t>
  </si>
  <si>
    <t>NHS (%)</t>
  </si>
  <si>
    <t>Private (%)</t>
  </si>
  <si>
    <t>Clinical (%)</t>
  </si>
  <si>
    <t>Non-Clinical (%)</t>
  </si>
  <si>
    <t>Associate</t>
  </si>
  <si>
    <t>All</t>
  </si>
  <si>
    <t>: Data not available.</t>
  </si>
  <si>
    <t>denotes a break in the timeseries</t>
  </si>
  <si>
    <t>Source: Dental Working Patterns, Motivation and Morale Survey</t>
  </si>
  <si>
    <t>Table 3: Morale of Dentists</t>
  </si>
  <si>
    <t xml:space="preserve"> Percentage of dentists (%) that answered 'very high' or 'high' morale levels country and dental type</t>
  </si>
  <si>
    <t>Principal</t>
  </si>
  <si>
    <t>Count</t>
  </si>
  <si>
    <t>Difference [note 9]</t>
  </si>
  <si>
    <t>Northern Ireland</t>
  </si>
  <si>
    <t>Scotland</t>
  </si>
  <si>
    <t>Wales</t>
  </si>
  <si>
    <t>Table 4: Potential Causes of Low Morale: Results by Country and Dental Type</t>
  </si>
  <si>
    <t>Percentage (%) of dentists that answered ‘major effect’ for potential causes of low morale by country and dental type</t>
  </si>
  <si>
    <t>Issue</t>
  </si>
  <si>
    <t>1. Admin / Paperwork</t>
  </si>
  <si>
    <t>2. Complexity vs Financial Return</t>
  </si>
  <si>
    <t>3. Preventative Care Renumeration</t>
  </si>
  <si>
    <t>4. Expenses vs Income</t>
  </si>
  <si>
    <t>5. Litigation Risk / Indemnity Fees</t>
  </si>
  <si>
    <t>6. Regulations</t>
  </si>
  <si>
    <t>7. Recruitment and Retention</t>
  </si>
  <si>
    <t>Overall Mean Average</t>
  </si>
  <si>
    <t>Table 5: Self-employed primary care Associate dentists – average earnings and expenses from NHS and private dentistry, by contract type, England, 2021/22 and 2022/23</t>
  </si>
  <si>
    <t>Mean</t>
  </si>
  <si>
    <t>Contract Type</t>
  </si>
  <si>
    <t>Income Before Tax Change</t>
  </si>
  <si>
    <t>GDS</t>
  </si>
  <si>
    <t>£92,700</t>
  </si>
  <si>
    <t>£29,100</t>
  </si>
  <si>
    <t>£63,600</t>
  </si>
  <si>
    <t>£92,400</t>
  </si>
  <si>
    <t>£29,300</t>
  </si>
  <si>
    <t>£63,100</t>
  </si>
  <si>
    <t>NOT SIG</t>
  </si>
  <si>
    <t>Change</t>
  </si>
  <si>
    <t>-150</t>
  </si>
  <si>
    <t>-0.40%</t>
  </si>
  <si>
    <t>+0.80%</t>
  </si>
  <si>
    <t>-0.90%</t>
  </si>
  <si>
    <t>+0.3 Percentage Points</t>
  </si>
  <si>
    <t>PDS</t>
  </si>
  <si>
    <t>£120,300</t>
  </si>
  <si>
    <t>£32,100</t>
  </si>
  <si>
    <t>£88,200</t>
  </si>
  <si>
    <t>£120,700</t>
  </si>
  <si>
    <t>£30,200</t>
  </si>
  <si>
    <t>£90,500</t>
  </si>
  <si>
    <t>-50</t>
  </si>
  <si>
    <t>+0.30%</t>
  </si>
  <si>
    <t>-5.90%</t>
  </si>
  <si>
    <t>+2.60%</t>
  </si>
  <si>
    <t xml:space="preserve"> -1.7 Percentage Points</t>
  </si>
  <si>
    <t>Mixed GDS/PDS</t>
  </si>
  <si>
    <t>£91,000</t>
  </si>
  <si>
    <t>£24,400</t>
  </si>
  <si>
    <t>£66,500</t>
  </si>
  <si>
    <t>£90,400</t>
  </si>
  <si>
    <t>£25,300</t>
  </si>
  <si>
    <t>£65,100</t>
  </si>
  <si>
    <t>+100</t>
  </si>
  <si>
    <t>-0.70%</t>
  </si>
  <si>
    <t>+3.50%</t>
  </si>
  <si>
    <t>-2.20%</t>
  </si>
  <si>
    <t>+1.1 Percentage Points</t>
  </si>
  <si>
    <t>£93,700</t>
  </si>
  <si>
    <t>£28,800</t>
  </si>
  <si>
    <t>£64,900</t>
  </si>
  <si>
    <t>£93,300</t>
  </si>
  <si>
    <t>£29,000</t>
  </si>
  <si>
    <t>£64,300</t>
  </si>
  <si>
    <t>-0.50%</t>
  </si>
  <si>
    <t>+0.50%</t>
  </si>
  <si>
    <t xml:space="preserve">Source: Dental Earnings and Expenses Estimates </t>
  </si>
  <si>
    <t>Table 6: Self-employed primary care Providing-Performer dentists – average earnings and expenses from NHS and private dentistry, by contract type, England, 2021/22 and 2022/23</t>
  </si>
  <si>
    <t xml:space="preserve">Contract Type </t>
  </si>
  <si>
    <t>£419,900</t>
  </si>
  <si>
    <t>£290,200</t>
  </si>
  <si>
    <t>£129,700</t>
  </si>
  <si>
    <t>£432,400</t>
  </si>
  <si>
    <t>£308,200</t>
  </si>
  <si>
    <t>£124,200</t>
  </si>
  <si>
    <t>+3.00%</t>
  </si>
  <si>
    <t>+6.20%</t>
  </si>
  <si>
    <t>-4.20%</t>
  </si>
  <si>
    <t>+2.2 Percentage Points</t>
  </si>
  <si>
    <t>£534,500</t>
  </si>
  <si>
    <t>£333,000</t>
  </si>
  <si>
    <t>£201,600</t>
  </si>
  <si>
    <t>£551,600</t>
  </si>
  <si>
    <t>£333,900</t>
  </si>
  <si>
    <t>£217,700</t>
  </si>
  <si>
    <t>+3.20%</t>
  </si>
  <si>
    <t>+8.00%</t>
  </si>
  <si>
    <t xml:space="preserve"> -1.8 Percentage Points</t>
  </si>
  <si>
    <t>£502,500</t>
  </si>
  <si>
    <t>£339,800</t>
  </si>
  <si>
    <t>£162,700</t>
  </si>
  <si>
    <t>£496,000</t>
  </si>
  <si>
    <t>£352,500</t>
  </si>
  <si>
    <t>£143,600</t>
  </si>
  <si>
    <t>+50</t>
  </si>
  <si>
    <t>-1.30%</t>
  </si>
  <si>
    <t>+3.70%</t>
  </si>
  <si>
    <t>-11.80%</t>
  </si>
  <si>
    <t>+3.5 Percentage Points</t>
  </si>
  <si>
    <t>£430,100</t>
  </si>
  <si>
    <t>£295,100</t>
  </si>
  <si>
    <t>£135,000</t>
  </si>
  <si>
    <t>£440,800</t>
  </si>
  <si>
    <t>£312,000</t>
  </si>
  <si>
    <t>£128,800</t>
  </si>
  <si>
    <t>-200</t>
  </si>
  <si>
    <t>+2.50%</t>
  </si>
  <si>
    <t>+5.70%</t>
  </si>
  <si>
    <t>-4.60%</t>
  </si>
  <si>
    <t>Table 8: NHS England dental workforce collection: Vacancies and NHS vacancies by role, March 2024 - England</t>
  </si>
  <si>
    <t>Role</t>
  </si>
  <si>
    <t>FTE of vacancies</t>
  </si>
  <si>
    <t>FTE of NHS vacancies</t>
  </si>
  <si>
    <t>% of vacancies that are NHS</t>
  </si>
  <si>
    <t>Number of days NHS posts have been vacant</t>
  </si>
  <si>
    <t>Number of posts with an NHS component vacant for 3 or more months</t>
  </si>
  <si>
    <t>Vacancy rate within NHS dental practices</t>
  </si>
  <si>
    <t>Number of contracts returning data</t>
  </si>
  <si>
    <t>Dental Hygienist</t>
  </si>
  <si>
    <t xml:space="preserve">                                    220 </t>
  </si>
  <si>
    <t xml:space="preserve">                                       98 </t>
  </si>
  <si>
    <t xml:space="preserve">                             20,151 </t>
  </si>
  <si>
    <t xml:space="preserve">                                    108 </t>
  </si>
  <si>
    <t>Dental Nurse</t>
  </si>
  <si>
    <t xml:space="preserve">                                1,478 </t>
  </si>
  <si>
    <t xml:space="preserve">                                1,161 </t>
  </si>
  <si>
    <t xml:space="preserve">                          170,479 </t>
  </si>
  <si>
    <t xml:space="preserve">                                    817 </t>
  </si>
  <si>
    <t>Dental Therapist</t>
  </si>
  <si>
    <t xml:space="preserve">                                    328 </t>
  </si>
  <si>
    <t xml:space="preserve">                                    259 </t>
  </si>
  <si>
    <t xml:space="preserve">                             48,808 </t>
  </si>
  <si>
    <t xml:space="preserve">                                    265 </t>
  </si>
  <si>
    <t>General Dentist</t>
  </si>
  <si>
    <t xml:space="preserve">                                3,160 </t>
  </si>
  <si>
    <t xml:space="preserve">                                2,749 </t>
  </si>
  <si>
    <t xml:space="preserve">                          495,774 </t>
  </si>
  <si>
    <t xml:space="preserve">                                2,628 </t>
  </si>
  <si>
    <t>Orthodontic Therapist</t>
  </si>
  <si>
    <t xml:space="preserve">                                       59 </t>
  </si>
  <si>
    <t xml:space="preserve">                                       44 </t>
  </si>
  <si>
    <t xml:space="preserve">                             12,700 </t>
  </si>
  <si>
    <t xml:space="preserve">                                       34 </t>
  </si>
  <si>
    <t>Orthodontist</t>
  </si>
  <si>
    <t xml:space="preserve">                                    116 </t>
  </si>
  <si>
    <t xml:space="preserve">                                       54 </t>
  </si>
  <si>
    <t xml:space="preserve">                             10,797 </t>
  </si>
  <si>
    <t xml:space="preserve">                                       41 </t>
  </si>
  <si>
    <t>Other Staff</t>
  </si>
  <si>
    <t xml:space="preserve">                                    932 </t>
  </si>
  <si>
    <t xml:space="preserve">                                    148 </t>
  </si>
  <si>
    <t xml:space="preserve">                             13,198 </t>
  </si>
  <si>
    <t xml:space="preserve">                                       78 </t>
  </si>
  <si>
    <t>Receptionist</t>
  </si>
  <si>
    <t xml:space="preserve">                                    670 </t>
  </si>
  <si>
    <t xml:space="preserve">                                    503 </t>
  </si>
  <si>
    <t xml:space="preserve">                             52,330 </t>
  </si>
  <si>
    <t xml:space="preserve">                                    285 </t>
  </si>
  <si>
    <t>Trainee Dental Nurse</t>
  </si>
  <si>
    <t xml:space="preserve">                                    647 </t>
  </si>
  <si>
    <t xml:space="preserve">                                    497 </t>
  </si>
  <si>
    <t xml:space="preserve">                             38,287 </t>
  </si>
  <si>
    <t xml:space="preserve">                                    273 </t>
  </si>
  <si>
    <t>Estimated Full Time Equivalent (FTE) lost due to NHS vacancies has been calculated as number of days posts have been vacant converted into working days (multiplied by 5/7 then divided by 37.5) Using an assumed full time working week of 37.5 hours</t>
  </si>
  <si>
    <t>Vacancy rates have been calculated as FTE of vacancies / (FTE of vacancies + FTE of staff in post)</t>
  </si>
  <si>
    <t>Table 9: Vacancies and NHS vacancies by role and region, March 2024</t>
  </si>
  <si>
    <t>Region</t>
  </si>
  <si>
    <t xml:space="preserve">Vacancy rate within NHS dental practices </t>
  </si>
  <si>
    <t>East of England</t>
  </si>
  <si>
    <t>North East and Yorkshire</t>
  </si>
  <si>
    <t>NHS England dental workforce collection - General Dentists working in Community Dental Services March 2024 - England</t>
  </si>
  <si>
    <t>General Dentists working in Community Dental Services</t>
  </si>
  <si>
    <t>Role Count as at 31 March 2024</t>
  </si>
  <si>
    <t>Number of Joiners in the 6 months ending March 2024 (Role Count)</t>
  </si>
  <si>
    <t>Number of Leavers in the 6 months ending March 2024 (Role Count)</t>
  </si>
  <si>
    <t>Total FTE as at 31 March 2024</t>
  </si>
  <si>
    <t>All vacancies as at 31 March 2024 (FTE)</t>
  </si>
  <si>
    <t>Overall Vacancy Rate</t>
  </si>
  <si>
    <t>UCAS End of Cycle dashboard: Main trends by subject - Tableau Server</t>
  </si>
  <si>
    <t>Unique Applications</t>
  </si>
  <si>
    <t>User defined subject group</t>
  </si>
  <si>
    <t>Dental</t>
  </si>
  <si>
    <t>Dentistry - foundation</t>
  </si>
  <si>
    <t>Medical</t>
  </si>
  <si>
    <t>Medical - foundation</t>
  </si>
  <si>
    <t>Acceptances</t>
  </si>
  <si>
    <t>Fill rate data for dental specialty and core as of 24 September 2024 (England only)</t>
  </si>
  <si>
    <t>Specialty/programme</t>
  </si>
  <si>
    <t>Accepted</t>
  </si>
  <si>
    <t>Fill Rate (%)</t>
  </si>
  <si>
    <t>Dental Core Training</t>
  </si>
  <si>
    <t>Year 1</t>
  </si>
  <si>
    <t>Year 2</t>
  </si>
  <si>
    <t>Year 3</t>
  </si>
  <si>
    <t>Dental and Maxillo-facial Radiology</t>
  </si>
  <si>
    <t>ST1</t>
  </si>
  <si>
    <t>Oral Medicine</t>
  </si>
  <si>
    <t>Oral Surgery</t>
  </si>
  <si>
    <t>Orthodontics</t>
  </si>
  <si>
    <t>ST4</t>
  </si>
  <si>
    <t>Paediatric Dentistry</t>
  </si>
  <si>
    <t>Public Health Dental</t>
  </si>
  <si>
    <t>Restorative Dentistry</t>
  </si>
  <si>
    <t>Special Care Dentistry</t>
  </si>
  <si>
    <t xml:space="preserve">Progression of DFT / VT 23/24 cohort </t>
  </si>
  <si>
    <t>Outcome</t>
  </si>
  <si>
    <t>HEIW</t>
  </si>
  <si>
    <t>DFT</t>
  </si>
  <si>
    <t>NES</t>
  </si>
  <si>
    <t>VT</t>
  </si>
  <si>
    <t>NHSE</t>
  </si>
  <si>
    <t>JDFCT</t>
  </si>
  <si>
    <t>NIMDTA</t>
  </si>
  <si>
    <t>Progression data for 23/24 DCT Cohort</t>
  </si>
  <si>
    <t>Source: COPDEND Newsletter</t>
  </si>
  <si>
    <t xml:space="preserve">Dental Core Training (DCT) </t>
  </si>
  <si>
    <t xml:space="preserve">Recruitment to Dental Core Training - 24/25 Cohort </t>
  </si>
  <si>
    <t>DCT 1</t>
  </si>
  <si>
    <t>DCT 2</t>
  </si>
  <si>
    <t>DCT 3</t>
  </si>
  <si>
    <t>DCT Recruitment for 2024 was buoyant with an overall above average rate of applications for posts across the UK. The application numbers were particularly high from overseas dentists with an increase of over 1000 additional applications for DCT 1 posts. These applications came from many countries but particularly from the Sudan where numbers increased from 8 in 2023 to 848 in 2024. It is testament to the hard work of the recruiting team that the majority of applicants were assessed via the situational judgement test and progressed through to interview with over 1500 applicants being interviewed by dental educators from across the UK. The application pathway is currently being reviewed to enable the national recruitment office to be able to deal with such high numbers of applicants</t>
  </si>
  <si>
    <t>Number of Dentists with NHS Activity and Joiners and Leavers, 2020/21 to 2022/23 - Based on the NHS England NHS Dental Statistics Report for 2022/23</t>
  </si>
  <si>
    <t>Dentists are defined as performers with NHS activity recorded by FP17 forms</t>
  </si>
  <si>
    <t>Data consists of performers in General Dental Services (GDS), Personal Dental Services (PDS) and Trust-led Dental Services (TDS).</t>
  </si>
  <si>
    <t xml:space="preserve">A leaver is defined as a performer who did some NHS work in the specified year but none in the following year, recorded via FP17 forms. </t>
  </si>
  <si>
    <t xml:space="preserve">A joiner is defined as a performer who did some NHS work in the specified year but none in the previous year, recorded via FP17 forms. </t>
  </si>
  <si>
    <t xml:space="preserve">To limit COVID-19 transmissions, dental practices were instructed to close and cease all routine dental care from the 25th March 2020, and began to reopen from 8th June 2020. 
The imposed restrictions impacted on dental earnings and expenses which may result in lower workforce numbers than expected from 2020/21. </t>
  </si>
  <si>
    <t>https://digital.nhs.uk/data-and-information/publications/statistical/nhs-dental-statistics/2022-23-annual-report</t>
  </si>
  <si>
    <t>Number of Dentists with NHS Activity and Joiners and Leavers, 2020/21 to 2023/24 - Based on the NHS BSA NHS Dental Statistics Report for 2023/24 (using a slightly modified methodology to that used in the previous NHS England report)</t>
  </si>
  <si>
    <t>https://www.nhsbsa.nhs.uk/statistical-collections/dental-england/dental-statistics-england-202324</t>
  </si>
  <si>
    <t>Percentage of Time Spent on NHS dentistry 2017/18 to 2022/23 - England</t>
  </si>
  <si>
    <t>Percentage of time spent on NHS dentistry (all dentists)</t>
  </si>
  <si>
    <t>This table considers dentists’ working patterns (as measured in the survey) comparing those who spend more of their time on NHS work with those who spend more time on private undertakings.</t>
  </si>
  <si>
    <t xml:space="preserve">Unavoidable changes in the collection system used at NHS Business Services Authority (BSA) for England and Wales workforce data necessitated a major change in the methodology to determine the working arrangements (i.e. dental type) of dentists in both England and Wales. This is discussed in more detail in the Methodology of the main report and the Methodological Change notice. These changes also led to a review of the stratification and weighting methodologies used for both countries which is also discussed in more detail in the Methodology. These changes, along with the separation of the England and Wales figures, resulted in a break in the time-series between this and earlier reports. Where available, the high-level time series figures for England have been recalculated using the new weighting strata and identified relatively little impact on the figures. </t>
  </si>
  <si>
    <t xml:space="preserve">Due to the major break in the time-series for dentists in England (see note above) it is not advisable to compare the latest results with findings from earlier surveys, although the effect of the change in dental type methodology and weighting stratification does not appear to be great, which may be partially due the relatively large number of dentists in the England population. </t>
  </si>
  <si>
    <t>Data entry from 2018/19 changed from a slider to a data box for the amount of time spent on clinical activity and NHS/Health Service work which may effect results.</t>
  </si>
  <si>
    <t>https://digital.nhs.uk/data-and-information/publications/statistical/dental-working-hours/2022-23-working-patterns-motivation-and-morale</t>
  </si>
  <si>
    <t>Average Gross Earnings for All Self-Employed Primary Care Dentists, by Dental Type, for all Contract Types (GDS/PDS and Mixed GMS/PMS), 2017/18 to 2022/23 - England</t>
  </si>
  <si>
    <r>
      <rPr>
        <sz val="11"/>
        <rFont val="Calibri"/>
        <family val="2"/>
        <scheme val="minor"/>
      </rPr>
      <t>The Covid-19 pandemic is likely to have impacted on earnings and expenses during 2020/21 and 2021/22. Please refer to the reports for these years for further details of Covid-19 arrangements.</t>
    </r>
    <r>
      <rPr>
        <u/>
        <sz val="11"/>
        <color theme="10"/>
        <rFont val="Calibri"/>
        <family val="2"/>
        <scheme val="minor"/>
      </rPr>
      <t xml:space="preserve"> Dental Earnings and Expenses Estimates Publications</t>
    </r>
  </si>
  <si>
    <t>https://digital.nhs.uk/data-and-information/publications/statistical/dental-earnings-and-expenses-estimates/2022-23</t>
  </si>
  <si>
    <t>Average Income Before Tax for All Self-Employed Primary Care Dentists, by Dental Type, for all Contract Types (GDS/PDS and Mixed GMS/PMS), 2020/21 to 2022/23 - England</t>
  </si>
  <si>
    <t>Average Total Expenses as a Percentage of Average Gross Earnings for All Self-Employed Primary Care Dentists, by Dental Type, for all Contract Types (GDS/PDS and Mixed GMS/PMS), 2017/18 to 2022/23 - England</t>
  </si>
  <si>
    <t>Figures may not sum due to rounding. Average figures in some breakdown categories will be affected by the fact that some dentists will have recorded no expenses in that category</t>
  </si>
  <si>
    <t xml:space="preserve">Data is not available at England only level between 2013/14 and 2016/17. Prior to 2017/18 England and Wales data were combined. </t>
  </si>
  <si>
    <t>Average Gross Earnings, Income before tax and Total Expenses for All Self-Employed Primary Care Dentists, by Dental Type and Age Band, for all Contract Types (GDS/PDS and Mixed GMS/PMS) 2021/22 to 2022/23 - England</t>
  </si>
  <si>
    <t>Age Band</t>
  </si>
  <si>
    <t>&lt;35</t>
  </si>
  <si>
    <t>≥35&lt;45</t>
  </si>
  <si>
    <t>≥45&lt;55</t>
  </si>
  <si>
    <t>≥55</t>
  </si>
  <si>
    <t>Average Expenses Payments as a Percentage of Average Gross Earnings for All Self-Employed Primary Care Dentists, by Expenses Category and Dental Type for all Contract Types (GDS/PDS and Mixed GMS/PMS), 2017/18 to 2022/23 - England</t>
  </si>
  <si>
    <t>Office and General Business</t>
  </si>
  <si>
    <t>Premises</t>
  </si>
  <si>
    <t>Employee</t>
  </si>
  <si>
    <t>Car and Travel</t>
  </si>
  <si>
    <t>Interest</t>
  </si>
  <si>
    <t>Other</t>
  </si>
  <si>
    <t>Net Capital Allowances</t>
  </si>
  <si>
    <t>Office and General Business includes general administrative costs as well as legal and professional costs</t>
  </si>
  <si>
    <t>Interest includes most types of interest; however, this category excludes a small amount of interest for businesses (which in this report are self-employed primary care dentists) where turnover is less than the specified threshold for the year (see report for the relevant year), which is included in the 'Other' category.</t>
  </si>
  <si>
    <t>Other includes direct costs such as laboratory and material costs, as well as advertising and business entertainment costs, bad debts, alternative finance payments, interest for businesses with annual turnover less than the specified threshold for the year (see report for the relevant year) and expenses for businesses where a more detailed breakdown is not available. Includes most of the costs of Associate dentists to Providing-Performers.</t>
  </si>
  <si>
    <t>Average Gross Earnings, Income before tax and Total Expenses for All Self-Employed Primary Care Dentists, by Dental Type and Gender, for all Contract Types (GDS/PDS and Mixed GMS/PMS), 2017/18 to 2022/23 - England</t>
  </si>
  <si>
    <t xml:space="preserve">Data is not available at England only level between for 2016/17. Prior to 2017/18 England and Wales data were combined. </t>
  </si>
  <si>
    <t>Estimated Population and Percentage of Self-Employed Primary Care Dentists, by Dental Type, Gender and Average Weekly Working Hours band, for all Contract Types (GDS/PDS and Mixed GMS/PMS), 2022/23 - England</t>
  </si>
  <si>
    <t>Weekly Working Hours</t>
  </si>
  <si>
    <t>Estimated Population</t>
  </si>
  <si>
    <t xml:space="preserve">Percentage </t>
  </si>
  <si>
    <t xml:space="preserve">Cumulative percentage </t>
  </si>
  <si>
    <t>&lt;20</t>
  </si>
  <si>
    <t>&gt;=20 &lt;30</t>
  </si>
  <si>
    <t>&gt;=30 &lt;40</t>
  </si>
  <si>
    <t>&gt;=40 &lt;50</t>
  </si>
  <si>
    <t>&gt;=50 &lt;60</t>
  </si>
  <si>
    <t>60 - 80</t>
  </si>
  <si>
    <t>Weekly hours devoted to dentistry refers to the hours spent on primary care NHS/Health Service or private dentistry, and relates to both clinical and non-clinical work, including administrative and management duties. All survey respondents have undertaken some NHS/Health Service work during 2022/23</t>
  </si>
  <si>
    <t>Many of the results shown in the tables are based on small sample sizes (&lt;100 by count and &lt;75 per cent of population)</t>
  </si>
  <si>
    <t xml:space="preserve">Only those dentists who indicated they worked for the entirety of the financial year, excluding any annual leave, are included in the analysis; part-year dentists are excluded from the sample. The full-year populations used in this report were estimated from the survey response and will, therefore, differ from the dental populations presented in other NHS England publications. </t>
  </si>
  <si>
    <t>All results are estimates based on samples. These results are then weighted up to the dental population in each country and are, therefore, subject to sampling error which can occur because a sample population may not respond or behave in the same fashion as the entire population.</t>
  </si>
  <si>
    <t>Average Gross Earnings, Income before tax and Total Expenses for All Self-Employed Primary Care Dentists, by Dental Type, Weekly Working Hours and Gender, for all Contract Types (GDS/PDS and Mixed GMS/PMS), 2019/20 and 2022/23 - England</t>
  </si>
  <si>
    <t>Less than 30</t>
  </si>
  <si>
    <t>Between 30 and 34</t>
  </si>
  <si>
    <t>Between 35 and 39</t>
  </si>
  <si>
    <t>Between 40 and 44</t>
  </si>
  <si>
    <t>45 or more</t>
  </si>
  <si>
    <t>Less than 20</t>
  </si>
  <si>
    <t>Between 20 and 24</t>
  </si>
  <si>
    <t>Between 25 and 29</t>
  </si>
  <si>
    <t>Data is unavailable for 2020/21 and 2021/22 as there was no dental working patterns motivation and Morale survey for these years due to the  Covid-19 pandemic.</t>
  </si>
  <si>
    <t>Number of dentists with NHS activity by gender and age group is under 35, 2022/23 - Based on the NHS England NHS Dental Statistics Report for 2022/23</t>
  </si>
  <si>
    <t>Number of Dentists</t>
  </si>
  <si>
    <t>Percentage</t>
  </si>
  <si>
    <r>
      <t>All</t>
    </r>
    <r>
      <rPr>
        <b/>
        <sz val="11"/>
        <color theme="0"/>
        <rFont val="Calibri"/>
        <family val="2"/>
        <scheme val="minor"/>
      </rPr>
      <t>,</t>
    </r>
  </si>
  <si>
    <t>All ages</t>
  </si>
  <si>
    <r>
      <t>All</t>
    </r>
    <r>
      <rPr>
        <sz val="11"/>
        <color theme="0"/>
        <rFont val="Calibri"/>
        <family val="2"/>
        <scheme val="minor"/>
      </rPr>
      <t>,</t>
    </r>
  </si>
  <si>
    <t>Under 35</t>
  </si>
  <si>
    <r>
      <t>Female</t>
    </r>
    <r>
      <rPr>
        <b/>
        <sz val="11"/>
        <color theme="0"/>
        <rFont val="Calibri"/>
        <family val="2"/>
        <scheme val="minor"/>
      </rPr>
      <t>,</t>
    </r>
  </si>
  <si>
    <r>
      <t>Female</t>
    </r>
    <r>
      <rPr>
        <sz val="11"/>
        <color theme="0"/>
        <rFont val="Calibri"/>
        <family val="2"/>
        <scheme val="minor"/>
      </rPr>
      <t>,</t>
    </r>
  </si>
  <si>
    <r>
      <t>Male</t>
    </r>
    <r>
      <rPr>
        <b/>
        <sz val="11"/>
        <color theme="0"/>
        <rFont val="Calibri"/>
        <family val="2"/>
        <scheme val="minor"/>
      </rPr>
      <t>,</t>
    </r>
  </si>
  <si>
    <r>
      <t>Male</t>
    </r>
    <r>
      <rPr>
        <sz val="11"/>
        <color theme="0"/>
        <rFont val="Calibri"/>
        <family val="2"/>
        <scheme val="minor"/>
      </rPr>
      <t>,</t>
    </r>
  </si>
  <si>
    <t>All dentists in the dental workforce data are recorded as male or female.</t>
  </si>
  <si>
    <t>Number of dentists with NHS activity by gender and age group is under 35 for 2022/23 and 2023/24 - Based on the NHS BSA NHS Dental Statistics Report for 2023/24 (using a slightly modified methodology to that used in the previous NHS England report)</t>
  </si>
  <si>
    <t>Percentage of dentists with NHS activity by gender, 2016/17 to 2022/23 - Based on the NHS England NHS Dental Statistics Report for 2022/23</t>
  </si>
  <si>
    <t>Data consists of performers in General Dental Services (GDS), Personal Dental Services (PDS) and Trust-led Dental Services (TDS)</t>
  </si>
  <si>
    <t>Percentage of dentists with NHS activity by gender, 2019/20 to 2023/24 - Based on the NHS BSA NHS Dental Statistics Report for 2023/24 (using a slightly modified methodology to that used in the previous NHS England report)</t>
  </si>
  <si>
    <t>Contents</t>
  </si>
  <si>
    <r>
      <rPr>
        <b/>
        <sz val="11"/>
        <color theme="1"/>
        <rFont val="Calibri"/>
        <family val="2"/>
        <scheme val="minor"/>
      </rPr>
      <t>Link to Official statistics</t>
    </r>
    <r>
      <rPr>
        <sz val="11"/>
        <color theme="1"/>
        <rFont val="Calibri"/>
        <family val="2"/>
        <scheme val="minor"/>
      </rPr>
      <t>: https://digital.nhs.uk/data-and-information/publications/statistical/nhs-workforce-statistics</t>
    </r>
  </si>
  <si>
    <t xml:space="preserve">The report population is not the same as the totals in the General Practice Workforce publication in England. </t>
  </si>
  <si>
    <t xml:space="preserve">The totals in these publications are based on a count of unique General Medical Council (GMC) numbers, whereas for this report, certain types of GPs are excluded </t>
  </si>
  <si>
    <t xml:space="preserve">2014/15r - Income Before Tax and Gross Earnings figures have been recalculated since the GP Earnings and Expenses Estimates  2014/15 publication using updated adjustments for superannuation contributions. </t>
  </si>
  <si>
    <t xml:space="preserve">Please see ‘Technical Adjustments for Pension Contributions’ section of methodology document for more details. </t>
  </si>
  <si>
    <t xml:space="preserve">The report population is not the same as the totals in the General Practice Workforce publication in England. The totals in these publications are based on a count of unique General Medical Council (GMC) numbers, </t>
  </si>
  <si>
    <t xml:space="preserve">whereas for this report, certain types of GPs are excluded </t>
  </si>
  <si>
    <t>Percentage of the full-time equivalent qualified permanent GP workforce (excluding GPs in Training Grades and Locums) joining or leaving - excluding transfers between practices - between September 2015 and September 2024 by ageband and gender</t>
  </si>
  <si>
    <t>Number of dentists with NHS activity, England, 2019/2020 to 2023/2024</t>
  </si>
  <si>
    <t>Provider Workforce Return</t>
  </si>
  <si>
    <t>The average all staff leaver rate for the 23-exemplar incl. Staff turnover and leaver rates for People Promise Exemplar organisations in 2022, 6 month, 12 month, 16 month and 20 month mark</t>
  </si>
  <si>
    <t>Dental Working Patterns, Motivation and Morale Survey</t>
  </si>
  <si>
    <t xml:space="preserve">Dental Earnings and Expenses Estimates </t>
  </si>
  <si>
    <t>Percentage of dentists with NHS activity by gender</t>
  </si>
  <si>
    <t>Statistics » NHS Staff Survey in England</t>
  </si>
  <si>
    <t>Spotlight on SAS doctors and LE doctors: analysis of Barometer survey 2022 results</t>
  </si>
  <si>
    <t>NHS workforce statistics - NHS England Digital</t>
  </si>
  <si>
    <t>NHS Sickness Absence Rates - NHS England Digital</t>
  </si>
  <si>
    <t>NHS Employers</t>
  </si>
  <si>
    <t>Statistics » Dental Workforce</t>
  </si>
  <si>
    <t>GP Earnings and Expenses Estimates</t>
  </si>
  <si>
    <t>2022-2023</t>
  </si>
  <si>
    <t>Staff in post in Healthcare providers (FTE) (Medical by grade)</t>
  </si>
  <si>
    <t>Vacancies: national and by Region - graph (Medical)</t>
  </si>
  <si>
    <t>Sickness absence rate - national (Medical)</t>
  </si>
  <si>
    <t>% of agency shift (medics) and % of bank shifts (medics)</t>
  </si>
  <si>
    <t>% of Medics have felt unwell as a result of work-related stress/have felt burnt out because of their work (medics grades)</t>
  </si>
  <si>
    <t>Average income before tax for salaried GPs in England £ and % increase of GP earnings/expenses working in either a GMS or PMS (GPMS) practice</t>
  </si>
  <si>
    <t>Dentists morale level - high</t>
  </si>
  <si>
    <t>Dentists morale level - low</t>
  </si>
  <si>
    <t>Self-employed primary care Associate dentists - average earnings and expenses from NHS and private dentistry</t>
  </si>
  <si>
    <t>Self-employed primary care Providing-Performer dentists - average earnings and expenses from NHS and private dentistry</t>
  </si>
  <si>
    <t>Vacancy rate for an NHS general dentist in England</t>
  </si>
  <si>
    <t>The number of unique dentistry applicants and acceptances</t>
  </si>
  <si>
    <t>Number of joiners/leavers with NHS activity</t>
  </si>
  <si>
    <t>% of consultant vacancies in at least 5 years. Comparison to other staff groups.</t>
  </si>
  <si>
    <t>Staff in post in NHS Trusts and other core organisations (FTE) (Medical)</t>
  </si>
  <si>
    <t>Staff in post in NHS Support Organisations and Central Bodies in England (FTE) (Medical)</t>
  </si>
  <si>
    <t xml:space="preserve"> 'We work flexibly' People Promise score</t>
  </si>
  <si>
    <t>Headcount of Specialty doctors who were on the new contract</t>
  </si>
  <si>
    <t>Ratio of GPs/fully qualified GPs/(non-GP) clinical staff to patients FTE per 100,000 patients</t>
  </si>
  <si>
    <t>Dental statistics – England 2023/24 (NHS BSA)</t>
  </si>
  <si>
    <t>Dental statistics – England 2022/23 (NHS England)</t>
  </si>
  <si>
    <t>2023-2024</t>
  </si>
  <si>
    <t>Oriel</t>
  </si>
  <si>
    <t>UK Committee of Postgraduate Dental Deans and Directors Autumn newsletter 2024</t>
  </si>
  <si>
    <t>% increase between September 2018 and September 2023 of total practice staff numbers excluding GPs and doctors in GP training. As well as headcount and % and number in FTE terms for clinical staff excluding GPs</t>
  </si>
  <si>
    <t>Ratio of GPs/fully qualified GPs/(non-GP) clinical staff to patients FTE per 100,000 patients. % of National ratio of clinical staff in a general practice setting (including GPs and doctors in training) per 100,000 patients and FTE</t>
  </si>
  <si>
    <t>The table below shows the Income before tax earnings for GPMS Contractor GP's in cash and real terms from 2013/14 to 2022/23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</si>
</sst>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3" formatCode="_-* #,##0.00_-;\-* #,##0.00_-;_-* &quot;-&quot;??_-;_-@_-"/>
    <numFmt numFmtId="164" formatCode="0.0%"/>
    <numFmt numFmtId="165" formatCode="&quot;£&quot;#,##0"/>
    <numFmt numFmtId="166" formatCode="_-* #,##0_-;\-* #,##0_-;_-* &quot;-&quot;??_-;_-@_-"/>
    <numFmt numFmtId="167" formatCode="[$-10409]#,##0;\-#,##0"/>
    <numFmt numFmtId="168" formatCode="[$-10409]&quot;£&quot;#,##0;\(&quot;£&quot;#,##0\)"/>
    <numFmt numFmtId="169" formatCode="#,##0.0;\-#,##0.0;&quot;-&quot;"/>
    <numFmt numFmtId="170" formatCode="#,##0;\-#,##0;&quot;-&quot;"/>
    <numFmt numFmtId="171" formatCode="0.0"/>
    <numFmt numFmtId="172" formatCode="&quot;£&quot;#,##0.00"/>
    <numFmt numFmtId="173" formatCode="0.00%;\-0.00%;0.00%"/>
    <numFmt numFmtId="174" formatCode="#,##0;\-#,##0.00_-;&quot;-&quot;"/>
    <numFmt numFmtId="175" formatCode="#,##0.0"/>
    <numFmt numFmtId="176" formatCode="[$-10409]#,##0.0;\-#,##0.0"/>
    <numFmt numFmtId="177" formatCode="_-* #,##0.0_-;\-* #,##0.0_-;_-* &quot;-&quot;??_-;_-@_-"/>
    <numFmt numFmtId="178" formatCode="_-&quot;£&quot;* #,##0_-;\-&quot;£&quot;* #,##0_-;_-&quot;£&quot;* &quot;-&quot;??_-;_-@_-"/>
  </numFmts>
  <fonts count="75" x14ac:knownFonts="1">
    <font>
      <sz val="11"/>
      <color theme="1"/>
      <name val="Calibri"/>
      <family val="2"/>
      <scheme val="minor"/>
    </font>
    <font>
      <u/>
      <sz val="11"/>
      <color theme="10"/>
      <name val="Calibri"/>
      <family val="2"/>
      <scheme val="minor"/>
    </font>
    <font>
      <b/>
      <sz val="11"/>
      <color theme="1"/>
      <name val="Calibri"/>
      <family val="2"/>
      <scheme val="minor"/>
    </font>
    <font>
      <sz val="11"/>
      <name val="Calibri"/>
      <family val="2"/>
      <scheme val="minor"/>
    </font>
    <font>
      <sz val="11"/>
      <color rgb="FF000000"/>
      <name val="Calibri"/>
      <family val="2"/>
    </font>
    <font>
      <sz val="11"/>
      <name val="Calibri"/>
      <family val="2"/>
    </font>
    <font>
      <sz val="11"/>
      <color theme="1"/>
      <name val="Calibri"/>
      <family val="2"/>
    </font>
    <font>
      <b/>
      <sz val="11"/>
      <color rgb="FF000000"/>
      <name val="Calibri"/>
      <family val="2"/>
    </font>
    <font>
      <sz val="11"/>
      <color theme="1"/>
      <name val="Calibri"/>
      <family val="2"/>
      <scheme val="minor"/>
    </font>
    <font>
      <sz val="10"/>
      <name val="Arial"/>
      <family val="2"/>
    </font>
    <font>
      <b/>
      <sz val="11"/>
      <name val="Calibri"/>
      <family val="2"/>
      <scheme val="minor"/>
    </font>
    <font>
      <u/>
      <sz val="11"/>
      <color theme="10"/>
      <name val="Calibri"/>
      <family val="2"/>
    </font>
    <font>
      <b/>
      <sz val="11"/>
      <name val="Calibri"/>
      <family val="2"/>
    </font>
    <font>
      <b/>
      <sz val="11"/>
      <color indexed="8"/>
      <name val="Calibri"/>
      <family val="2"/>
    </font>
    <font>
      <sz val="11"/>
      <color indexed="8"/>
      <name val="Calibri"/>
      <family val="2"/>
    </font>
    <font>
      <b/>
      <sz val="11"/>
      <color theme="1"/>
      <name val="Calibri"/>
      <family val="2"/>
    </font>
    <font>
      <b/>
      <sz val="11"/>
      <color indexed="8"/>
      <name val="Calibri"/>
      <family val="2"/>
      <scheme val="minor"/>
    </font>
    <font>
      <sz val="11"/>
      <color indexed="8"/>
      <name val="Calibri"/>
      <family val="2"/>
      <scheme val="minor"/>
    </font>
    <font>
      <sz val="12"/>
      <color theme="1"/>
      <name val="Arial"/>
      <family val="2"/>
    </font>
    <font>
      <u/>
      <sz val="12"/>
      <color theme="10"/>
      <name val="Arial"/>
      <family val="2"/>
    </font>
    <font>
      <sz val="11"/>
      <color theme="1"/>
      <name val="Arial"/>
      <family val="2"/>
    </font>
    <font>
      <u/>
      <sz val="12"/>
      <color rgb="FF004488"/>
      <name val="Arial"/>
      <family val="2"/>
    </font>
    <font>
      <sz val="10"/>
      <color rgb="FF000000"/>
      <name val="Arial"/>
      <family val="2"/>
    </font>
    <font>
      <sz val="11"/>
      <color rgb="FF0F0F0F"/>
      <name val="Calibri"/>
      <family val="2"/>
      <scheme val="minor"/>
    </font>
    <font>
      <b/>
      <sz val="10"/>
      <name val="Arial"/>
      <family val="2"/>
    </font>
    <font>
      <sz val="10"/>
      <color theme="1"/>
      <name val="Arial"/>
      <family val="2"/>
    </font>
    <font>
      <sz val="11"/>
      <color rgb="FF000000"/>
      <name val="Aptos Narrow"/>
      <family val="2"/>
    </font>
    <font>
      <i/>
      <sz val="11"/>
      <color theme="1"/>
      <name val="Calibri"/>
      <family val="2"/>
      <scheme val="minor"/>
    </font>
    <font>
      <sz val="11"/>
      <name val="Arial"/>
      <family val="2"/>
    </font>
    <font>
      <b/>
      <sz val="11"/>
      <color theme="0"/>
      <name val="Calibri"/>
      <family val="2"/>
      <scheme val="minor"/>
    </font>
    <font>
      <sz val="11"/>
      <color theme="0"/>
      <name val="Calibri"/>
      <family val="2"/>
      <scheme val="minor"/>
    </font>
    <font>
      <b/>
      <sz val="14"/>
      <color rgb="FF000000"/>
      <name val="Calibri"/>
      <family val="2"/>
    </font>
    <font>
      <b/>
      <sz val="14"/>
      <color theme="4" tint="-0.249977111117893"/>
      <name val="Arial"/>
      <family val="2"/>
    </font>
    <font>
      <b/>
      <sz val="12"/>
      <color theme="1"/>
      <name val="Arial"/>
      <family val="2"/>
    </font>
    <font>
      <b/>
      <sz val="12"/>
      <color theme="4" tint="-0.249977111117893"/>
      <name val="Arial"/>
      <family val="2"/>
    </font>
    <font>
      <b/>
      <sz val="11"/>
      <name val="Arial"/>
      <family val="2"/>
    </font>
    <font>
      <sz val="9"/>
      <name val="Arial"/>
      <family val="2"/>
    </font>
    <font>
      <b/>
      <sz val="11"/>
      <color rgb="FF000000"/>
      <name val="Aptos Narrow"/>
      <family val="2"/>
    </font>
    <font>
      <b/>
      <sz val="10"/>
      <color theme="1"/>
      <name val="Arial"/>
      <family val="2"/>
    </font>
    <font>
      <b/>
      <sz val="12"/>
      <color rgb="FFFFFFFF"/>
      <name val="Arial"/>
      <family val="2"/>
    </font>
    <font>
      <b/>
      <sz val="10"/>
      <color rgb="FF000000"/>
      <name val="Arial"/>
      <family val="2"/>
    </font>
    <font>
      <sz val="10"/>
      <color rgb="FF0F0F0F"/>
      <name val="Arial"/>
      <family val="2"/>
    </font>
    <font>
      <u/>
      <sz val="10"/>
      <color theme="10"/>
      <name val="Arial"/>
      <family val="2"/>
    </font>
    <font>
      <u/>
      <sz val="10"/>
      <color indexed="12"/>
      <name val="Arial"/>
      <family val="2"/>
    </font>
    <font>
      <b/>
      <u/>
      <sz val="10"/>
      <name val="Arial"/>
      <family val="2"/>
    </font>
    <font>
      <b/>
      <sz val="10"/>
      <color indexed="8"/>
      <name val="Arial"/>
      <family val="2"/>
    </font>
    <font>
      <sz val="10"/>
      <color indexed="8"/>
      <name val="Arial"/>
      <family val="2"/>
    </font>
    <font>
      <b/>
      <sz val="8"/>
      <name val="Arial"/>
      <family val="2"/>
    </font>
    <font>
      <b/>
      <sz val="12"/>
      <name val="Arial"/>
      <family val="2"/>
    </font>
    <font>
      <b/>
      <sz val="11"/>
      <color rgb="FF000000"/>
      <name val="Arial"/>
      <family val="2"/>
    </font>
    <font>
      <sz val="11"/>
      <color rgb="FF000000"/>
      <name val="Arial"/>
      <family val="2"/>
    </font>
    <font>
      <b/>
      <sz val="8"/>
      <color indexed="8"/>
      <name val="Arial"/>
      <family val="2"/>
    </font>
    <font>
      <sz val="12"/>
      <color rgb="FF000000"/>
      <name val="Calibri"/>
      <family val="2"/>
    </font>
    <font>
      <b/>
      <sz val="12"/>
      <color rgb="FF000000"/>
      <name val="Calibri"/>
      <family val="2"/>
    </font>
    <font>
      <sz val="10"/>
      <color rgb="FFFF0000"/>
      <name val="Arial"/>
      <family val="2"/>
    </font>
    <font>
      <sz val="10"/>
      <color theme="0"/>
      <name val="Arial"/>
      <family val="2"/>
    </font>
    <font>
      <b/>
      <sz val="11"/>
      <name val="Calibri Light"/>
      <family val="2"/>
      <scheme val="major"/>
    </font>
    <font>
      <sz val="11"/>
      <name val="Calibri Light"/>
      <family val="2"/>
      <scheme val="major"/>
    </font>
    <font>
      <b/>
      <sz val="11"/>
      <color rgb="FFC00000"/>
      <name val="Calibri Light"/>
      <family val="2"/>
      <scheme val="major"/>
    </font>
    <font>
      <sz val="12"/>
      <name val="Calibri Light"/>
      <family val="2"/>
      <scheme val="major"/>
    </font>
    <font>
      <sz val="11"/>
      <color rgb="FFFF0000"/>
      <name val="Arial"/>
      <family val="2"/>
    </font>
    <font>
      <b/>
      <sz val="11"/>
      <color theme="1"/>
      <name val="Calibri Light"/>
      <family val="2"/>
      <scheme val="major"/>
    </font>
    <font>
      <sz val="11"/>
      <color theme="1"/>
      <name val="Calibri Light"/>
      <family val="2"/>
      <scheme val="major"/>
    </font>
    <font>
      <sz val="12"/>
      <color theme="1"/>
      <name val="Aptos"/>
      <family val="2"/>
    </font>
    <font>
      <b/>
      <sz val="12"/>
      <color theme="1"/>
      <name val="Aptos"/>
      <family val="2"/>
    </font>
    <font>
      <b/>
      <i/>
      <sz val="12"/>
      <color theme="1"/>
      <name val="Aptos"/>
      <family val="2"/>
    </font>
    <font>
      <b/>
      <sz val="12"/>
      <color theme="1"/>
      <name val="Calibri"/>
      <family val="2"/>
      <scheme val="minor"/>
    </font>
    <font>
      <b/>
      <sz val="11"/>
      <color theme="1"/>
      <name val="Arial"/>
      <family val="2"/>
    </font>
    <font>
      <sz val="8"/>
      <name val="Calibri"/>
      <family val="2"/>
      <scheme val="minor"/>
    </font>
    <font>
      <b/>
      <sz val="12"/>
      <color rgb="FF000000"/>
      <name val="Arial"/>
      <family val="2"/>
    </font>
    <font>
      <u/>
      <sz val="10"/>
      <color theme="10"/>
      <name val="Calibri"/>
      <family val="2"/>
      <scheme val="minor"/>
    </font>
    <font>
      <sz val="10"/>
      <color theme="1"/>
      <name val="Calibri"/>
      <family val="2"/>
      <scheme val="minor"/>
    </font>
    <font>
      <b/>
      <sz val="10"/>
      <color theme="1"/>
      <name val="Calibri"/>
      <family val="2"/>
      <scheme val="minor"/>
    </font>
    <font>
      <sz val="11"/>
      <color rgb="FFFF0000"/>
      <name val="Calibri Light"/>
      <family val="2"/>
      <scheme val="major"/>
    </font>
    <font>
      <i/>
      <sz val="11"/>
      <color rgb="FF7F7F7F"/>
      <name val="Calibri"/>
      <family val="2"/>
      <scheme val="minor"/>
    </font>
  </fonts>
  <fills count="9">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rgb="FFDDF1FD"/>
        <bgColor indexed="64"/>
      </patternFill>
    </fill>
    <fill>
      <patternFill patternType="solid">
        <fgColor rgb="FFE1E282"/>
        <bgColor indexed="64"/>
      </patternFill>
    </fill>
    <fill>
      <patternFill patternType="solid">
        <fgColor theme="0" tint="-0.14999847407452621"/>
        <bgColor indexed="64"/>
      </patternFill>
    </fill>
    <fill>
      <patternFill patternType="solid">
        <fgColor rgb="FFD9D9D9"/>
        <bgColor indexed="64"/>
      </patternFill>
    </fill>
  </fills>
  <borders count="9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auto="1"/>
      </left>
      <right/>
      <top style="thin">
        <color auto="1"/>
      </top>
      <bottom/>
      <diagonal/>
    </border>
    <border>
      <left style="hair">
        <color auto="1"/>
      </left>
      <right style="thin">
        <color auto="1"/>
      </right>
      <top style="thin">
        <color auto="1"/>
      </top>
      <bottom/>
      <diagonal/>
    </border>
    <border>
      <left style="hair">
        <color auto="1"/>
      </left>
      <right/>
      <top/>
      <bottom/>
      <diagonal/>
    </border>
    <border>
      <left style="hair">
        <color auto="1"/>
      </left>
      <right style="thin">
        <color auto="1"/>
      </right>
      <top/>
      <bottom/>
      <diagonal/>
    </border>
    <border>
      <left/>
      <right/>
      <top style="dashed">
        <color auto="1"/>
      </top>
      <bottom/>
      <diagonal/>
    </border>
    <border>
      <left style="hair">
        <color auto="1"/>
      </left>
      <right/>
      <top style="hair">
        <color auto="1"/>
      </top>
      <bottom/>
      <diagonal/>
    </border>
    <border>
      <left/>
      <right/>
      <top style="hair">
        <color auto="1"/>
      </top>
      <bottom/>
      <diagonal/>
    </border>
    <border>
      <left style="hair">
        <color auto="1"/>
      </left>
      <right style="hair">
        <color auto="1"/>
      </right>
      <top style="thin">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right/>
      <top/>
      <bottom style="hair">
        <color auto="1"/>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hair">
        <color auto="1"/>
      </left>
      <right style="thin">
        <color auto="1"/>
      </right>
      <top/>
      <bottom style="hair">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indexed="64"/>
      </right>
      <top style="thin">
        <color auto="1"/>
      </top>
      <bottom style="thin">
        <color auto="1"/>
      </bottom>
      <diagonal/>
    </border>
    <border>
      <left style="thin">
        <color auto="1"/>
      </left>
      <right style="hair">
        <color auto="1"/>
      </right>
      <top/>
      <bottom/>
      <diagonal/>
    </border>
    <border>
      <left style="thin">
        <color auto="1"/>
      </left>
      <right style="hair">
        <color auto="1"/>
      </right>
      <top style="hair">
        <color auto="1"/>
      </top>
      <bottom/>
      <diagonal/>
    </border>
    <border>
      <left/>
      <right style="thin">
        <color auto="1"/>
      </right>
      <top style="hair">
        <color auto="1"/>
      </top>
      <bottom/>
      <diagonal/>
    </border>
    <border>
      <left style="thin">
        <color auto="1"/>
      </left>
      <right style="hair">
        <color auto="1"/>
      </right>
      <top/>
      <bottom style="hair">
        <color auto="1"/>
      </bottom>
      <diagonal/>
    </border>
    <border>
      <left/>
      <right style="thin">
        <color auto="1"/>
      </right>
      <top/>
      <bottom style="hair">
        <color auto="1"/>
      </bottom>
      <diagonal/>
    </border>
    <border>
      <left style="thin">
        <color auto="1"/>
      </left>
      <right style="hair">
        <color auto="1"/>
      </right>
      <top/>
      <bottom style="thin">
        <color auto="1"/>
      </bottom>
      <diagonal/>
    </border>
    <border>
      <left style="hair">
        <color auto="1"/>
      </left>
      <right style="thin">
        <color auto="1"/>
      </right>
      <top/>
      <bottom style="thin">
        <color auto="1"/>
      </bottom>
      <diagonal/>
    </border>
    <border>
      <left style="hair">
        <color auto="1"/>
      </left>
      <right/>
      <top/>
      <bottom style="hair">
        <color auto="1"/>
      </bottom>
      <diagonal/>
    </border>
    <border>
      <left style="thin">
        <color auto="1"/>
      </left>
      <right style="hair">
        <color auto="1"/>
      </right>
      <top style="thin">
        <color auto="1"/>
      </top>
      <bottom/>
      <diagonal/>
    </border>
    <border>
      <left style="hair">
        <color auto="1"/>
      </left>
      <right/>
      <top/>
      <bottom style="thin">
        <color auto="1"/>
      </bottom>
      <diagonal/>
    </border>
    <border>
      <left style="hair">
        <color auto="1"/>
      </left>
      <right style="hair">
        <color auto="1"/>
      </right>
      <top/>
      <bottom style="thin">
        <color auto="1"/>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hair">
        <color indexed="64"/>
      </top>
      <bottom/>
      <diagonal/>
    </border>
    <border>
      <left style="thin">
        <color indexed="64"/>
      </left>
      <right/>
      <top/>
      <bottom style="hair">
        <color indexed="64"/>
      </bottom>
      <diagonal/>
    </border>
    <border>
      <left style="hair">
        <color indexed="64"/>
      </left>
      <right style="hair">
        <color indexed="64"/>
      </right>
      <top/>
      <bottom style="dotted">
        <color indexed="64"/>
      </bottom>
      <diagonal/>
    </border>
    <border>
      <left style="hair">
        <color auto="1"/>
      </left>
      <right style="thin">
        <color auto="1"/>
      </right>
      <top/>
      <bottom style="dotted">
        <color auto="1"/>
      </bottom>
      <diagonal/>
    </border>
    <border>
      <left/>
      <right/>
      <top style="dotted">
        <color auto="1"/>
      </top>
      <bottom/>
      <diagonal/>
    </border>
    <border>
      <left style="hair">
        <color auto="1"/>
      </left>
      <right style="thin">
        <color auto="1"/>
      </right>
      <top style="dotted">
        <color auto="1"/>
      </top>
      <bottom/>
      <diagonal/>
    </border>
    <border>
      <left style="thin">
        <color auto="1"/>
      </left>
      <right style="hair">
        <color auto="1"/>
      </right>
      <top/>
      <bottom style="dotted">
        <color auto="1"/>
      </bottom>
      <diagonal/>
    </border>
    <border>
      <left style="thin">
        <color auto="1"/>
      </left>
      <right style="hair">
        <color auto="1"/>
      </right>
      <top style="dotted">
        <color auto="1"/>
      </top>
      <bottom/>
      <diagonal/>
    </border>
    <border>
      <left/>
      <right style="thin">
        <color auto="1"/>
      </right>
      <top style="dotted">
        <color auto="1"/>
      </top>
      <bottom/>
      <diagonal/>
    </border>
    <border>
      <left style="hair">
        <color indexed="64"/>
      </left>
      <right/>
      <top/>
      <bottom style="dotted">
        <color indexed="64"/>
      </bottom>
      <diagonal/>
    </border>
    <border>
      <left style="hair">
        <color auto="1"/>
      </left>
      <right/>
      <top style="dotted">
        <color auto="1"/>
      </top>
      <bottom/>
      <diagonal/>
    </border>
    <border>
      <left style="thin">
        <color indexed="64"/>
      </left>
      <right style="thin">
        <color indexed="64"/>
      </right>
      <top/>
      <bottom/>
      <diagonal/>
    </border>
    <border>
      <left style="hair">
        <color auto="1"/>
      </left>
      <right/>
      <top style="thin">
        <color auto="1"/>
      </top>
      <bottom style="thin">
        <color auto="1"/>
      </bottom>
      <diagonal/>
    </border>
    <border>
      <left/>
      <right/>
      <top style="thin">
        <color rgb="FF000000"/>
      </top>
      <bottom style="thin">
        <color rgb="FF000000"/>
      </bottom>
      <diagonal/>
    </border>
    <border>
      <left/>
      <right/>
      <top/>
      <bottom style="thin">
        <color theme="4" tint="0.39997558519241921"/>
      </bottom>
      <diagonal/>
    </border>
    <border>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medium">
        <color indexed="64"/>
      </right>
      <top/>
      <bottom style="medium">
        <color indexed="64"/>
      </bottom>
      <diagonal/>
    </border>
    <border>
      <left style="hair">
        <color auto="1"/>
      </left>
      <right style="hair">
        <color auto="1"/>
      </right>
      <top style="medium">
        <color auto="1"/>
      </top>
      <bottom/>
      <diagonal/>
    </border>
    <border>
      <left style="hair">
        <color auto="1"/>
      </left>
      <right style="thin">
        <color auto="1"/>
      </right>
      <top style="medium">
        <color auto="1"/>
      </top>
      <bottom/>
      <diagonal/>
    </border>
    <border>
      <left/>
      <right style="hair">
        <color auto="1"/>
      </right>
      <top style="thin">
        <color auto="1"/>
      </top>
      <bottom/>
      <diagonal/>
    </border>
    <border>
      <left style="mediumDashDotDot">
        <color auto="1"/>
      </left>
      <right/>
      <top style="thin">
        <color auto="1"/>
      </top>
      <bottom/>
      <diagonal/>
    </border>
    <border>
      <left/>
      <right style="hair">
        <color auto="1"/>
      </right>
      <top/>
      <bottom/>
      <diagonal/>
    </border>
    <border>
      <left style="mediumDashDotDot">
        <color auto="1"/>
      </left>
      <right/>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bottom style="medium">
        <color auto="1"/>
      </bottom>
      <diagonal/>
    </border>
    <border>
      <left style="medium">
        <color auto="1"/>
      </left>
      <right/>
      <top/>
      <bottom style="medium">
        <color auto="1"/>
      </bottom>
      <diagonal/>
    </border>
    <border>
      <left style="mediumDashDotDot">
        <color auto="1"/>
      </left>
      <right/>
      <top style="medium">
        <color auto="1"/>
      </top>
      <bottom/>
      <diagonal/>
    </border>
    <border>
      <left/>
      <right style="medium">
        <color auto="1"/>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31">
    <xf numFmtId="0" fontId="0" fillId="0" borderId="0"/>
    <xf numFmtId="0" fontId="1" fillId="0" borderId="0" applyNumberForma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9" fillId="0" borderId="0"/>
    <xf numFmtId="43" fontId="8" fillId="0" borderId="0" applyFont="0" applyFill="0" applyBorder="0" applyAlignment="0" applyProtection="0"/>
    <xf numFmtId="0" fontId="18" fillId="0" borderId="0"/>
    <xf numFmtId="0" fontId="11" fillId="0" borderId="0" applyNumberFormat="0" applyFill="0" applyBorder="0" applyAlignment="0" applyProtection="0"/>
    <xf numFmtId="0" fontId="8" fillId="0" borderId="0"/>
    <xf numFmtId="0" fontId="9" fillId="0" borderId="0"/>
    <xf numFmtId="0" fontId="20" fillId="0" borderId="0"/>
    <xf numFmtId="0" fontId="11" fillId="0" borderId="0" applyNumberFormat="0" applyFill="0" applyBorder="0" applyAlignment="0" applyProtection="0"/>
    <xf numFmtId="9" fontId="9" fillId="0" borderId="0" applyFont="0" applyFill="0" applyBorder="0" applyAlignment="0" applyProtection="0"/>
    <xf numFmtId="0" fontId="8" fillId="0" borderId="0"/>
    <xf numFmtId="0" fontId="8" fillId="0" borderId="0"/>
    <xf numFmtId="0" fontId="19" fillId="0" borderId="0" applyNumberFormat="0" applyFill="0" applyBorder="0" applyAlignment="0" applyProtection="0"/>
    <xf numFmtId="0" fontId="21" fillId="0" borderId="0" applyNumberFormat="0" applyFill="0" applyBorder="0" applyAlignment="0" applyProtection="0"/>
    <xf numFmtId="43" fontId="18" fillId="0" borderId="0" applyFont="0" applyFill="0" applyBorder="0" applyAlignment="0" applyProtection="0"/>
    <xf numFmtId="0" fontId="22" fillId="0" borderId="0"/>
    <xf numFmtId="0" fontId="9" fillId="0" borderId="0"/>
    <xf numFmtId="43" fontId="9" fillId="0" borderId="0" applyFont="0" applyFill="0" applyBorder="0" applyAlignment="0" applyProtection="0"/>
    <xf numFmtId="0" fontId="20" fillId="0" borderId="0"/>
    <xf numFmtId="0" fontId="9" fillId="0" borderId="0"/>
    <xf numFmtId="0" fontId="43" fillId="0" borderId="0" applyNumberFormat="0" applyFill="0" applyBorder="0" applyAlignment="0" applyProtection="0">
      <alignment vertical="top"/>
      <protection locked="0"/>
    </xf>
    <xf numFmtId="0" fontId="9" fillId="0" borderId="0"/>
    <xf numFmtId="43" fontId="20" fillId="0" borderId="0" applyFont="0" applyFill="0" applyBorder="0" applyAlignment="0" applyProtection="0"/>
    <xf numFmtId="9" fontId="20" fillId="0" borderId="0" applyFont="0" applyFill="0" applyBorder="0" applyAlignment="0" applyProtection="0"/>
    <xf numFmtId="0" fontId="22" fillId="6" borderId="12" applyFill="0" applyAlignment="0" applyProtection="0">
      <alignment horizontal="right" vertical="center" wrapText="1"/>
    </xf>
    <xf numFmtId="0" fontId="6" fillId="0" borderId="0"/>
    <xf numFmtId="0" fontId="18" fillId="0" borderId="0"/>
    <xf numFmtId="0" fontId="74" fillId="0" borderId="0" applyNumberFormat="0" applyFill="0" applyBorder="0" applyAlignment="0" applyProtection="0"/>
  </cellStyleXfs>
  <cellXfs count="815">
    <xf numFmtId="0" fontId="0" fillId="0" borderId="0" xfId="0"/>
    <xf numFmtId="0" fontId="2" fillId="0" borderId="0" xfId="0" applyFont="1"/>
    <xf numFmtId="0" fontId="2" fillId="0" borderId="1" xfId="0" applyFont="1" applyBorder="1"/>
    <xf numFmtId="0" fontId="2" fillId="0" borderId="2" xfId="0" applyFont="1" applyBorder="1"/>
    <xf numFmtId="0" fontId="2" fillId="0" borderId="3" xfId="0" applyFont="1" applyBorder="1"/>
    <xf numFmtId="0" fontId="0" fillId="0" borderId="4" xfId="0" applyBorder="1"/>
    <xf numFmtId="0" fontId="0" fillId="0" borderId="1" xfId="0" applyBorder="1"/>
    <xf numFmtId="0" fontId="0" fillId="0" borderId="2"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5" fillId="0" borderId="2" xfId="0" applyFont="1" applyBorder="1"/>
    <xf numFmtId="0" fontId="5" fillId="0" borderId="0" xfId="0" applyFont="1"/>
    <xf numFmtId="0" fontId="5" fillId="0" borderId="10" xfId="0" applyFont="1" applyBorder="1"/>
    <xf numFmtId="0" fontId="4" fillId="0" borderId="2" xfId="0" applyFont="1" applyBorder="1"/>
    <xf numFmtId="0" fontId="4" fillId="0" borderId="0" xfId="0" applyFont="1"/>
    <xf numFmtId="0" fontId="4" fillId="0" borderId="10" xfId="0" applyFont="1" applyBorder="1" applyAlignment="1">
      <alignment wrapText="1"/>
    </xf>
    <xf numFmtId="0" fontId="4" fillId="0" borderId="0" xfId="0" applyFont="1" applyAlignment="1">
      <alignment wrapText="1"/>
    </xf>
    <xf numFmtId="0" fontId="7" fillId="0" borderId="0" xfId="0" applyFont="1"/>
    <xf numFmtId="0" fontId="4" fillId="0" borderId="10" xfId="0" applyFont="1" applyBorder="1"/>
    <xf numFmtId="0" fontId="0" fillId="0" borderId="0" xfId="0" applyAlignment="1">
      <alignment wrapText="1"/>
    </xf>
    <xf numFmtId="0" fontId="1" fillId="0" borderId="0" xfId="1"/>
    <xf numFmtId="0" fontId="0" fillId="0" borderId="0" xfId="0" applyAlignment="1">
      <alignment vertical="center" wrapText="1"/>
    </xf>
    <xf numFmtId="0" fontId="0" fillId="0" borderId="0" xfId="0" applyAlignment="1">
      <alignment vertical="center"/>
    </xf>
    <xf numFmtId="0" fontId="10" fillId="0" borderId="0" xfId="0" applyFont="1" applyAlignment="1">
      <alignment horizontal="left" vertical="center"/>
    </xf>
    <xf numFmtId="0" fontId="3" fillId="0" borderId="15" xfId="0" applyFont="1" applyBorder="1" applyAlignment="1">
      <alignment horizontal="left" vertical="center" wrapText="1"/>
    </xf>
    <xf numFmtId="0" fontId="3" fillId="0" borderId="22" xfId="0" applyFont="1" applyBorder="1" applyAlignment="1">
      <alignment horizontal="left" vertical="center" wrapText="1"/>
    </xf>
    <xf numFmtId="3" fontId="3" fillId="0" borderId="0" xfId="3" applyNumberFormat="1" applyFont="1" applyFill="1" applyBorder="1" applyAlignment="1">
      <alignment horizontal="right" vertical="center"/>
    </xf>
    <xf numFmtId="166" fontId="3" fillId="0" borderId="0" xfId="2" applyNumberFormat="1" applyFont="1" applyFill="1" applyBorder="1" applyAlignment="1" applyProtection="1">
      <alignment horizontal="right" vertical="center"/>
      <protection hidden="1"/>
    </xf>
    <xf numFmtId="0" fontId="3" fillId="0" borderId="17" xfId="0" applyFont="1" applyBorder="1" applyAlignment="1">
      <alignment horizontal="left" vertical="center" wrapText="1"/>
    </xf>
    <xf numFmtId="0" fontId="3" fillId="0" borderId="23" xfId="0" applyFont="1" applyBorder="1" applyAlignment="1">
      <alignment horizontal="left" vertical="center" wrapText="1"/>
    </xf>
    <xf numFmtId="3" fontId="3" fillId="0" borderId="17" xfId="3" applyNumberFormat="1" applyFont="1" applyFill="1" applyBorder="1" applyAlignment="1">
      <alignment horizontal="right" vertical="center"/>
    </xf>
    <xf numFmtId="0" fontId="3" fillId="0" borderId="24" xfId="0" applyFont="1" applyBorder="1" applyAlignment="1">
      <alignment horizontal="left" vertical="center" wrapText="1"/>
    </xf>
    <xf numFmtId="3" fontId="3" fillId="0" borderId="25" xfId="3" applyNumberFormat="1" applyFont="1" applyFill="1" applyBorder="1" applyAlignment="1">
      <alignment vertical="center"/>
    </xf>
    <xf numFmtId="166" fontId="3" fillId="0" borderId="25" xfId="2" applyNumberFormat="1" applyFont="1" applyFill="1" applyBorder="1" applyAlignment="1" applyProtection="1">
      <alignment horizontal="right" vertical="center"/>
      <protection hidden="1"/>
    </xf>
    <xf numFmtId="164" fontId="3" fillId="0" borderId="0" xfId="3" applyNumberFormat="1" applyFont="1" applyFill="1" applyBorder="1" applyAlignment="1">
      <alignment vertical="center"/>
    </xf>
    <xf numFmtId="0" fontId="3" fillId="0" borderId="20" xfId="0" applyFont="1" applyBorder="1" applyAlignment="1">
      <alignment horizontal="left" vertical="center" wrapText="1"/>
    </xf>
    <xf numFmtId="0" fontId="3" fillId="0" borderId="26" xfId="0" applyFont="1" applyBorder="1" applyAlignment="1">
      <alignment horizontal="left" vertical="center" wrapText="1"/>
    </xf>
    <xf numFmtId="164" fontId="3" fillId="0" borderId="21" xfId="3" applyNumberFormat="1" applyFont="1" applyFill="1" applyBorder="1" applyAlignment="1">
      <alignment horizontal="right" vertical="center"/>
    </xf>
    <xf numFmtId="164" fontId="3" fillId="0" borderId="21" xfId="3" applyNumberFormat="1" applyFont="1" applyFill="1" applyBorder="1" applyAlignment="1" applyProtection="1">
      <alignment horizontal="right" vertical="center"/>
      <protection hidden="1"/>
    </xf>
    <xf numFmtId="164" fontId="3" fillId="0" borderId="0" xfId="3" applyNumberFormat="1" applyFont="1" applyFill="1" applyBorder="1" applyAlignment="1" applyProtection="1">
      <alignment horizontal="right" vertical="center"/>
      <protection hidden="1"/>
    </xf>
    <xf numFmtId="0" fontId="2" fillId="0" borderId="0" xfId="0" applyFont="1" applyAlignment="1">
      <alignment vertical="center"/>
    </xf>
    <xf numFmtId="0" fontId="6" fillId="0" borderId="0" xfId="0" applyFont="1"/>
    <xf numFmtId="0" fontId="11" fillId="0" borderId="0" xfId="1" applyFont="1"/>
    <xf numFmtId="0" fontId="12" fillId="3" borderId="0" xfId="0" applyFont="1" applyFill="1" applyAlignment="1">
      <alignment horizontal="left" vertical="center"/>
    </xf>
    <xf numFmtId="0" fontId="12" fillId="0" borderId="0" xfId="0" applyFont="1" applyAlignment="1">
      <alignment horizontal="left" vertical="center" wrapText="1"/>
    </xf>
    <xf numFmtId="0" fontId="15" fillId="0" borderId="0" xfId="0" applyFont="1" applyAlignment="1">
      <alignment horizontal="left"/>
    </xf>
    <xf numFmtId="0" fontId="10" fillId="3" borderId="0" xfId="0" applyFont="1" applyFill="1" applyAlignment="1">
      <alignment horizontal="left" vertical="center"/>
    </xf>
    <xf numFmtId="0" fontId="2" fillId="0" borderId="0" xfId="0" applyFont="1" applyAlignment="1">
      <alignment horizontal="left"/>
    </xf>
    <xf numFmtId="0" fontId="15" fillId="0" borderId="0" xfId="0" applyFont="1"/>
    <xf numFmtId="0" fontId="12" fillId="0" borderId="0" xfId="0" applyFont="1" applyAlignment="1">
      <alignment horizontal="left" vertical="center"/>
    </xf>
    <xf numFmtId="0" fontId="5" fillId="0" borderId="15" xfId="0" applyFont="1" applyBorder="1" applyAlignment="1">
      <alignment horizontal="left" vertical="center" wrapText="1"/>
    </xf>
    <xf numFmtId="0" fontId="5" fillId="0" borderId="16" xfId="0" applyFont="1" applyBorder="1" applyAlignment="1">
      <alignment horizontal="left" vertical="center" wrapText="1"/>
    </xf>
    <xf numFmtId="3" fontId="5" fillId="0" borderId="0" xfId="3" applyNumberFormat="1" applyFont="1" applyFill="1" applyBorder="1" applyAlignment="1">
      <alignment horizontal="right" vertical="center"/>
    </xf>
    <xf numFmtId="166" fontId="5" fillId="0" borderId="0" xfId="2" applyNumberFormat="1" applyFont="1" applyFill="1" applyBorder="1" applyAlignment="1" applyProtection="1">
      <alignment horizontal="right" vertical="center"/>
      <protection hidden="1"/>
    </xf>
    <xf numFmtId="0" fontId="5" fillId="0" borderId="17" xfId="0" applyFont="1" applyBorder="1" applyAlignment="1">
      <alignment horizontal="left" vertical="center" wrapText="1"/>
    </xf>
    <xf numFmtId="0" fontId="5" fillId="0" borderId="18" xfId="0" applyFont="1" applyBorder="1" applyAlignment="1">
      <alignment horizontal="left" vertical="center" wrapText="1"/>
    </xf>
    <xf numFmtId="3" fontId="5" fillId="0" borderId="19" xfId="3" applyNumberFormat="1" applyFont="1" applyFill="1" applyBorder="1" applyAlignment="1">
      <alignment vertical="center"/>
    </xf>
    <xf numFmtId="3" fontId="5" fillId="0" borderId="0" xfId="3" applyNumberFormat="1" applyFont="1" applyFill="1" applyBorder="1" applyAlignment="1">
      <alignment vertical="center"/>
    </xf>
    <xf numFmtId="0" fontId="5" fillId="0" borderId="20" xfId="0" applyFont="1" applyBorder="1" applyAlignment="1">
      <alignment horizontal="left" vertical="center" wrapText="1"/>
    </xf>
    <xf numFmtId="164" fontId="5" fillId="0" borderId="21" xfId="3" applyNumberFormat="1" applyFont="1" applyFill="1" applyBorder="1" applyAlignment="1">
      <alignment horizontal="right" vertical="center"/>
    </xf>
    <xf numFmtId="164" fontId="5" fillId="0" borderId="21" xfId="3" applyNumberFormat="1" applyFont="1" applyFill="1" applyBorder="1" applyAlignment="1" applyProtection="1">
      <alignment horizontal="right" vertical="center"/>
      <protection hidden="1"/>
    </xf>
    <xf numFmtId="164" fontId="5" fillId="0" borderId="0" xfId="3" applyNumberFormat="1" applyFont="1" applyFill="1" applyBorder="1" applyAlignment="1">
      <alignment horizontal="right" vertical="center"/>
    </xf>
    <xf numFmtId="164" fontId="5" fillId="0" borderId="0" xfId="3" applyNumberFormat="1" applyFont="1" applyFill="1" applyBorder="1" applyAlignment="1" applyProtection="1">
      <alignment horizontal="right" vertical="center"/>
      <protection hidden="1"/>
    </xf>
    <xf numFmtId="164" fontId="5" fillId="0" borderId="19" xfId="3" applyNumberFormat="1" applyFont="1" applyFill="1" applyBorder="1" applyAlignment="1">
      <alignment vertical="center"/>
    </xf>
    <xf numFmtId="164" fontId="5" fillId="0" borderId="0" xfId="3" applyNumberFormat="1" applyFont="1" applyFill="1" applyBorder="1" applyAlignment="1">
      <alignment vertical="center"/>
    </xf>
    <xf numFmtId="0" fontId="15" fillId="0" borderId="0" xfId="0" applyFont="1" applyAlignment="1">
      <alignment vertical="center"/>
    </xf>
    <xf numFmtId="0" fontId="10" fillId="3" borderId="0" xfId="0" applyFont="1" applyFill="1" applyAlignment="1">
      <alignment vertical="center"/>
    </xf>
    <xf numFmtId="3" fontId="3" fillId="0" borderId="0" xfId="0" applyNumberFormat="1" applyFont="1" applyAlignment="1" applyProtection="1">
      <alignment horizontal="right" vertical="center"/>
      <protection hidden="1"/>
    </xf>
    <xf numFmtId="165" fontId="3" fillId="0" borderId="0" xfId="0" applyNumberFormat="1" applyFont="1" applyAlignment="1" applyProtection="1">
      <alignment horizontal="right" vertical="center"/>
      <protection hidden="1"/>
    </xf>
    <xf numFmtId="0" fontId="10" fillId="0" borderId="0" xfId="0" applyFont="1" applyAlignment="1">
      <alignment horizontal="left" vertical="center" wrapText="1"/>
    </xf>
    <xf numFmtId="0" fontId="3" fillId="0" borderId="18" xfId="0" applyFont="1" applyBorder="1" applyAlignment="1">
      <alignment horizontal="left" vertical="center" wrapText="1"/>
    </xf>
    <xf numFmtId="0" fontId="3" fillId="0" borderId="27" xfId="0" applyFont="1" applyBorder="1" applyAlignment="1">
      <alignment horizontal="left" vertical="center" wrapText="1"/>
    </xf>
    <xf numFmtId="3" fontId="3" fillId="0" borderId="21" xfId="0" applyNumberFormat="1" applyFont="1" applyBorder="1" applyAlignment="1">
      <alignment horizontal="right" vertical="center"/>
    </xf>
    <xf numFmtId="165" fontId="2" fillId="0" borderId="0" xfId="0" applyNumberFormat="1" applyFont="1" applyAlignment="1">
      <alignment vertical="center"/>
    </xf>
    <xf numFmtId="165" fontId="0" fillId="0" borderId="0" xfId="0" applyNumberFormat="1" applyAlignment="1">
      <alignment vertical="center"/>
    </xf>
    <xf numFmtId="0" fontId="2" fillId="0" borderId="0" xfId="0" applyFont="1" applyAlignment="1">
      <alignment horizontal="center"/>
    </xf>
    <xf numFmtId="166" fontId="0" fillId="0" borderId="0" xfId="5" applyNumberFormat="1" applyFont="1" applyBorder="1"/>
    <xf numFmtId="0" fontId="10" fillId="0" borderId="0" xfId="9" applyFont="1"/>
    <xf numFmtId="0" fontId="3" fillId="0" borderId="0" xfId="9" applyFont="1"/>
    <xf numFmtId="166" fontId="0" fillId="0" borderId="0" xfId="5" applyNumberFormat="1" applyFont="1" applyBorder="1" applyAlignment="1">
      <alignment horizontal="center" vertical="center"/>
    </xf>
    <xf numFmtId="166" fontId="0" fillId="0" borderId="0" xfId="5" applyNumberFormat="1" applyFont="1"/>
    <xf numFmtId="166" fontId="0" fillId="0" borderId="0" xfId="5" applyNumberFormat="1" applyFont="1" applyAlignment="1">
      <alignment horizontal="center" vertical="center"/>
    </xf>
    <xf numFmtId="166" fontId="0" fillId="0" borderId="12" xfId="5" applyNumberFormat="1" applyFont="1" applyBorder="1" applyAlignment="1">
      <alignment horizontal="right" vertical="center"/>
    </xf>
    <xf numFmtId="0" fontId="10" fillId="0" borderId="0" xfId="0" applyFont="1" applyAlignment="1" applyProtection="1">
      <alignment horizontal="right" vertical="center" wrapText="1"/>
      <protection hidden="1"/>
    </xf>
    <xf numFmtId="164" fontId="3" fillId="0" borderId="0" xfId="3" applyNumberFormat="1" applyFont="1" applyBorder="1" applyAlignment="1" applyProtection="1">
      <alignment horizontal="right" vertical="center"/>
      <protection hidden="1"/>
    </xf>
    <xf numFmtId="165" fontId="10" fillId="0" borderId="29" xfId="0" applyNumberFormat="1" applyFont="1" applyBorder="1" applyAlignment="1" applyProtection="1">
      <alignment horizontal="left" vertical="center" wrapText="1"/>
      <protection hidden="1"/>
    </xf>
    <xf numFmtId="165" fontId="10" fillId="0" borderId="30" xfId="0" applyNumberFormat="1" applyFont="1" applyBorder="1" applyAlignment="1" applyProtection="1">
      <alignment horizontal="left" vertical="center" wrapText="1"/>
      <protection hidden="1"/>
    </xf>
    <xf numFmtId="0" fontId="10" fillId="0" borderId="31" xfId="0" applyFont="1" applyBorder="1" applyAlignment="1">
      <alignment horizontal="left" vertical="center" wrapText="1"/>
    </xf>
    <xf numFmtId="0" fontId="16" fillId="0" borderId="3" xfId="0" applyFont="1" applyBorder="1" applyAlignment="1" applyProtection="1">
      <alignment horizontal="right" vertical="center" wrapText="1"/>
      <protection hidden="1"/>
    </xf>
    <xf numFmtId="0" fontId="10" fillId="0" borderId="3" xfId="0" applyFont="1" applyBorder="1" applyAlignment="1" applyProtection="1">
      <alignment horizontal="right" vertical="center" wrapText="1"/>
      <protection hidden="1"/>
    </xf>
    <xf numFmtId="0" fontId="10" fillId="0" borderId="12" xfId="0" applyFont="1" applyBorder="1" applyAlignment="1" applyProtection="1">
      <alignment horizontal="right" vertical="center" wrapText="1"/>
      <protection hidden="1"/>
    </xf>
    <xf numFmtId="165" fontId="0" fillId="0" borderId="32" xfId="0" applyNumberFormat="1" applyBorder="1" applyAlignment="1">
      <alignment vertical="center"/>
    </xf>
    <xf numFmtId="167" fontId="17" fillId="0" borderId="0" xfId="0" applyNumberFormat="1" applyFont="1" applyAlignment="1" applyProtection="1">
      <alignment horizontal="right" vertical="center"/>
      <protection hidden="1"/>
    </xf>
    <xf numFmtId="167" fontId="3" fillId="0" borderId="0" xfId="0" applyNumberFormat="1" applyFont="1" applyAlignment="1" applyProtection="1">
      <alignment horizontal="right" vertical="center"/>
      <protection hidden="1"/>
    </xf>
    <xf numFmtId="3" fontId="3" fillId="0" borderId="7" xfId="0" applyNumberFormat="1" applyFont="1" applyBorder="1" applyAlignment="1" applyProtection="1">
      <alignment horizontal="right" vertical="center"/>
      <protection hidden="1"/>
    </xf>
    <xf numFmtId="168" fontId="17" fillId="0" borderId="0" xfId="0" applyNumberFormat="1" applyFont="1" applyAlignment="1" applyProtection="1">
      <alignment horizontal="right" vertical="center"/>
      <protection hidden="1"/>
    </xf>
    <xf numFmtId="168" fontId="3" fillId="0" borderId="0" xfId="0" applyNumberFormat="1" applyFont="1" applyAlignment="1" applyProtection="1">
      <alignment horizontal="right" vertical="center"/>
      <protection hidden="1"/>
    </xf>
    <xf numFmtId="168" fontId="3" fillId="0" borderId="7" xfId="0" applyNumberFormat="1" applyFont="1" applyBorder="1" applyAlignment="1" applyProtection="1">
      <alignment horizontal="right" vertical="center"/>
      <protection hidden="1"/>
    </xf>
    <xf numFmtId="165" fontId="0" fillId="0" borderId="33" xfId="0" applyNumberFormat="1" applyBorder="1" applyAlignment="1">
      <alignment vertical="center"/>
    </xf>
    <xf numFmtId="167" fontId="17" fillId="0" borderId="21" xfId="0" applyNumberFormat="1" applyFont="1" applyBorder="1" applyAlignment="1" applyProtection="1">
      <alignment horizontal="right" vertical="center"/>
      <protection hidden="1"/>
    </xf>
    <xf numFmtId="3" fontId="3" fillId="0" borderId="21" xfId="0" applyNumberFormat="1" applyFont="1" applyBorder="1" applyAlignment="1" applyProtection="1">
      <alignment horizontal="right" vertical="center"/>
      <protection hidden="1"/>
    </xf>
    <xf numFmtId="3" fontId="3" fillId="0" borderId="34" xfId="0" applyNumberFormat="1" applyFont="1" applyBorder="1" applyAlignment="1" applyProtection="1">
      <alignment horizontal="right" vertical="center"/>
      <protection hidden="1"/>
    </xf>
    <xf numFmtId="165" fontId="0" fillId="0" borderId="35" xfId="0" applyNumberFormat="1" applyBorder="1" applyAlignment="1">
      <alignment vertical="center"/>
    </xf>
    <xf numFmtId="0" fontId="3" fillId="0" borderId="28" xfId="0" applyFont="1" applyBorder="1" applyAlignment="1">
      <alignment horizontal="left" vertical="center" wrapText="1"/>
    </xf>
    <xf numFmtId="168" fontId="17" fillId="0" borderId="25" xfId="0" applyNumberFormat="1" applyFont="1" applyBorder="1" applyAlignment="1" applyProtection="1">
      <alignment horizontal="right" vertical="center"/>
      <protection hidden="1"/>
    </xf>
    <xf numFmtId="168" fontId="3" fillId="0" borderId="25" xfId="0" applyNumberFormat="1" applyFont="1" applyBorder="1" applyAlignment="1" applyProtection="1">
      <alignment horizontal="right" vertical="center"/>
      <protection hidden="1"/>
    </xf>
    <xf numFmtId="168" fontId="3" fillId="0" borderId="36" xfId="0" applyNumberFormat="1" applyFont="1" applyBorder="1" applyAlignment="1" applyProtection="1">
      <alignment horizontal="right" vertical="center"/>
      <protection hidden="1"/>
    </xf>
    <xf numFmtId="165" fontId="0" fillId="0" borderId="37" xfId="0" applyNumberFormat="1" applyBorder="1" applyAlignment="1">
      <alignment vertical="center"/>
    </xf>
    <xf numFmtId="0" fontId="3" fillId="0" borderId="38" xfId="0" applyFont="1" applyBorder="1" applyAlignment="1">
      <alignment horizontal="left" vertical="center" wrapText="1"/>
    </xf>
    <xf numFmtId="168" fontId="17" fillId="0" borderId="10" xfId="0" applyNumberFormat="1" applyFont="1" applyBorder="1" applyAlignment="1" applyProtection="1">
      <alignment horizontal="right" vertical="center"/>
      <protection hidden="1"/>
    </xf>
    <xf numFmtId="168" fontId="3" fillId="0" borderId="10" xfId="0" applyNumberFormat="1" applyFont="1" applyBorder="1" applyAlignment="1" applyProtection="1">
      <alignment horizontal="right" vertical="center"/>
      <protection hidden="1"/>
    </xf>
    <xf numFmtId="168" fontId="3" fillId="0" borderId="11" xfId="0" applyNumberFormat="1" applyFont="1" applyBorder="1" applyAlignment="1" applyProtection="1">
      <alignment horizontal="right" vertical="center"/>
      <protection hidden="1"/>
    </xf>
    <xf numFmtId="0" fontId="25" fillId="3" borderId="15" xfId="0" applyFont="1" applyFill="1" applyBorder="1" applyAlignment="1">
      <alignment vertical="center" wrapText="1"/>
    </xf>
    <xf numFmtId="0" fontId="9" fillId="0" borderId="16" xfId="0" applyFont="1" applyBorder="1" applyAlignment="1">
      <alignment horizontal="left" vertical="center" wrapText="1"/>
    </xf>
    <xf numFmtId="0" fontId="9" fillId="0" borderId="18" xfId="0" applyFont="1" applyBorder="1" applyAlignment="1">
      <alignment horizontal="left" vertical="center" wrapText="1"/>
    </xf>
    <xf numFmtId="0" fontId="25" fillId="3" borderId="17" xfId="0" applyFont="1" applyFill="1" applyBorder="1" applyAlignment="1">
      <alignment vertical="center" wrapText="1"/>
    </xf>
    <xf numFmtId="0" fontId="25" fillId="3" borderId="26" xfId="0" applyFont="1" applyFill="1" applyBorder="1" applyAlignment="1">
      <alignment vertical="center" wrapText="1"/>
    </xf>
    <xf numFmtId="0" fontId="9" fillId="0" borderId="27" xfId="0" applyFont="1" applyBorder="1" applyAlignment="1">
      <alignment horizontal="left" vertical="center" wrapText="1"/>
    </xf>
    <xf numFmtId="3" fontId="9" fillId="0" borderId="21" xfId="0" applyNumberFormat="1" applyFont="1" applyBorder="1" applyAlignment="1" applyProtection="1">
      <alignment horizontal="right" vertical="center"/>
      <protection hidden="1"/>
    </xf>
    <xf numFmtId="0" fontId="25" fillId="3" borderId="39" xfId="0" applyFont="1" applyFill="1" applyBorder="1" applyAlignment="1">
      <alignment vertical="center" wrapText="1"/>
    </xf>
    <xf numFmtId="0" fontId="9" fillId="0" borderId="28" xfId="0" applyFont="1" applyBorder="1" applyAlignment="1">
      <alignment horizontal="left" vertical="center" wrapText="1"/>
    </xf>
    <xf numFmtId="168" fontId="9" fillId="0" borderId="25" xfId="0" applyNumberFormat="1" applyFont="1" applyBorder="1" applyAlignment="1" applyProtection="1">
      <alignment horizontal="right" vertical="center"/>
      <protection hidden="1"/>
    </xf>
    <xf numFmtId="0" fontId="25" fillId="3" borderId="23" xfId="0" applyFont="1" applyFill="1" applyBorder="1" applyAlignment="1">
      <alignment vertical="center" wrapText="1"/>
    </xf>
    <xf numFmtId="0" fontId="10" fillId="0" borderId="18" xfId="0" applyFont="1" applyBorder="1" applyAlignment="1">
      <alignment horizontal="left" vertical="center" wrapText="1"/>
    </xf>
    <xf numFmtId="164" fontId="16" fillId="0" borderId="0" xfId="3" applyNumberFormat="1" applyFont="1" applyBorder="1" applyAlignment="1" applyProtection="1">
      <alignment horizontal="right" vertical="center"/>
      <protection hidden="1"/>
    </xf>
    <xf numFmtId="164" fontId="10" fillId="0" borderId="0" xfId="3" applyNumberFormat="1" applyFont="1" applyBorder="1" applyAlignment="1" applyProtection="1">
      <alignment horizontal="right" vertical="center"/>
      <protection hidden="1"/>
    </xf>
    <xf numFmtId="164" fontId="17" fillId="0" borderId="0" xfId="3" applyNumberFormat="1" applyFont="1" applyBorder="1" applyAlignment="1" applyProtection="1">
      <alignment horizontal="right" vertical="center"/>
      <protection hidden="1"/>
    </xf>
    <xf numFmtId="0" fontId="10" fillId="0" borderId="27" xfId="0" applyFont="1" applyBorder="1" applyAlignment="1">
      <alignment horizontal="left" vertical="center" wrapText="1"/>
    </xf>
    <xf numFmtId="164" fontId="16" fillId="0" borderId="21" xfId="3" applyNumberFormat="1" applyFont="1" applyBorder="1" applyAlignment="1" applyProtection="1">
      <alignment horizontal="right" vertical="center"/>
      <protection hidden="1"/>
    </xf>
    <xf numFmtId="164" fontId="10" fillId="0" borderId="21" xfId="3" applyNumberFormat="1" applyFont="1" applyBorder="1" applyAlignment="1" applyProtection="1">
      <alignment horizontal="right" vertical="center"/>
      <protection hidden="1"/>
    </xf>
    <xf numFmtId="164" fontId="17" fillId="0" borderId="25" xfId="3" applyNumberFormat="1" applyFont="1" applyBorder="1" applyAlignment="1" applyProtection="1">
      <alignment horizontal="right" vertical="center"/>
      <protection hidden="1"/>
    </xf>
    <xf numFmtId="164" fontId="3" fillId="0" borderId="25" xfId="3" applyNumberFormat="1" applyFont="1" applyBorder="1" applyAlignment="1" applyProtection="1">
      <alignment horizontal="right" vertical="center"/>
      <protection hidden="1"/>
    </xf>
    <xf numFmtId="165" fontId="2" fillId="0" borderId="32" xfId="0" applyNumberFormat="1" applyFont="1" applyBorder="1" applyAlignment="1">
      <alignment vertical="center"/>
    </xf>
    <xf numFmtId="164" fontId="10" fillId="0" borderId="7" xfId="3" applyNumberFormat="1" applyFont="1" applyBorder="1" applyAlignment="1" applyProtection="1">
      <alignment horizontal="right" vertical="center"/>
      <protection hidden="1"/>
    </xf>
    <xf numFmtId="164" fontId="3" fillId="0" borderId="7" xfId="3" applyNumberFormat="1" applyFont="1" applyBorder="1" applyAlignment="1" applyProtection="1">
      <alignment horizontal="right" vertical="center"/>
      <protection hidden="1"/>
    </xf>
    <xf numFmtId="165" fontId="2" fillId="0" borderId="33" xfId="0" applyNumberFormat="1" applyFont="1" applyBorder="1" applyAlignment="1">
      <alignment vertical="center"/>
    </xf>
    <xf numFmtId="164" fontId="10" fillId="0" borderId="34" xfId="3" applyNumberFormat="1" applyFont="1" applyBorder="1" applyAlignment="1" applyProtection="1">
      <alignment horizontal="right" vertical="center"/>
      <protection hidden="1"/>
    </xf>
    <xf numFmtId="164" fontId="3" fillId="0" borderId="36" xfId="3" applyNumberFormat="1" applyFont="1" applyBorder="1" applyAlignment="1" applyProtection="1">
      <alignment horizontal="right" vertical="center"/>
      <protection hidden="1"/>
    </xf>
    <xf numFmtId="164" fontId="17" fillId="0" borderId="10" xfId="3" applyNumberFormat="1" applyFont="1" applyBorder="1" applyAlignment="1" applyProtection="1">
      <alignment horizontal="right" vertical="center"/>
      <protection hidden="1"/>
    </xf>
    <xf numFmtId="164" fontId="3" fillId="0" borderId="10" xfId="3" applyNumberFormat="1" applyFont="1" applyBorder="1" applyAlignment="1" applyProtection="1">
      <alignment horizontal="right" vertical="center"/>
      <protection hidden="1"/>
    </xf>
    <xf numFmtId="164" fontId="3" fillId="0" borderId="11" xfId="3" applyNumberFormat="1" applyFont="1" applyBorder="1" applyAlignment="1" applyProtection="1">
      <alignment horizontal="right" vertical="center"/>
      <protection hidden="1"/>
    </xf>
    <xf numFmtId="165" fontId="24" fillId="0" borderId="40" xfId="0" applyNumberFormat="1" applyFont="1" applyBorder="1" applyAlignment="1" applyProtection="1">
      <alignment horizontal="left" vertical="center" wrapText="1"/>
      <protection hidden="1"/>
    </xf>
    <xf numFmtId="165" fontId="24" fillId="0" borderId="22" xfId="0" applyNumberFormat="1" applyFont="1" applyBorder="1" applyAlignment="1" applyProtection="1">
      <alignment horizontal="left" vertical="center" wrapText="1"/>
      <protection hidden="1"/>
    </xf>
    <xf numFmtId="0" fontId="24" fillId="0" borderId="16" xfId="0" applyFont="1" applyBorder="1" applyAlignment="1">
      <alignment horizontal="left" vertical="center" wrapText="1"/>
    </xf>
    <xf numFmtId="0" fontId="24" fillId="0" borderId="3" xfId="0" applyFont="1" applyBorder="1" applyAlignment="1" applyProtection="1">
      <alignment horizontal="right" vertical="center" wrapText="1"/>
      <protection hidden="1"/>
    </xf>
    <xf numFmtId="0" fontId="24" fillId="0" borderId="12" xfId="0" applyFont="1" applyBorder="1" applyAlignment="1" applyProtection="1">
      <alignment horizontal="right" vertical="center" wrapText="1"/>
      <protection hidden="1"/>
    </xf>
    <xf numFmtId="165" fontId="25" fillId="0" borderId="40" xfId="0" applyNumberFormat="1" applyFont="1" applyBorder="1" applyAlignment="1">
      <alignment vertical="center"/>
    </xf>
    <xf numFmtId="3" fontId="9" fillId="0" borderId="0" xfId="0" applyNumberFormat="1" applyFont="1" applyAlignment="1" applyProtection="1">
      <alignment horizontal="right" vertical="center"/>
      <protection hidden="1"/>
    </xf>
    <xf numFmtId="3" fontId="9" fillId="0" borderId="7" xfId="0" applyNumberFormat="1" applyFont="1" applyBorder="1" applyAlignment="1" applyProtection="1">
      <alignment horizontal="right" vertical="center"/>
      <protection hidden="1"/>
    </xf>
    <xf numFmtId="165" fontId="25" fillId="0" borderId="32" xfId="0" applyNumberFormat="1" applyFont="1" applyBorder="1" applyAlignment="1">
      <alignment vertical="center"/>
    </xf>
    <xf numFmtId="0" fontId="25" fillId="3" borderId="0" xfId="0" applyFont="1" applyFill="1" applyAlignment="1">
      <alignment vertical="center" wrapText="1"/>
    </xf>
    <xf numFmtId="168" fontId="9" fillId="0" borderId="0" xfId="0" applyNumberFormat="1" applyFont="1" applyAlignment="1" applyProtection="1">
      <alignment horizontal="right" vertical="center"/>
      <protection hidden="1"/>
    </xf>
    <xf numFmtId="168" fontId="9" fillId="0" borderId="7" xfId="0" applyNumberFormat="1" applyFont="1" applyBorder="1" applyAlignment="1" applyProtection="1">
      <alignment horizontal="right" vertical="center"/>
      <protection hidden="1"/>
    </xf>
    <xf numFmtId="165" fontId="25" fillId="0" borderId="33" xfId="0" applyNumberFormat="1" applyFont="1" applyBorder="1" applyAlignment="1">
      <alignment vertical="center"/>
    </xf>
    <xf numFmtId="3" fontId="9" fillId="0" borderId="34" xfId="0" applyNumberFormat="1" applyFont="1" applyBorder="1" applyAlignment="1" applyProtection="1">
      <alignment horizontal="right" vertical="center"/>
      <protection hidden="1"/>
    </xf>
    <xf numFmtId="165" fontId="25" fillId="0" borderId="35" xfId="0" applyNumberFormat="1" applyFont="1" applyBorder="1" applyAlignment="1">
      <alignment vertical="center"/>
    </xf>
    <xf numFmtId="168" fontId="9" fillId="0" borderId="36" xfId="0" applyNumberFormat="1" applyFont="1" applyBorder="1" applyAlignment="1" applyProtection="1">
      <alignment horizontal="right" vertical="center"/>
      <protection hidden="1"/>
    </xf>
    <xf numFmtId="165" fontId="25" fillId="0" borderId="37" xfId="0" applyNumberFormat="1" applyFont="1" applyBorder="1" applyAlignment="1">
      <alignment vertical="center"/>
    </xf>
    <xf numFmtId="0" fontId="25" fillId="3" borderId="41" xfId="0" applyFont="1" applyFill="1" applyBorder="1" applyAlignment="1">
      <alignment vertical="center" wrapText="1"/>
    </xf>
    <xf numFmtId="0" fontId="9" fillId="0" borderId="38" xfId="0" applyFont="1" applyBorder="1" applyAlignment="1">
      <alignment horizontal="left" vertical="center" wrapText="1"/>
    </xf>
    <xf numFmtId="168" fontId="9" fillId="0" borderId="10" xfId="0" applyNumberFormat="1" applyFont="1" applyBorder="1" applyAlignment="1" applyProtection="1">
      <alignment horizontal="right" vertical="center"/>
      <protection hidden="1"/>
    </xf>
    <xf numFmtId="168" fontId="9" fillId="0" borderId="11" xfId="0" applyNumberFormat="1" applyFont="1" applyBorder="1" applyAlignment="1" applyProtection="1">
      <alignment horizontal="right" vertical="center"/>
      <protection hidden="1"/>
    </xf>
    <xf numFmtId="0" fontId="0" fillId="0" borderId="24" xfId="0" applyBorder="1"/>
    <xf numFmtId="0" fontId="0" fillId="0" borderId="42" xfId="0" applyBorder="1"/>
    <xf numFmtId="165" fontId="10" fillId="0" borderId="12" xfId="0" applyNumberFormat="1" applyFont="1" applyBorder="1" applyAlignment="1" applyProtection="1">
      <alignment horizontal="left" vertical="center" wrapText="1"/>
      <protection hidden="1"/>
    </xf>
    <xf numFmtId="0" fontId="10" fillId="0" borderId="12" xfId="0" applyFont="1" applyBorder="1" applyAlignment="1">
      <alignment horizontal="left" vertical="center" wrapText="1"/>
    </xf>
    <xf numFmtId="0" fontId="16" fillId="0" borderId="12" xfId="0" applyFont="1" applyBorder="1" applyAlignment="1" applyProtection="1">
      <alignment horizontal="right" vertical="center" wrapText="1"/>
      <protection hidden="1"/>
    </xf>
    <xf numFmtId="0" fontId="0" fillId="0" borderId="0" xfId="0" applyAlignment="1">
      <alignment horizontal="left" vertical="center" wrapText="1"/>
    </xf>
    <xf numFmtId="0" fontId="5" fillId="0" borderId="0" xfId="0" applyFont="1" applyAlignment="1">
      <alignment horizontal="left" vertical="center" wrapText="1"/>
    </xf>
    <xf numFmtId="164" fontId="0" fillId="0" borderId="0" xfId="3" applyNumberFormat="1" applyFont="1" applyBorder="1" applyAlignment="1">
      <alignment vertical="center"/>
    </xf>
    <xf numFmtId="164" fontId="0" fillId="0" borderId="6" xfId="3" applyNumberFormat="1" applyFont="1" applyBorder="1" applyAlignment="1">
      <alignment vertical="center"/>
    </xf>
    <xf numFmtId="164" fontId="0" fillId="0" borderId="7" xfId="3" applyNumberFormat="1" applyFont="1" applyBorder="1" applyAlignment="1">
      <alignment vertical="center"/>
    </xf>
    <xf numFmtId="164" fontId="0" fillId="0" borderId="21" xfId="3" applyNumberFormat="1" applyFont="1" applyBorder="1" applyAlignment="1">
      <alignment vertical="center"/>
    </xf>
    <xf numFmtId="164" fontId="0" fillId="0" borderId="34" xfId="3" applyNumberFormat="1" applyFont="1" applyBorder="1" applyAlignment="1">
      <alignment vertical="center"/>
    </xf>
    <xf numFmtId="164" fontId="0" fillId="0" borderId="44" xfId="3" applyNumberFormat="1" applyFont="1" applyBorder="1" applyAlignment="1">
      <alignment vertical="center"/>
    </xf>
    <xf numFmtId="164" fontId="0" fillId="0" borderId="45" xfId="3" applyNumberFormat="1" applyFont="1" applyBorder="1" applyAlignment="1">
      <alignment vertical="center"/>
    </xf>
    <xf numFmtId="164" fontId="0" fillId="0" borderId="25" xfId="3" applyNumberFormat="1" applyFont="1" applyBorder="1" applyAlignment="1">
      <alignment vertical="center"/>
    </xf>
    <xf numFmtId="164" fontId="0" fillId="0" borderId="36" xfId="3" applyNumberFormat="1" applyFont="1" applyBorder="1" applyAlignment="1">
      <alignment vertical="center"/>
    </xf>
    <xf numFmtId="164" fontId="0" fillId="0" borderId="10" xfId="3" applyNumberFormat="1" applyFont="1" applyBorder="1" applyAlignment="1">
      <alignment vertical="center"/>
    </xf>
    <xf numFmtId="164" fontId="0" fillId="0" borderId="11" xfId="3" applyNumberFormat="1" applyFont="1"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26" xfId="0" applyBorder="1" applyAlignment="1">
      <alignment vertical="center"/>
    </xf>
    <xf numFmtId="0" fontId="0" fillId="0" borderId="24" xfId="0" applyBorder="1" applyAlignment="1">
      <alignment vertical="center"/>
    </xf>
    <xf numFmtId="0" fontId="0" fillId="0" borderId="42" xfId="0" applyBorder="1" applyAlignment="1">
      <alignment vertical="center"/>
    </xf>
    <xf numFmtId="0" fontId="0" fillId="0" borderId="8" xfId="0" applyBorder="1" applyAlignment="1">
      <alignment vertical="center"/>
    </xf>
    <xf numFmtId="0" fontId="0" fillId="0" borderId="46" xfId="0" applyBorder="1" applyAlignment="1">
      <alignment vertical="center"/>
    </xf>
    <xf numFmtId="0" fontId="0" fillId="0" borderId="21" xfId="0" applyBorder="1" applyAlignment="1">
      <alignment vertical="center"/>
    </xf>
    <xf numFmtId="0" fontId="0" fillId="0" borderId="43" xfId="0" applyBorder="1" applyAlignment="1">
      <alignment vertical="center"/>
    </xf>
    <xf numFmtId="0" fontId="0" fillId="0" borderId="48" xfId="0" applyBorder="1" applyAlignment="1">
      <alignment vertical="center"/>
    </xf>
    <xf numFmtId="0" fontId="0" fillId="0" borderId="44" xfId="0" applyBorder="1" applyAlignment="1">
      <alignment vertical="center"/>
    </xf>
    <xf numFmtId="0" fontId="0" fillId="0" borderId="47" xfId="0" applyBorder="1" applyAlignment="1">
      <alignment vertical="center"/>
    </xf>
    <xf numFmtId="0" fontId="0" fillId="0" borderId="25" xfId="0" applyBorder="1" applyAlignment="1">
      <alignment vertical="center"/>
    </xf>
    <xf numFmtId="0" fontId="0" fillId="0" borderId="9" xfId="0" applyBorder="1" applyAlignment="1">
      <alignment vertical="center"/>
    </xf>
    <xf numFmtId="0" fontId="0" fillId="0" borderId="10" xfId="0" applyBorder="1" applyAlignment="1">
      <alignment vertical="center"/>
    </xf>
    <xf numFmtId="165" fontId="10" fillId="0" borderId="40" xfId="0" applyNumberFormat="1" applyFont="1" applyBorder="1" applyAlignment="1" applyProtection="1">
      <alignment horizontal="left" vertical="center" wrapText="1"/>
      <protection hidden="1"/>
    </xf>
    <xf numFmtId="165" fontId="10" fillId="0" borderId="22" xfId="0" applyNumberFormat="1" applyFont="1" applyBorder="1" applyAlignment="1" applyProtection="1">
      <alignment horizontal="left" vertical="center" wrapText="1"/>
      <protection hidden="1"/>
    </xf>
    <xf numFmtId="0" fontId="10" fillId="0" borderId="16" xfId="0" applyFont="1" applyBorder="1" applyAlignment="1">
      <alignment horizontal="left" vertical="center" wrapText="1"/>
    </xf>
    <xf numFmtId="165" fontId="0" fillId="0" borderId="40" xfId="0" applyNumberFormat="1" applyBorder="1" applyAlignment="1">
      <alignment vertical="center"/>
    </xf>
    <xf numFmtId="165" fontId="0" fillId="0" borderId="15" xfId="0" applyNumberFormat="1" applyBorder="1" applyAlignment="1">
      <alignment vertical="center"/>
    </xf>
    <xf numFmtId="0" fontId="3" fillId="0" borderId="16" xfId="0" applyFont="1" applyBorder="1" applyAlignment="1">
      <alignment horizontal="left" vertical="center" wrapText="1"/>
    </xf>
    <xf numFmtId="167" fontId="17" fillId="0" borderId="2" xfId="0" applyNumberFormat="1" applyFont="1" applyBorder="1" applyAlignment="1" applyProtection="1">
      <alignment horizontal="right" vertical="center"/>
      <protection hidden="1"/>
    </xf>
    <xf numFmtId="3" fontId="3" fillId="0" borderId="6" xfId="0" applyNumberFormat="1" applyFont="1" applyBorder="1" applyAlignment="1" applyProtection="1">
      <alignment horizontal="right" vertical="center"/>
      <protection hidden="1"/>
    </xf>
    <xf numFmtId="165" fontId="0" fillId="0" borderId="25" xfId="0" applyNumberFormat="1" applyBorder="1" applyAlignment="1">
      <alignment vertical="center"/>
    </xf>
    <xf numFmtId="165" fontId="0" fillId="0" borderId="20" xfId="0" applyNumberFormat="1" applyBorder="1" applyAlignment="1">
      <alignment vertical="center"/>
    </xf>
    <xf numFmtId="165" fontId="0" fillId="0" borderId="17" xfId="0" applyNumberFormat="1" applyBorder="1" applyAlignment="1">
      <alignment vertical="center"/>
    </xf>
    <xf numFmtId="165" fontId="0" fillId="0" borderId="52" xfId="0" applyNumberFormat="1" applyBorder="1" applyAlignment="1">
      <alignment vertical="center"/>
    </xf>
    <xf numFmtId="165" fontId="0" fillId="0" borderId="55" xfId="0" applyNumberFormat="1" applyBorder="1" applyAlignment="1">
      <alignment vertical="center"/>
    </xf>
    <xf numFmtId="0" fontId="3" fillId="0" borderId="49" xfId="0" applyFont="1" applyBorder="1" applyAlignment="1">
      <alignment horizontal="left" vertical="center" wrapText="1"/>
    </xf>
    <xf numFmtId="168" fontId="17" fillId="0" borderId="44" xfId="0" applyNumberFormat="1" applyFont="1" applyBorder="1" applyAlignment="1" applyProtection="1">
      <alignment horizontal="right" vertical="center"/>
      <protection hidden="1"/>
    </xf>
    <xf numFmtId="168" fontId="3" fillId="0" borderId="45" xfId="0" applyNumberFormat="1" applyFont="1" applyBorder="1" applyAlignment="1" applyProtection="1">
      <alignment horizontal="right" vertical="center"/>
      <protection hidden="1"/>
    </xf>
    <xf numFmtId="165" fontId="0" fillId="0" borderId="53" xfId="0" applyNumberFormat="1" applyBorder="1" applyAlignment="1">
      <alignment vertical="center"/>
    </xf>
    <xf numFmtId="165" fontId="0" fillId="0" borderId="56" xfId="0" applyNumberFormat="1" applyBorder="1" applyAlignment="1">
      <alignment vertical="center"/>
    </xf>
    <xf numFmtId="0" fontId="3" fillId="0" borderId="51" xfId="0" applyFont="1" applyBorder="1" applyAlignment="1">
      <alignment horizontal="left" vertical="center" wrapText="1"/>
    </xf>
    <xf numFmtId="167" fontId="17" fillId="0" borderId="50" xfId="0" applyNumberFormat="1" applyFont="1" applyBorder="1" applyAlignment="1" applyProtection="1">
      <alignment horizontal="right" vertical="center"/>
      <protection hidden="1"/>
    </xf>
    <xf numFmtId="3" fontId="3" fillId="0" borderId="54" xfId="0" applyNumberFormat="1" applyFont="1" applyBorder="1" applyAlignment="1" applyProtection="1">
      <alignment horizontal="right" vertical="center"/>
      <protection hidden="1"/>
    </xf>
    <xf numFmtId="165" fontId="0" fillId="0" borderId="39" xfId="0" applyNumberFormat="1" applyBorder="1" applyAlignment="1">
      <alignment vertical="center"/>
    </xf>
    <xf numFmtId="165" fontId="0" fillId="0" borderId="41" xfId="0" applyNumberFormat="1" applyBorder="1" applyAlignment="1">
      <alignment vertical="center"/>
    </xf>
    <xf numFmtId="0" fontId="2" fillId="0" borderId="0" xfId="0" applyFont="1" applyAlignment="1">
      <alignment horizontal="left" vertical="center" wrapText="1"/>
    </xf>
    <xf numFmtId="166" fontId="0" fillId="0" borderId="0" xfId="5" applyNumberFormat="1" applyFont="1" applyBorder="1" applyAlignment="1">
      <alignment horizontal="right"/>
    </xf>
    <xf numFmtId="166" fontId="0" fillId="0" borderId="0" xfId="5" applyNumberFormat="1" applyFont="1" applyBorder="1" applyAlignment="1">
      <alignment horizontal="right" vertical="center"/>
    </xf>
    <xf numFmtId="166" fontId="0" fillId="0" borderId="0" xfId="5" applyNumberFormat="1" applyFont="1" applyBorder="1" applyAlignment="1">
      <alignment vertical="center"/>
    </xf>
    <xf numFmtId="0" fontId="10" fillId="0" borderId="0" xfId="9" applyFont="1" applyAlignment="1">
      <alignment vertical="center"/>
    </xf>
    <xf numFmtId="0" fontId="3" fillId="0" borderId="0" xfId="9" applyFont="1" applyAlignment="1">
      <alignment vertical="center"/>
    </xf>
    <xf numFmtId="0" fontId="10" fillId="0" borderId="12" xfId="9" applyFont="1" applyBorder="1" applyAlignment="1">
      <alignment vertical="center"/>
    </xf>
    <xf numFmtId="0" fontId="10" fillId="0" borderId="12" xfId="9" applyFont="1" applyBorder="1" applyAlignment="1">
      <alignment horizontal="right" vertical="center" wrapText="1"/>
    </xf>
    <xf numFmtId="0" fontId="10" fillId="0" borderId="12" xfId="9" applyFont="1" applyBorder="1" applyAlignment="1">
      <alignment horizontal="right" vertical="center"/>
    </xf>
    <xf numFmtId="0" fontId="10" fillId="0" borderId="8" xfId="9" applyFont="1" applyBorder="1" applyAlignment="1">
      <alignment vertical="center"/>
    </xf>
    <xf numFmtId="0" fontId="10" fillId="0" borderId="22" xfId="9" applyFont="1" applyBorder="1" applyAlignment="1">
      <alignment vertical="center"/>
    </xf>
    <xf numFmtId="3" fontId="10" fillId="0" borderId="0" xfId="9" applyNumberFormat="1" applyFont="1" applyAlignment="1">
      <alignment vertical="center"/>
    </xf>
    <xf numFmtId="49" fontId="3" fillId="0" borderId="7" xfId="3" applyNumberFormat="1" applyFont="1" applyBorder="1" applyAlignment="1">
      <alignment horizontal="right" vertical="center"/>
    </xf>
    <xf numFmtId="0" fontId="3" fillId="0" borderId="8" xfId="9" applyFont="1" applyBorder="1" applyAlignment="1">
      <alignment vertical="center"/>
    </xf>
    <xf numFmtId="0" fontId="3" fillId="0" borderId="23" xfId="9" applyFont="1" applyBorder="1" applyAlignment="1">
      <alignment vertical="center"/>
    </xf>
    <xf numFmtId="3" fontId="3" fillId="0" borderId="0" xfId="9" applyNumberFormat="1" applyFont="1" applyAlignment="1">
      <alignment vertical="center"/>
    </xf>
    <xf numFmtId="164" fontId="3" fillId="0" borderId="7" xfId="3" applyNumberFormat="1" applyFont="1" applyBorder="1" applyAlignment="1">
      <alignment vertical="center"/>
    </xf>
    <xf numFmtId="0" fontId="10" fillId="0" borderId="23" xfId="9" applyFont="1" applyBorder="1" applyAlignment="1">
      <alignment vertical="center"/>
    </xf>
    <xf numFmtId="0" fontId="3" fillId="0" borderId="9" xfId="9" applyFont="1" applyBorder="1" applyAlignment="1">
      <alignment vertical="center"/>
    </xf>
    <xf numFmtId="0" fontId="3" fillId="0" borderId="42" xfId="9" applyFont="1" applyBorder="1" applyAlignment="1">
      <alignment vertical="center"/>
    </xf>
    <xf numFmtId="3" fontId="3" fillId="0" borderId="10" xfId="9" applyNumberFormat="1" applyFont="1" applyBorder="1" applyAlignment="1">
      <alignment vertical="center"/>
    </xf>
    <xf numFmtId="164" fontId="3" fillId="0" borderId="11" xfId="3" applyNumberFormat="1" applyFont="1" applyBorder="1" applyAlignment="1">
      <alignment vertical="center"/>
    </xf>
    <xf numFmtId="169" fontId="3" fillId="0" borderId="2" xfId="9" applyNumberFormat="1" applyFont="1" applyBorder="1" applyAlignment="1">
      <alignment horizontal="right" vertical="center"/>
    </xf>
    <xf numFmtId="0" fontId="0" fillId="0" borderId="0" xfId="14" applyFont="1" applyAlignment="1">
      <alignment vertical="center"/>
    </xf>
    <xf numFmtId="0" fontId="23" fillId="0" borderId="0" xfId="14" applyFont="1" applyAlignment="1">
      <alignment vertical="center" wrapText="1"/>
    </xf>
    <xf numFmtId="164" fontId="17" fillId="0" borderId="21" xfId="3" applyNumberFormat="1" applyFont="1" applyBorder="1" applyAlignment="1" applyProtection="1">
      <alignment horizontal="right" vertical="center"/>
      <protection hidden="1"/>
    </xf>
    <xf numFmtId="164" fontId="3" fillId="0" borderId="21" xfId="3" applyNumberFormat="1" applyFont="1" applyBorder="1" applyAlignment="1" applyProtection="1">
      <alignment horizontal="right" vertical="center"/>
      <protection hidden="1"/>
    </xf>
    <xf numFmtId="164" fontId="3" fillId="0" borderId="34" xfId="3" applyNumberFormat="1" applyFont="1" applyBorder="1" applyAlignment="1" applyProtection="1">
      <alignment horizontal="right" vertical="center"/>
      <protection hidden="1"/>
    </xf>
    <xf numFmtId="0" fontId="0" fillId="0" borderId="12" xfId="0" applyBorder="1" applyAlignment="1">
      <alignment vertical="center"/>
    </xf>
    <xf numFmtId="165" fontId="0" fillId="0" borderId="12" xfId="0" applyNumberFormat="1" applyBorder="1" applyAlignment="1">
      <alignment vertical="center"/>
    </xf>
    <xf numFmtId="0" fontId="0" fillId="0" borderId="12" xfId="0" applyBorder="1" applyAlignment="1">
      <alignment vertical="center" wrapText="1"/>
    </xf>
    <xf numFmtId="164" fontId="0" fillId="0" borderId="12" xfId="3" applyNumberFormat="1" applyFont="1" applyBorder="1" applyAlignment="1">
      <alignment vertical="center"/>
    </xf>
    <xf numFmtId="0" fontId="2" fillId="0" borderId="12" xfId="0" applyFont="1" applyBorder="1" applyAlignment="1">
      <alignment vertical="center"/>
    </xf>
    <xf numFmtId="0" fontId="0" fillId="0" borderId="3" xfId="0" applyBorder="1" applyAlignment="1">
      <alignment horizontal="right" vertical="center"/>
    </xf>
    <xf numFmtId="0" fontId="0" fillId="0" borderId="4" xfId="0" applyBorder="1" applyAlignment="1">
      <alignment horizontal="right" vertical="center"/>
    </xf>
    <xf numFmtId="0" fontId="0" fillId="0" borderId="5" xfId="0" applyBorder="1" applyAlignment="1">
      <alignment horizontal="right" vertical="center"/>
    </xf>
    <xf numFmtId="0" fontId="0" fillId="0" borderId="13" xfId="0" applyBorder="1" applyAlignment="1">
      <alignment vertical="center"/>
    </xf>
    <xf numFmtId="3" fontId="0" fillId="0" borderId="1" xfId="0" applyNumberFormat="1" applyBorder="1" applyAlignment="1">
      <alignment vertical="center"/>
    </xf>
    <xf numFmtId="3" fontId="0" fillId="0" borderId="2" xfId="0" applyNumberFormat="1" applyBorder="1" applyAlignment="1">
      <alignment vertical="center"/>
    </xf>
    <xf numFmtId="3" fontId="0" fillId="0" borderId="6" xfId="0" applyNumberFormat="1" applyBorder="1" applyAlignment="1">
      <alignment vertical="center"/>
    </xf>
    <xf numFmtId="0" fontId="0" fillId="0" borderId="14" xfId="0" applyBorder="1" applyAlignment="1">
      <alignment vertical="center"/>
    </xf>
    <xf numFmtId="165" fontId="0" fillId="0" borderId="9" xfId="0" applyNumberFormat="1" applyBorder="1" applyAlignment="1">
      <alignment vertical="center"/>
    </xf>
    <xf numFmtId="165" fontId="0" fillId="0" borderId="10" xfId="0" applyNumberFormat="1" applyBorder="1" applyAlignment="1">
      <alignment vertical="center"/>
    </xf>
    <xf numFmtId="165" fontId="0" fillId="0" borderId="11" xfId="0" applyNumberFormat="1" applyBorder="1" applyAlignment="1">
      <alignment vertical="center"/>
    </xf>
    <xf numFmtId="0" fontId="2" fillId="0" borderId="12" xfId="0" applyFont="1" applyBorder="1" applyAlignment="1">
      <alignment horizontal="right" vertical="center"/>
    </xf>
    <xf numFmtId="0" fontId="3" fillId="0" borderId="12" xfId="9" applyFont="1" applyBorder="1" applyAlignment="1">
      <alignment vertical="center"/>
    </xf>
    <xf numFmtId="0" fontId="0" fillId="0" borderId="12" xfId="0" applyBorder="1" applyAlignment="1">
      <alignment horizontal="right" vertical="center"/>
    </xf>
    <xf numFmtId="0" fontId="2" fillId="0" borderId="0" xfId="0" applyFont="1" applyAlignment="1">
      <alignment horizontal="right" vertical="center"/>
    </xf>
    <xf numFmtId="0" fontId="0" fillId="0" borderId="0" xfId="0" applyAlignment="1">
      <alignment horizontal="right" vertical="center"/>
    </xf>
    <xf numFmtId="0" fontId="10" fillId="0" borderId="0" xfId="9" applyFont="1" applyAlignment="1">
      <alignment horizontal="right" vertical="center"/>
    </xf>
    <xf numFmtId="0" fontId="3" fillId="0" borderId="0" xfId="9" applyFont="1" applyAlignment="1">
      <alignment horizontal="right" vertical="center"/>
    </xf>
    <xf numFmtId="0" fontId="10" fillId="0" borderId="12" xfId="9" applyFont="1" applyBorder="1" applyAlignment="1">
      <alignment horizontal="left" vertical="center"/>
    </xf>
    <xf numFmtId="0" fontId="3" fillId="0" borderId="12" xfId="9" applyFont="1" applyBorder="1" applyAlignment="1">
      <alignment horizontal="left" vertical="center"/>
    </xf>
    <xf numFmtId="0" fontId="10" fillId="0" borderId="3" xfId="9" applyFont="1" applyBorder="1" applyAlignment="1">
      <alignment vertical="center"/>
    </xf>
    <xf numFmtId="0" fontId="10" fillId="0" borderId="4" xfId="9" applyFont="1" applyBorder="1" applyAlignment="1">
      <alignment horizontal="right" vertical="center"/>
    </xf>
    <xf numFmtId="0" fontId="10" fillId="0" borderId="4" xfId="9" applyFont="1" applyBorder="1" applyAlignment="1">
      <alignment horizontal="right" vertical="center" wrapText="1"/>
    </xf>
    <xf numFmtId="0" fontId="10" fillId="0" borderId="5" xfId="9" applyFont="1" applyBorder="1" applyAlignment="1">
      <alignment horizontal="right" vertical="center" wrapText="1"/>
    </xf>
    <xf numFmtId="169" fontId="3" fillId="0" borderId="6" xfId="9" applyNumberFormat="1" applyFont="1" applyBorder="1" applyAlignment="1">
      <alignment horizontal="right" vertical="center"/>
    </xf>
    <xf numFmtId="169" fontId="3" fillId="0" borderId="10" xfId="9" applyNumberFormat="1" applyFont="1" applyBorder="1" applyAlignment="1">
      <alignment horizontal="right" vertical="center"/>
    </xf>
    <xf numFmtId="169" fontId="3" fillId="0" borderId="11" xfId="9" applyNumberFormat="1" applyFont="1" applyBorder="1" applyAlignment="1">
      <alignment horizontal="right" vertical="center"/>
    </xf>
    <xf numFmtId="0" fontId="10" fillId="0" borderId="13" xfId="0" applyFont="1" applyBorder="1" applyAlignment="1">
      <alignment horizontal="left" vertical="center" wrapText="1"/>
    </xf>
    <xf numFmtId="0" fontId="3" fillId="0" borderId="13" xfId="0" applyFont="1" applyBorder="1" applyAlignment="1">
      <alignment horizontal="left" vertical="center" wrapText="1"/>
    </xf>
    <xf numFmtId="3" fontId="17" fillId="0" borderId="0" xfId="0" applyNumberFormat="1" applyFont="1" applyAlignment="1" applyProtection="1">
      <alignment horizontal="right" vertical="center"/>
      <protection hidden="1"/>
    </xf>
    <xf numFmtId="0" fontId="3" fillId="0" borderId="57" xfId="0" applyFont="1" applyBorder="1" applyAlignment="1">
      <alignment horizontal="left" vertical="center" wrapText="1"/>
    </xf>
    <xf numFmtId="165" fontId="17" fillId="0" borderId="0" xfId="0" applyNumberFormat="1" applyFont="1" applyAlignment="1" applyProtection="1">
      <alignment horizontal="right" vertical="center"/>
      <protection hidden="1"/>
    </xf>
    <xf numFmtId="165" fontId="3" fillId="0" borderId="7" xfId="0" applyNumberFormat="1" applyFont="1" applyBorder="1" applyAlignment="1" applyProtection="1">
      <alignment horizontal="right" vertical="center"/>
      <protection hidden="1"/>
    </xf>
    <xf numFmtId="0" fontId="3" fillId="0" borderId="14" xfId="0" applyFont="1" applyBorder="1" applyAlignment="1">
      <alignment horizontal="left" vertical="center" wrapText="1"/>
    </xf>
    <xf numFmtId="0" fontId="12" fillId="3" borderId="3" xfId="0" applyFont="1" applyFill="1" applyBorder="1" applyAlignment="1">
      <alignment vertical="center"/>
    </xf>
    <xf numFmtId="0" fontId="12" fillId="0" borderId="58" xfId="0" applyFont="1" applyBorder="1" applyAlignment="1">
      <alignment horizontal="left" vertical="center" wrapText="1"/>
    </xf>
    <xf numFmtId="0" fontId="12" fillId="0" borderId="31" xfId="0" applyFont="1" applyBorder="1" applyAlignment="1">
      <alignment horizontal="left" vertical="center" wrapText="1"/>
    </xf>
    <xf numFmtId="0" fontId="12" fillId="0" borderId="5" xfId="0" applyFont="1" applyBorder="1" applyAlignment="1">
      <alignment horizontal="right" vertical="center" wrapText="1"/>
    </xf>
    <xf numFmtId="0" fontId="13" fillId="0" borderId="5" xfId="0" applyFont="1" applyBorder="1" applyAlignment="1" applyProtection="1">
      <alignment horizontal="right" vertical="center" wrapText="1"/>
      <protection hidden="1"/>
    </xf>
    <xf numFmtId="0" fontId="12" fillId="0" borderId="5" xfId="0" applyFont="1" applyBorder="1" applyAlignment="1" applyProtection="1">
      <alignment horizontal="right" vertical="center" wrapText="1"/>
      <protection hidden="1"/>
    </xf>
    <xf numFmtId="0" fontId="6" fillId="3" borderId="1" xfId="0" applyFont="1" applyFill="1" applyBorder="1" applyAlignment="1">
      <alignment vertical="center" wrapText="1"/>
    </xf>
    <xf numFmtId="3" fontId="5" fillId="0" borderId="0" xfId="0" applyNumberFormat="1" applyFont="1" applyAlignment="1">
      <alignment horizontal="right" vertical="center"/>
    </xf>
    <xf numFmtId="3" fontId="5" fillId="0" borderId="6" xfId="0" applyNumberFormat="1" applyFont="1" applyBorder="1" applyAlignment="1" applyProtection="1">
      <alignment horizontal="right" vertical="center"/>
      <protection hidden="1"/>
    </xf>
    <xf numFmtId="0" fontId="6" fillId="3" borderId="8" xfId="0" applyFont="1" applyFill="1" applyBorder="1" applyAlignment="1">
      <alignment vertical="center" wrapText="1"/>
    </xf>
    <xf numFmtId="3" fontId="5" fillId="0" borderId="7" xfId="0" applyNumberFormat="1" applyFont="1" applyBorder="1" applyAlignment="1" applyProtection="1">
      <alignment horizontal="right" vertical="center"/>
      <protection hidden="1"/>
    </xf>
    <xf numFmtId="0" fontId="6" fillId="3" borderId="46" xfId="0" applyFont="1" applyFill="1" applyBorder="1" applyAlignment="1">
      <alignment vertical="center" wrapText="1"/>
    </xf>
    <xf numFmtId="164" fontId="5" fillId="0" borderId="34" xfId="3" applyNumberFormat="1" applyFont="1" applyFill="1" applyBorder="1" applyAlignment="1" applyProtection="1">
      <alignment horizontal="right" vertical="center"/>
      <protection hidden="1"/>
    </xf>
    <xf numFmtId="164" fontId="5" fillId="0" borderId="7" xfId="3" applyNumberFormat="1" applyFont="1" applyFill="1" applyBorder="1" applyAlignment="1" applyProtection="1">
      <alignment horizontal="right" vertical="center"/>
      <protection hidden="1"/>
    </xf>
    <xf numFmtId="0" fontId="6" fillId="3" borderId="9" xfId="0" applyFont="1" applyFill="1" applyBorder="1" applyAlignment="1">
      <alignment vertical="center" wrapText="1"/>
    </xf>
    <xf numFmtId="0" fontId="5" fillId="0" borderId="41" xfId="0" applyFont="1" applyBorder="1" applyAlignment="1">
      <alignment horizontal="left" vertical="center" wrapText="1"/>
    </xf>
    <xf numFmtId="0" fontId="5" fillId="0" borderId="38" xfId="0" applyFont="1" applyBorder="1" applyAlignment="1">
      <alignment horizontal="left" vertical="center" wrapText="1"/>
    </xf>
    <xf numFmtId="0" fontId="5" fillId="0" borderId="10" xfId="0" applyFont="1" applyBorder="1" applyAlignment="1">
      <alignment horizontal="left" vertical="center" wrapText="1"/>
    </xf>
    <xf numFmtId="164" fontId="5" fillId="0" borderId="10" xfId="3" applyNumberFormat="1" applyFont="1" applyFill="1" applyBorder="1" applyAlignment="1">
      <alignment vertical="center"/>
    </xf>
    <xf numFmtId="164" fontId="5" fillId="0" borderId="10" xfId="3" applyNumberFormat="1" applyFont="1" applyFill="1" applyBorder="1" applyAlignment="1">
      <alignment horizontal="right" vertical="center"/>
    </xf>
    <xf numFmtId="164" fontId="5" fillId="0" borderId="10" xfId="3" applyNumberFormat="1" applyFont="1" applyFill="1" applyBorder="1" applyAlignment="1" applyProtection="1">
      <alignment horizontal="right" vertical="center"/>
      <protection hidden="1"/>
    </xf>
    <xf numFmtId="164" fontId="5" fillId="0" borderId="11" xfId="3" applyNumberFormat="1" applyFont="1" applyFill="1" applyBorder="1" applyAlignment="1" applyProtection="1">
      <alignment horizontal="right" vertical="center"/>
      <protection hidden="1"/>
    </xf>
    <xf numFmtId="0" fontId="12" fillId="0" borderId="13" xfId="0" applyFont="1" applyBorder="1" applyAlignment="1">
      <alignment horizontal="left" vertical="center" wrapText="1"/>
    </xf>
    <xf numFmtId="0" fontId="13" fillId="0" borderId="12" xfId="0" applyFont="1" applyBorder="1" applyAlignment="1" applyProtection="1">
      <alignment horizontal="right" vertical="center" wrapText="1"/>
      <protection hidden="1"/>
    </xf>
    <xf numFmtId="0" fontId="13" fillId="0" borderId="3" xfId="0" applyFont="1" applyBorder="1" applyAlignment="1" applyProtection="1">
      <alignment horizontal="right" vertical="center" wrapText="1"/>
      <protection hidden="1"/>
    </xf>
    <xf numFmtId="0" fontId="12" fillId="0" borderId="3" xfId="0" applyFont="1" applyBorder="1" applyAlignment="1" applyProtection="1">
      <alignment horizontal="right" vertical="center" wrapText="1"/>
      <protection hidden="1"/>
    </xf>
    <xf numFmtId="0" fontId="12" fillId="0" borderId="12" xfId="0" applyFont="1" applyBorder="1" applyAlignment="1" applyProtection="1">
      <alignment horizontal="right" vertical="center" wrapText="1"/>
      <protection hidden="1"/>
    </xf>
    <xf numFmtId="0" fontId="5" fillId="0" borderId="13" xfId="0" applyFont="1" applyBorder="1" applyAlignment="1">
      <alignment horizontal="left" vertical="center" wrapText="1"/>
    </xf>
    <xf numFmtId="3" fontId="14" fillId="0" borderId="0" xfId="0" applyNumberFormat="1" applyFont="1" applyAlignment="1" applyProtection="1">
      <alignment horizontal="right" vertical="center"/>
      <protection hidden="1"/>
    </xf>
    <xf numFmtId="3" fontId="5" fillId="0" borderId="0" xfId="0" applyNumberFormat="1" applyFont="1" applyAlignment="1" applyProtection="1">
      <alignment horizontal="right" vertical="center"/>
      <protection hidden="1"/>
    </xf>
    <xf numFmtId="0" fontId="5" fillId="0" borderId="57" xfId="0" applyFont="1" applyBorder="1" applyAlignment="1">
      <alignment horizontal="left" vertical="center" wrapText="1"/>
    </xf>
    <xf numFmtId="165" fontId="14" fillId="0" borderId="0" xfId="0" applyNumberFormat="1" applyFont="1" applyAlignment="1" applyProtection="1">
      <alignment horizontal="right" vertical="center"/>
      <protection hidden="1"/>
    </xf>
    <xf numFmtId="165" fontId="5" fillId="0" borderId="0" xfId="0" applyNumberFormat="1" applyFont="1" applyAlignment="1" applyProtection="1">
      <alignment horizontal="right" vertical="center"/>
      <protection hidden="1"/>
    </xf>
    <xf numFmtId="165" fontId="5" fillId="0" borderId="7" xfId="0" applyNumberFormat="1" applyFont="1" applyBorder="1" applyAlignment="1" applyProtection="1">
      <alignment horizontal="right" vertical="center"/>
      <protection hidden="1"/>
    </xf>
    <xf numFmtId="0" fontId="5" fillId="0" borderId="14" xfId="0" applyFont="1" applyBorder="1" applyAlignment="1">
      <alignment horizontal="left" vertical="center" wrapText="1"/>
    </xf>
    <xf numFmtId="164" fontId="5" fillId="0" borderId="10" xfId="3" applyNumberFormat="1" applyFont="1" applyBorder="1" applyAlignment="1" applyProtection="1">
      <alignment horizontal="right" vertical="center"/>
      <protection hidden="1"/>
    </xf>
    <xf numFmtId="164" fontId="5" fillId="0" borderId="11" xfId="3" applyNumberFormat="1" applyFont="1" applyBorder="1" applyAlignment="1" applyProtection="1">
      <alignment horizontal="right" vertical="center"/>
      <protection hidden="1"/>
    </xf>
    <xf numFmtId="0" fontId="10" fillId="3" borderId="3" xfId="0" applyFont="1" applyFill="1" applyBorder="1" applyAlignment="1">
      <alignment vertical="center"/>
    </xf>
    <xf numFmtId="0" fontId="10" fillId="0" borderId="58" xfId="0" applyFont="1" applyBorder="1" applyAlignment="1">
      <alignment horizontal="left" vertical="center" wrapText="1"/>
    </xf>
    <xf numFmtId="0" fontId="10" fillId="0" borderId="5" xfId="0" applyFont="1" applyBorder="1" applyAlignment="1">
      <alignment horizontal="right" vertical="center" wrapText="1"/>
    </xf>
    <xf numFmtId="0" fontId="10" fillId="0" borderId="4" xfId="0" applyFont="1" applyBorder="1" applyAlignment="1">
      <alignment horizontal="right" vertical="center" wrapText="1"/>
    </xf>
    <xf numFmtId="0" fontId="10" fillId="0" borderId="5" xfId="0" applyFont="1" applyBorder="1" applyAlignment="1" applyProtection="1">
      <alignment horizontal="right" vertical="center" wrapText="1"/>
      <protection hidden="1"/>
    </xf>
    <xf numFmtId="0" fontId="0" fillId="3" borderId="1" xfId="0" applyFill="1" applyBorder="1" applyAlignment="1">
      <alignment vertical="center" wrapText="1"/>
    </xf>
    <xf numFmtId="0" fontId="0" fillId="3" borderId="8" xfId="0" applyFill="1" applyBorder="1" applyAlignment="1">
      <alignment vertical="center" wrapText="1"/>
    </xf>
    <xf numFmtId="0" fontId="3" fillId="0" borderId="35" xfId="0" applyFont="1" applyBorder="1" applyAlignment="1">
      <alignment horizontal="left" vertical="center" wrapText="1"/>
    </xf>
    <xf numFmtId="3" fontId="3" fillId="0" borderId="36" xfId="0" applyNumberFormat="1" applyFont="1" applyBorder="1" applyAlignment="1" applyProtection="1">
      <alignment horizontal="right" vertical="center"/>
      <protection hidden="1"/>
    </xf>
    <xf numFmtId="164" fontId="3" fillId="0" borderId="7" xfId="3" applyNumberFormat="1" applyFont="1" applyFill="1" applyBorder="1" applyAlignment="1">
      <alignment vertical="center"/>
    </xf>
    <xf numFmtId="164" fontId="3" fillId="0" borderId="36" xfId="3" applyNumberFormat="1" applyFont="1" applyFill="1" applyBorder="1" applyAlignment="1">
      <alignment vertical="center"/>
    </xf>
    <xf numFmtId="0" fontId="0" fillId="3" borderId="46" xfId="0" applyFill="1" applyBorder="1" applyAlignment="1">
      <alignment vertical="center" wrapText="1"/>
    </xf>
    <xf numFmtId="164" fontId="3" fillId="0" borderId="34" xfId="3" applyNumberFormat="1" applyFont="1" applyFill="1" applyBorder="1" applyAlignment="1" applyProtection="1">
      <alignment horizontal="right" vertical="center"/>
      <protection hidden="1"/>
    </xf>
    <xf numFmtId="164" fontId="3" fillId="0" borderId="7" xfId="3" applyNumberFormat="1" applyFont="1" applyFill="1" applyBorder="1" applyAlignment="1" applyProtection="1">
      <alignment horizontal="right" vertical="center"/>
      <protection hidden="1"/>
    </xf>
    <xf numFmtId="0" fontId="0" fillId="3" borderId="9" xfId="0" applyFill="1" applyBorder="1" applyAlignment="1">
      <alignment vertical="center" wrapText="1"/>
    </xf>
    <xf numFmtId="0" fontId="3" fillId="0" borderId="41" xfId="0" applyFont="1" applyBorder="1" applyAlignment="1">
      <alignment horizontal="left" vertical="center" wrapText="1"/>
    </xf>
    <xf numFmtId="0" fontId="3" fillId="0" borderId="42" xfId="0" applyFont="1" applyBorder="1" applyAlignment="1">
      <alignment horizontal="left" vertical="center" wrapText="1"/>
    </xf>
    <xf numFmtId="164" fontId="3" fillId="0" borderId="41" xfId="3" applyNumberFormat="1" applyFont="1" applyFill="1" applyBorder="1" applyAlignment="1">
      <alignment vertical="center"/>
    </xf>
    <xf numFmtId="164" fontId="3" fillId="0" borderId="10" xfId="3" applyNumberFormat="1" applyFont="1" applyFill="1" applyBorder="1" applyAlignment="1">
      <alignment vertical="center"/>
    </xf>
    <xf numFmtId="164" fontId="3" fillId="0" borderId="10" xfId="3" applyNumberFormat="1" applyFont="1" applyFill="1" applyBorder="1" applyAlignment="1" applyProtection="1">
      <alignment horizontal="right" vertical="center"/>
      <protection hidden="1"/>
    </xf>
    <xf numFmtId="164" fontId="3" fillId="0" borderId="11" xfId="3" applyNumberFormat="1" applyFont="1" applyFill="1" applyBorder="1" applyAlignment="1" applyProtection="1">
      <alignment horizontal="right" vertical="center"/>
      <protection hidden="1"/>
    </xf>
    <xf numFmtId="165" fontId="10" fillId="0" borderId="29" xfId="0" applyNumberFormat="1" applyFont="1" applyBorder="1" applyAlignment="1" applyProtection="1">
      <alignment horizontal="left" vertical="center"/>
      <protection hidden="1"/>
    </xf>
    <xf numFmtId="0" fontId="10" fillId="3" borderId="58" xfId="0" applyFont="1" applyFill="1" applyBorder="1" applyAlignment="1">
      <alignment vertical="center"/>
    </xf>
    <xf numFmtId="3" fontId="3" fillId="0" borderId="0" xfId="0" applyNumberFormat="1" applyFont="1" applyAlignment="1">
      <alignment horizontal="right" vertical="center"/>
    </xf>
    <xf numFmtId="165" fontId="3" fillId="0" borderId="0" xfId="0" applyNumberFormat="1" applyFont="1" applyAlignment="1">
      <alignment horizontal="right" vertical="center"/>
    </xf>
    <xf numFmtId="165" fontId="3" fillId="0" borderId="10" xfId="0" applyNumberFormat="1" applyFont="1" applyBorder="1" applyAlignment="1">
      <alignment horizontal="right" vertical="center"/>
    </xf>
    <xf numFmtId="165" fontId="3" fillId="0" borderId="11" xfId="0" applyNumberFormat="1" applyFont="1" applyBorder="1" applyAlignment="1" applyProtection="1">
      <alignment horizontal="right" vertical="center"/>
      <protection hidden="1"/>
    </xf>
    <xf numFmtId="14" fontId="0" fillId="0" borderId="0" xfId="0" applyNumberFormat="1"/>
    <xf numFmtId="0" fontId="10" fillId="0" borderId="0" xfId="0" applyFont="1"/>
    <xf numFmtId="164" fontId="0" fillId="0" borderId="0" xfId="3" applyNumberFormat="1" applyFont="1"/>
    <xf numFmtId="0" fontId="1" fillId="0" borderId="0" xfId="1" applyFill="1"/>
    <xf numFmtId="0" fontId="0" fillId="0" borderId="0" xfId="0" applyAlignment="1">
      <alignment horizontal="right"/>
    </xf>
    <xf numFmtId="170" fontId="0" fillId="0" borderId="0" xfId="0" applyNumberFormat="1"/>
    <xf numFmtId="0" fontId="0" fillId="0" borderId="0" xfId="0" applyAlignment="1">
      <alignment horizontal="left"/>
    </xf>
    <xf numFmtId="1" fontId="0" fillId="0" borderId="0" xfId="0" applyNumberFormat="1"/>
    <xf numFmtId="0" fontId="0" fillId="0" borderId="0" xfId="0" applyAlignment="1">
      <alignment horizontal="left" indent="1"/>
    </xf>
    <xf numFmtId="0" fontId="0" fillId="0" borderId="10" xfId="0" applyBorder="1" applyAlignment="1">
      <alignment horizontal="left" indent="1"/>
    </xf>
    <xf numFmtId="0" fontId="10" fillId="0" borderId="4" xfId="9" quotePrefix="1" applyFont="1" applyBorder="1" applyAlignment="1">
      <alignment horizontal="right" vertical="top" wrapText="1"/>
    </xf>
    <xf numFmtId="0" fontId="27" fillId="0" borderId="0" xfId="0" applyFont="1" applyAlignment="1">
      <alignment horizontal="right"/>
    </xf>
    <xf numFmtId="169" fontId="27" fillId="0" borderId="0" xfId="0" applyNumberFormat="1" applyFont="1"/>
    <xf numFmtId="0" fontId="27" fillId="0" borderId="10" xfId="0" applyFont="1" applyBorder="1" applyAlignment="1">
      <alignment horizontal="right"/>
    </xf>
    <xf numFmtId="169" fontId="27" fillId="0" borderId="10" xfId="0" applyNumberFormat="1" applyFont="1" applyBorder="1"/>
    <xf numFmtId="0" fontId="2" fillId="0" borderId="60" xfId="0" applyFont="1" applyBorder="1" applyAlignment="1">
      <alignment horizontal="center"/>
    </xf>
    <xf numFmtId="164" fontId="0" fillId="0" borderId="0" xfId="0" applyNumberFormat="1"/>
    <xf numFmtId="172" fontId="0" fillId="0" borderId="0" xfId="0" applyNumberFormat="1"/>
    <xf numFmtId="9" fontId="0" fillId="0" borderId="0" xfId="3" applyFont="1"/>
    <xf numFmtId="3" fontId="0" fillId="0" borderId="0" xfId="0" applyNumberFormat="1"/>
    <xf numFmtId="17" fontId="0" fillId="0" borderId="0" xfId="0" applyNumberFormat="1" applyAlignment="1">
      <alignment horizontal="left"/>
    </xf>
    <xf numFmtId="0" fontId="0" fillId="0" borderId="0" xfId="0" applyAlignment="1">
      <alignment horizontal="left" vertical="center"/>
    </xf>
    <xf numFmtId="164" fontId="6" fillId="0" borderId="0" xfId="0" applyNumberFormat="1" applyFont="1"/>
    <xf numFmtId="164" fontId="0" fillId="0" borderId="0" xfId="0" applyNumberFormat="1" applyAlignment="1">
      <alignment vertical="center"/>
    </xf>
    <xf numFmtId="17" fontId="0" fillId="0" borderId="0" xfId="0" applyNumberFormat="1"/>
    <xf numFmtId="0" fontId="2" fillId="0" borderId="4" xfId="0" applyFont="1" applyBorder="1"/>
    <xf numFmtId="0" fontId="2" fillId="0" borderId="5" xfId="0" applyFont="1" applyBorder="1"/>
    <xf numFmtId="0" fontId="7" fillId="0" borderId="2" xfId="0" applyFont="1" applyBorder="1"/>
    <xf numFmtId="0" fontId="4" fillId="0" borderId="0" xfId="0" applyFont="1" applyAlignment="1">
      <alignment horizontal="left" indent="1"/>
    </xf>
    <xf numFmtId="0" fontId="4" fillId="0" borderId="10" xfId="0" applyFont="1" applyBorder="1" applyAlignment="1">
      <alignment horizontal="left" indent="1"/>
    </xf>
    <xf numFmtId="0" fontId="31" fillId="0" borderId="7" xfId="0" applyFont="1" applyBorder="1"/>
    <xf numFmtId="0" fontId="32" fillId="0" borderId="66" xfId="0" applyFont="1" applyBorder="1" applyAlignment="1">
      <alignment horizontal="left" vertical="center"/>
    </xf>
    <xf numFmtId="0" fontId="33" fillId="0" borderId="67" xfId="0" applyFont="1" applyBorder="1" applyAlignment="1">
      <alignment horizontal="left" vertical="center"/>
    </xf>
    <xf numFmtId="0" fontId="20" fillId="0" borderId="67" xfId="0" applyFont="1" applyBorder="1" applyAlignment="1">
      <alignment horizontal="center" vertical="center" wrapText="1"/>
    </xf>
    <xf numFmtId="0" fontId="20" fillId="0" borderId="67" xfId="0" applyFont="1" applyBorder="1" applyAlignment="1">
      <alignment horizontal="left" vertical="top" wrapText="1"/>
    </xf>
    <xf numFmtId="0" fontId="32" fillId="0" borderId="69" xfId="0" applyFont="1" applyBorder="1" applyAlignment="1">
      <alignment horizontal="left" vertical="center"/>
    </xf>
    <xf numFmtId="0" fontId="33" fillId="0" borderId="12" xfId="0" applyFont="1" applyBorder="1" applyAlignment="1">
      <alignment horizontal="left" vertical="center"/>
    </xf>
    <xf numFmtId="0" fontId="20" fillId="0" borderId="12" xfId="0" applyFont="1" applyBorder="1" applyAlignment="1">
      <alignment horizontal="center" vertical="center" wrapText="1"/>
    </xf>
    <xf numFmtId="0" fontId="20" fillId="0" borderId="12" xfId="0" applyFont="1" applyBorder="1" applyAlignment="1">
      <alignment horizontal="left" vertical="top" wrapText="1"/>
    </xf>
    <xf numFmtId="0" fontId="32" fillId="0" borderId="70" xfId="0" applyFont="1" applyBorder="1" applyAlignment="1">
      <alignment horizontal="left" vertical="center"/>
    </xf>
    <xf numFmtId="0" fontId="33" fillId="0" borderId="64" xfId="0" applyFont="1" applyBorder="1" applyAlignment="1">
      <alignment horizontal="left" vertical="center"/>
    </xf>
    <xf numFmtId="0" fontId="20" fillId="0" borderId="64" xfId="0" applyFont="1" applyBorder="1" applyAlignment="1">
      <alignment horizontal="center" vertical="center" wrapText="1"/>
    </xf>
    <xf numFmtId="0" fontId="20" fillId="0" borderId="64" xfId="0" applyFont="1" applyBorder="1" applyAlignment="1">
      <alignment horizontal="left" vertical="top" wrapText="1"/>
    </xf>
    <xf numFmtId="0" fontId="18" fillId="0" borderId="12" xfId="0" applyFont="1" applyBorder="1" applyAlignment="1">
      <alignment horizontal="left" vertical="center"/>
    </xf>
    <xf numFmtId="0" fontId="18" fillId="0" borderId="64" xfId="0" applyFont="1" applyBorder="1" applyAlignment="1">
      <alignment horizontal="left" vertical="center"/>
    </xf>
    <xf numFmtId="9" fontId="0" fillId="0" borderId="0" xfId="0" applyNumberFormat="1"/>
    <xf numFmtId="0" fontId="31" fillId="0" borderId="7" xfId="0" quotePrefix="1" applyFont="1" applyBorder="1"/>
    <xf numFmtId="0" fontId="0" fillId="0" borderId="0" xfId="0" quotePrefix="1" applyAlignment="1">
      <alignment vertical="center"/>
    </xf>
    <xf numFmtId="173" fontId="0" fillId="0" borderId="0" xfId="0" applyNumberFormat="1"/>
    <xf numFmtId="0" fontId="2" fillId="0" borderId="4" xfId="0" applyFont="1" applyBorder="1" applyAlignment="1">
      <alignment horizontal="right"/>
    </xf>
    <xf numFmtId="0" fontId="0" fillId="0" borderId="10" xfId="0" applyBorder="1" applyAlignment="1">
      <alignment horizontal="left"/>
    </xf>
    <xf numFmtId="173" fontId="0" fillId="0" borderId="10" xfId="0" applyNumberFormat="1" applyBorder="1"/>
    <xf numFmtId="0" fontId="0" fillId="0" borderId="3" xfId="0" applyBorder="1"/>
    <xf numFmtId="0" fontId="2" fillId="0" borderId="4" xfId="0" applyFont="1" applyBorder="1" applyAlignment="1">
      <alignment horizontal="left"/>
    </xf>
    <xf numFmtId="0" fontId="5" fillId="0" borderId="1" xfId="0" applyFont="1" applyBorder="1"/>
    <xf numFmtId="0" fontId="5" fillId="0" borderId="8" xfId="0" applyFont="1" applyBorder="1"/>
    <xf numFmtId="0" fontId="1" fillId="0" borderId="0" xfId="1" applyFill="1" applyAlignment="1">
      <alignment wrapText="1"/>
    </xf>
    <xf numFmtId="0" fontId="0" fillId="0" borderId="8" xfId="0" applyBorder="1" applyAlignment="1">
      <alignment wrapText="1"/>
    </xf>
    <xf numFmtId="0" fontId="0" fillId="0" borderId="9" xfId="0" applyBorder="1" applyAlignment="1">
      <alignment wrapText="1"/>
    </xf>
    <xf numFmtId="3" fontId="39" fillId="0" borderId="0" xfId="0" applyNumberFormat="1" applyFont="1"/>
    <xf numFmtId="174" fontId="0" fillId="0" borderId="0" xfId="0" applyNumberFormat="1"/>
    <xf numFmtId="166" fontId="0" fillId="0" borderId="0" xfId="2" applyNumberFormat="1" applyFont="1"/>
    <xf numFmtId="0" fontId="2" fillId="4" borderId="60" xfId="0" applyFont="1" applyFill="1" applyBorder="1"/>
    <xf numFmtId="14" fontId="0" fillId="0" borderId="0" xfId="0" applyNumberFormat="1" applyAlignment="1">
      <alignment horizontal="left"/>
    </xf>
    <xf numFmtId="0" fontId="24" fillId="3" borderId="0" xfId="8" applyFont="1" applyFill="1" applyAlignment="1">
      <alignment vertical="center"/>
    </xf>
    <xf numFmtId="0" fontId="25" fillId="0" borderId="0" xfId="0" applyFont="1"/>
    <xf numFmtId="0" fontId="40" fillId="0" borderId="0" xfId="8" applyFont="1"/>
    <xf numFmtId="0" fontId="9" fillId="0" borderId="0" xfId="13" applyFont="1"/>
    <xf numFmtId="0" fontId="41" fillId="0" borderId="0" xfId="14" applyFont="1"/>
    <xf numFmtId="0" fontId="24" fillId="0" borderId="0" xfId="9" applyFont="1"/>
    <xf numFmtId="0" fontId="9" fillId="0" borderId="0" xfId="9"/>
    <xf numFmtId="0" fontId="9" fillId="0" borderId="10" xfId="9" applyBorder="1"/>
    <xf numFmtId="0" fontId="42" fillId="0" borderId="0" xfId="1" applyFont="1" applyAlignment="1">
      <alignment vertical="center"/>
    </xf>
    <xf numFmtId="0" fontId="24" fillId="3" borderId="0" xfId="19" applyFont="1" applyFill="1" applyAlignment="1">
      <alignment vertical="center"/>
    </xf>
    <xf numFmtId="0" fontId="44" fillId="3" borderId="0" xfId="19" applyFont="1" applyFill="1" applyAlignment="1">
      <alignment vertical="center" wrapText="1"/>
    </xf>
    <xf numFmtId="0" fontId="44" fillId="3" borderId="0" xfId="19" applyFont="1" applyFill="1" applyAlignment="1">
      <alignment vertical="center"/>
    </xf>
    <xf numFmtId="165" fontId="24" fillId="0" borderId="72" xfId="19" applyNumberFormat="1" applyFont="1" applyBorder="1" applyAlignment="1" applyProtection="1">
      <alignment horizontal="left" vertical="center"/>
      <protection hidden="1"/>
    </xf>
    <xf numFmtId="165" fontId="24" fillId="0" borderId="80" xfId="19" applyNumberFormat="1" applyFont="1" applyBorder="1" applyAlignment="1" applyProtection="1">
      <alignment horizontal="left" vertical="center" wrapText="1"/>
      <protection hidden="1"/>
    </xf>
    <xf numFmtId="0" fontId="24" fillId="0" borderId="81" xfId="19" applyFont="1" applyBorder="1" applyAlignment="1">
      <alignment horizontal="left" vertical="center" wrapText="1"/>
    </xf>
    <xf numFmtId="0" fontId="45" fillId="0" borderId="67" xfId="19" applyFont="1" applyBorder="1" applyAlignment="1" applyProtection="1">
      <alignment horizontal="right" vertical="center" wrapText="1"/>
      <protection hidden="1"/>
    </xf>
    <xf numFmtId="0" fontId="45" fillId="0" borderId="68" xfId="19" applyFont="1" applyBorder="1" applyAlignment="1" applyProtection="1">
      <alignment horizontal="right" vertical="center" wrapText="1"/>
      <protection hidden="1"/>
    </xf>
    <xf numFmtId="0" fontId="24" fillId="0" borderId="68" xfId="19" applyFont="1" applyBorder="1" applyAlignment="1" applyProtection="1">
      <alignment horizontal="right" vertical="center" wrapText="1"/>
      <protection hidden="1"/>
    </xf>
    <xf numFmtId="0" fontId="9" fillId="3" borderId="0" xfId="19" applyFill="1" applyAlignment="1">
      <alignment vertical="center"/>
    </xf>
    <xf numFmtId="165" fontId="25" fillId="0" borderId="82" xfId="19" applyNumberFormat="1" applyFont="1" applyBorder="1" applyAlignment="1">
      <alignment vertical="top"/>
    </xf>
    <xf numFmtId="165" fontId="25" fillId="0" borderId="22" xfId="19" applyNumberFormat="1" applyFont="1" applyBorder="1" applyAlignment="1">
      <alignment vertical="top"/>
    </xf>
    <xf numFmtId="0" fontId="9" fillId="0" borderId="16" xfId="19" applyBorder="1" applyAlignment="1">
      <alignment horizontal="left" vertical="top" wrapText="1"/>
    </xf>
    <xf numFmtId="175" fontId="9" fillId="0" borderId="0" xfId="19" applyNumberFormat="1" applyAlignment="1">
      <alignment horizontal="right" vertical="top"/>
    </xf>
    <xf numFmtId="175" fontId="46" fillId="0" borderId="83" xfId="19" applyNumberFormat="1" applyFont="1" applyBorder="1" applyAlignment="1" applyProtection="1">
      <alignment horizontal="right" vertical="top"/>
      <protection hidden="1"/>
    </xf>
    <xf numFmtId="175" fontId="9" fillId="0" borderId="0" xfId="19" applyNumberFormat="1" applyAlignment="1" applyProtection="1">
      <alignment horizontal="right" vertical="top"/>
      <protection hidden="1"/>
    </xf>
    <xf numFmtId="175" fontId="9" fillId="3" borderId="0" xfId="19" applyNumberFormat="1" applyFill="1" applyAlignment="1">
      <alignment vertical="center"/>
    </xf>
    <xf numFmtId="165" fontId="25" fillId="0" borderId="84" xfId="19" applyNumberFormat="1" applyFont="1" applyBorder="1" applyAlignment="1">
      <alignment vertical="top"/>
    </xf>
    <xf numFmtId="165" fontId="25" fillId="0" borderId="23" xfId="19" applyNumberFormat="1" applyFont="1" applyBorder="1" applyAlignment="1">
      <alignment vertical="top"/>
    </xf>
    <xf numFmtId="0" fontId="9" fillId="0" borderId="18" xfId="19" applyBorder="1" applyAlignment="1">
      <alignment horizontal="left" vertical="top" wrapText="1"/>
    </xf>
    <xf numFmtId="165" fontId="9" fillId="0" borderId="0" xfId="19" applyNumberFormat="1" applyAlignment="1">
      <alignment horizontal="right" vertical="top"/>
    </xf>
    <xf numFmtId="176" fontId="46" fillId="0" borderId="85" xfId="19" applyNumberFormat="1" applyFont="1" applyBorder="1" applyAlignment="1" applyProtection="1">
      <alignment horizontal="right" vertical="top"/>
      <protection hidden="1"/>
    </xf>
    <xf numFmtId="176" fontId="9" fillId="0" borderId="0" xfId="19" applyNumberFormat="1" applyAlignment="1" applyProtection="1">
      <alignment horizontal="right" vertical="top"/>
      <protection hidden="1"/>
    </xf>
    <xf numFmtId="176" fontId="46" fillId="0" borderId="0" xfId="19" applyNumberFormat="1" applyFont="1" applyAlignment="1" applyProtection="1">
      <alignment horizontal="right" vertical="top"/>
      <protection hidden="1"/>
    </xf>
    <xf numFmtId="171" fontId="9" fillId="0" borderId="0" xfId="3" applyNumberFormat="1" applyFont="1" applyAlignment="1">
      <alignment horizontal="right" vertical="top"/>
    </xf>
    <xf numFmtId="171" fontId="46" fillId="0" borderId="85" xfId="3" applyNumberFormat="1" applyFont="1" applyBorder="1" applyAlignment="1" applyProtection="1">
      <alignment horizontal="right" vertical="top"/>
      <protection hidden="1"/>
    </xf>
    <xf numFmtId="171" fontId="9" fillId="0" borderId="0" xfId="3" applyNumberFormat="1" applyFont="1" applyAlignment="1" applyProtection="1">
      <alignment horizontal="right" vertical="top"/>
      <protection hidden="1"/>
    </xf>
    <xf numFmtId="171" fontId="9" fillId="0" borderId="85" xfId="3" applyNumberFormat="1" applyFont="1" applyBorder="1" applyAlignment="1">
      <alignment horizontal="right" vertical="top"/>
    </xf>
    <xf numFmtId="175" fontId="46" fillId="0" borderId="85" xfId="19" applyNumberFormat="1" applyFont="1" applyBorder="1" applyAlignment="1" applyProtection="1">
      <alignment horizontal="right" vertical="top"/>
      <protection hidden="1"/>
    </xf>
    <xf numFmtId="165" fontId="25" fillId="0" borderId="0" xfId="19" applyNumberFormat="1" applyFont="1" applyAlignment="1">
      <alignment vertical="top"/>
    </xf>
    <xf numFmtId="0" fontId="9" fillId="0" borderId="0" xfId="19" applyAlignment="1">
      <alignment horizontal="left" vertical="top" wrapText="1"/>
    </xf>
    <xf numFmtId="171" fontId="46" fillId="0" borderId="0" xfId="3" applyNumberFormat="1" applyFont="1" applyAlignment="1" applyProtection="1">
      <alignment horizontal="right" vertical="top"/>
      <protection hidden="1"/>
    </xf>
    <xf numFmtId="0" fontId="9" fillId="3" borderId="0" xfId="22" applyFill="1" applyAlignment="1">
      <alignment vertical="center"/>
    </xf>
    <xf numFmtId="0" fontId="24" fillId="3" borderId="0" xfId="22" applyFont="1" applyFill="1" applyAlignment="1">
      <alignment vertical="center"/>
    </xf>
    <xf numFmtId="0" fontId="44" fillId="3" borderId="0" xfId="22" applyFont="1" applyFill="1" applyAlignment="1">
      <alignment vertical="center" wrapText="1"/>
    </xf>
    <xf numFmtId="0" fontId="44" fillId="3" borderId="0" xfId="22" applyFont="1" applyFill="1" applyAlignment="1">
      <alignment vertical="center"/>
    </xf>
    <xf numFmtId="0" fontId="43" fillId="0" borderId="0" xfId="23" applyAlignment="1" applyProtection="1"/>
    <xf numFmtId="0" fontId="9" fillId="0" borderId="0" xfId="19" applyAlignment="1">
      <alignment vertical="center"/>
    </xf>
    <xf numFmtId="0" fontId="9" fillId="3" borderId="0" xfId="19" applyFill="1"/>
    <xf numFmtId="0" fontId="9" fillId="0" borderId="0" xfId="19"/>
    <xf numFmtId="165" fontId="46" fillId="0" borderId="0" xfId="19" applyNumberFormat="1" applyFont="1" applyAlignment="1" applyProtection="1">
      <alignment horizontal="right" vertical="center"/>
      <protection hidden="1"/>
    </xf>
    <xf numFmtId="0" fontId="40" fillId="0" borderId="0" xfId="22" applyFont="1" applyAlignment="1">
      <alignment vertical="center"/>
    </xf>
    <xf numFmtId="0" fontId="24" fillId="0" borderId="0" xfId="22" applyFont="1" applyAlignment="1">
      <alignment vertical="center"/>
    </xf>
    <xf numFmtId="0" fontId="9" fillId="0" borderId="0" xfId="22"/>
    <xf numFmtId="0" fontId="45" fillId="0" borderId="0" xfId="22" applyFont="1" applyAlignment="1" applyProtection="1">
      <alignment horizontal="right" vertical="center" wrapText="1"/>
      <protection hidden="1"/>
    </xf>
    <xf numFmtId="0" fontId="47" fillId="0" borderId="0" xfId="22" applyFont="1" applyAlignment="1" applyProtection="1">
      <alignment horizontal="right" vertical="center" wrapText="1"/>
      <protection hidden="1"/>
    </xf>
    <xf numFmtId="0" fontId="40" fillId="0" borderId="72" xfId="22" applyFont="1" applyBorder="1" applyAlignment="1">
      <alignment horizontal="center" vertical="center" wrapText="1"/>
    </xf>
    <xf numFmtId="3" fontId="47" fillId="0" borderId="0" xfId="22" applyNumberFormat="1" applyFont="1" applyAlignment="1" applyProtection="1">
      <alignment horizontal="right" vertical="top"/>
      <protection hidden="1"/>
    </xf>
    <xf numFmtId="0" fontId="40" fillId="0" borderId="89" xfId="22" applyFont="1" applyBorder="1" applyAlignment="1">
      <alignment horizontal="left" vertical="center" wrapText="1"/>
    </xf>
    <xf numFmtId="49" fontId="40" fillId="0" borderId="89" xfId="22" applyNumberFormat="1" applyFont="1" applyBorder="1" applyAlignment="1">
      <alignment horizontal="right" vertical="center" wrapText="1"/>
    </xf>
    <xf numFmtId="49" fontId="40" fillId="0" borderId="90" xfId="22" applyNumberFormat="1" applyFont="1" applyBorder="1" applyAlignment="1">
      <alignment horizontal="right" vertical="center" wrapText="1"/>
    </xf>
    <xf numFmtId="165" fontId="47" fillId="0" borderId="0" xfId="22" applyNumberFormat="1" applyFont="1" applyAlignment="1" applyProtection="1">
      <alignment horizontal="right" vertical="top"/>
      <protection hidden="1"/>
    </xf>
    <xf numFmtId="0" fontId="22" fillId="0" borderId="72" xfId="22" applyFont="1" applyBorder="1" applyAlignment="1">
      <alignment vertical="center" wrapText="1"/>
    </xf>
    <xf numFmtId="177" fontId="9" fillId="0" borderId="72" xfId="2" applyNumberFormat="1" applyFont="1" applyBorder="1" applyAlignment="1" applyProtection="1">
      <alignment horizontal="right" vertical="top"/>
      <protection hidden="1"/>
    </xf>
    <xf numFmtId="177" fontId="9" fillId="0" borderId="91" xfId="2" applyNumberFormat="1" applyFont="1" applyBorder="1" applyAlignment="1" applyProtection="1">
      <alignment horizontal="right" vertical="top"/>
      <protection hidden="1"/>
    </xf>
    <xf numFmtId="175" fontId="9" fillId="0" borderId="0" xfId="24" applyNumberFormat="1" applyAlignment="1" applyProtection="1">
      <alignment horizontal="right" vertical="top"/>
      <protection hidden="1"/>
    </xf>
    <xf numFmtId="171" fontId="9" fillId="0" borderId="92" xfId="2" applyNumberFormat="1" applyFont="1" applyBorder="1" applyAlignment="1" applyProtection="1">
      <alignment horizontal="right" vertical="top"/>
      <protection hidden="1"/>
    </xf>
    <xf numFmtId="177" fontId="9" fillId="0" borderId="71" xfId="2" applyNumberFormat="1" applyFont="1" applyBorder="1" applyAlignment="1" applyProtection="1">
      <alignment horizontal="right" vertical="top"/>
      <protection hidden="1"/>
    </xf>
    <xf numFmtId="171" fontId="9" fillId="0" borderId="72" xfId="2" applyNumberFormat="1" applyFont="1" applyBorder="1" applyAlignment="1" applyProtection="1">
      <alignment horizontal="right" vertical="top"/>
      <protection hidden="1"/>
    </xf>
    <xf numFmtId="0" fontId="22" fillId="0" borderId="0" xfId="22" applyFont="1" applyAlignment="1">
      <alignment vertical="top" wrapText="1"/>
    </xf>
    <xf numFmtId="177" fontId="9" fillId="0" borderId="0" xfId="2" applyNumberFormat="1" applyFont="1" applyAlignment="1" applyProtection="1">
      <alignment horizontal="right" vertical="top"/>
      <protection hidden="1"/>
    </xf>
    <xf numFmtId="177" fontId="9" fillId="0" borderId="73" xfId="2" applyNumberFormat="1" applyFont="1" applyBorder="1" applyAlignment="1" applyProtection="1">
      <alignment horizontal="right" vertical="top"/>
      <protection hidden="1"/>
    </xf>
    <xf numFmtId="171" fontId="9" fillId="0" borderId="0" xfId="2" applyNumberFormat="1" applyFont="1" applyAlignment="1" applyProtection="1">
      <alignment horizontal="right" vertical="top"/>
      <protection hidden="1"/>
    </xf>
    <xf numFmtId="171" fontId="28" fillId="0" borderId="0" xfId="24" applyNumberFormat="1" applyFont="1" applyAlignment="1" applyProtection="1">
      <alignment horizontal="right" vertical="top"/>
      <protection hidden="1"/>
    </xf>
    <xf numFmtId="0" fontId="22" fillId="0" borderId="0" xfId="22" applyFont="1" applyAlignment="1">
      <alignment vertical="center" wrapText="1"/>
    </xf>
    <xf numFmtId="177" fontId="9" fillId="0" borderId="0" xfId="22" applyNumberFormat="1" applyAlignment="1">
      <alignment vertical="center"/>
    </xf>
    <xf numFmtId="177" fontId="9" fillId="3" borderId="0" xfId="22" applyNumberFormat="1" applyFill="1" applyAlignment="1">
      <alignment vertical="center"/>
    </xf>
    <xf numFmtId="177" fontId="9" fillId="0" borderId="73" xfId="22" applyNumberFormat="1" applyBorder="1" applyAlignment="1">
      <alignment vertical="center"/>
    </xf>
    <xf numFmtId="0" fontId="22" fillId="0" borderId="89" xfId="22" applyFont="1" applyBorder="1" applyAlignment="1">
      <alignment vertical="center" wrapText="1"/>
    </xf>
    <xf numFmtId="177" fontId="9" fillId="0" borderId="89" xfId="22" applyNumberFormat="1" applyBorder="1" applyAlignment="1">
      <alignment horizontal="right" vertical="center"/>
    </xf>
    <xf numFmtId="177" fontId="9" fillId="3" borderId="89" xfId="22" applyNumberFormat="1" applyFill="1" applyBorder="1" applyAlignment="1">
      <alignment horizontal="right" vertical="center"/>
    </xf>
    <xf numFmtId="177" fontId="9" fillId="3" borderId="89" xfId="22" applyNumberFormat="1" applyFill="1" applyBorder="1" applyAlignment="1">
      <alignment vertical="center"/>
    </xf>
    <xf numFmtId="175" fontId="9" fillId="0" borderId="89" xfId="24" applyNumberFormat="1" applyBorder="1" applyAlignment="1" applyProtection="1">
      <alignment horizontal="right" vertical="top"/>
      <protection hidden="1"/>
    </xf>
    <xf numFmtId="171" fontId="9" fillId="0" borderId="79" xfId="2" applyNumberFormat="1" applyFont="1" applyBorder="1" applyAlignment="1" applyProtection="1">
      <alignment horizontal="right" vertical="top"/>
      <protection hidden="1"/>
    </xf>
    <xf numFmtId="171" fontId="9" fillId="0" borderId="89" xfId="2" applyNumberFormat="1" applyFont="1" applyBorder="1" applyAlignment="1" applyProtection="1">
      <alignment horizontal="right" vertical="top"/>
      <protection hidden="1"/>
    </xf>
    <xf numFmtId="0" fontId="9" fillId="0" borderId="0" xfId="24" applyAlignment="1">
      <alignment vertical="center"/>
    </xf>
    <xf numFmtId="0" fontId="9" fillId="3" borderId="0" xfId="24" applyFill="1" applyAlignment="1">
      <alignment vertical="center"/>
    </xf>
    <xf numFmtId="0" fontId="9" fillId="0" borderId="0" xfId="22" applyAlignment="1">
      <alignment vertical="center"/>
    </xf>
    <xf numFmtId="0" fontId="40" fillId="0" borderId="86" xfId="22" applyFont="1" applyBorder="1" applyAlignment="1">
      <alignment vertical="center"/>
    </xf>
    <xf numFmtId="0" fontId="24" fillId="0" borderId="86" xfId="22" applyFont="1" applyBorder="1"/>
    <xf numFmtId="0" fontId="40" fillId="0" borderId="86" xfId="22" applyFont="1" applyBorder="1" applyAlignment="1">
      <alignment horizontal="left" vertical="center" wrapText="1"/>
    </xf>
    <xf numFmtId="0" fontId="9" fillId="0" borderId="86" xfId="22" applyBorder="1" applyAlignment="1">
      <alignment vertical="center"/>
    </xf>
    <xf numFmtId="0" fontId="40" fillId="0" borderId="86" xfId="22" applyFont="1" applyBorder="1" applyAlignment="1">
      <alignment horizontal="right" vertical="center" wrapText="1"/>
    </xf>
    <xf numFmtId="0" fontId="40" fillId="0" borderId="88" xfId="22" applyFont="1" applyBorder="1" applyAlignment="1">
      <alignment horizontal="right" vertical="center" wrapText="1"/>
    </xf>
    <xf numFmtId="175" fontId="9" fillId="0" borderId="71" xfId="24" applyNumberFormat="1" applyBorder="1" applyAlignment="1" applyProtection="1">
      <alignment horizontal="right" vertical="top"/>
      <protection hidden="1"/>
    </xf>
    <xf numFmtId="175" fontId="9" fillId="0" borderId="73" xfId="24" applyNumberFormat="1" applyBorder="1" applyAlignment="1" applyProtection="1">
      <alignment horizontal="right" vertical="top"/>
      <protection hidden="1"/>
    </xf>
    <xf numFmtId="175" fontId="24" fillId="0" borderId="86" xfId="24" applyNumberFormat="1" applyFont="1" applyBorder="1" applyAlignment="1" applyProtection="1">
      <alignment horizontal="right" vertical="top"/>
      <protection hidden="1"/>
    </xf>
    <xf numFmtId="175" fontId="24" fillId="0" borderId="88" xfId="24" applyNumberFormat="1" applyFont="1" applyBorder="1" applyAlignment="1" applyProtection="1">
      <alignment horizontal="right" vertical="top"/>
      <protection hidden="1"/>
    </xf>
    <xf numFmtId="177" fontId="9" fillId="0" borderId="0" xfId="22" applyNumberFormat="1"/>
    <xf numFmtId="0" fontId="48" fillId="3" borderId="0" xfId="22" applyFont="1" applyFill="1" applyAlignment="1">
      <alignment vertical="center"/>
    </xf>
    <xf numFmtId="0" fontId="49" fillId="0" borderId="72" xfId="22" applyFont="1" applyBorder="1" applyAlignment="1">
      <alignment horizontal="center" vertical="center" wrapText="1"/>
    </xf>
    <xf numFmtId="0" fontId="49" fillId="0" borderId="89" xfId="22" applyFont="1" applyBorder="1" applyAlignment="1">
      <alignment horizontal="left" vertical="center" wrapText="1"/>
    </xf>
    <xf numFmtId="0" fontId="49" fillId="0" borderId="86" xfId="22" applyFont="1" applyBorder="1" applyAlignment="1">
      <alignment horizontal="left" vertical="center" wrapText="1"/>
    </xf>
    <xf numFmtId="0" fontId="49" fillId="0" borderId="0" xfId="22" applyFont="1" applyAlignment="1">
      <alignment horizontal="left" vertical="center" wrapText="1"/>
    </xf>
    <xf numFmtId="3" fontId="50" fillId="0" borderId="72" xfId="22" applyNumberFormat="1" applyFont="1" applyBorder="1" applyAlignment="1">
      <alignment horizontal="left" vertical="center" wrapText="1"/>
    </xf>
    <xf numFmtId="178" fontId="50" fillId="0" borderId="72" xfId="22" applyNumberFormat="1" applyFont="1" applyBorder="1" applyAlignment="1">
      <alignment horizontal="left" vertical="top" wrapText="1"/>
    </xf>
    <xf numFmtId="10" fontId="50" fillId="0" borderId="72" xfId="22" applyNumberFormat="1" applyFont="1" applyBorder="1" applyAlignment="1">
      <alignment horizontal="left" vertical="center" wrapText="1"/>
    </xf>
    <xf numFmtId="164" fontId="50" fillId="0" borderId="72" xfId="22" applyNumberFormat="1" applyFont="1" applyBorder="1" applyAlignment="1">
      <alignment horizontal="left" vertical="top" wrapText="1"/>
    </xf>
    <xf numFmtId="3" fontId="50" fillId="0" borderId="0" xfId="22" applyNumberFormat="1" applyFont="1" applyAlignment="1">
      <alignment horizontal="left" vertical="center" wrapText="1"/>
    </xf>
    <xf numFmtId="178" fontId="50" fillId="0" borderId="0" xfId="22" applyNumberFormat="1" applyFont="1" applyAlignment="1">
      <alignment horizontal="left" vertical="top" wrapText="1"/>
    </xf>
    <xf numFmtId="164" fontId="50" fillId="0" borderId="0" xfId="22" applyNumberFormat="1" applyFont="1" applyAlignment="1">
      <alignment horizontal="left" vertical="top" wrapText="1"/>
    </xf>
    <xf numFmtId="0" fontId="49" fillId="0" borderId="10" xfId="22" applyFont="1" applyBorder="1" applyAlignment="1">
      <alignment horizontal="left" vertical="center" wrapText="1"/>
    </xf>
    <xf numFmtId="42" fontId="50" fillId="0" borderId="0" xfId="22" applyNumberFormat="1" applyFont="1" applyAlignment="1">
      <alignment horizontal="left" vertical="center" wrapText="1"/>
    </xf>
    <xf numFmtId="49" fontId="50" fillId="0" borderId="0" xfId="22" applyNumberFormat="1" applyFont="1" applyAlignment="1">
      <alignment horizontal="left" vertical="center" wrapText="1"/>
    </xf>
    <xf numFmtId="3" fontId="50" fillId="0" borderId="2" xfId="22" applyNumberFormat="1" applyFont="1" applyBorder="1" applyAlignment="1">
      <alignment horizontal="left" vertical="center" wrapText="1"/>
    </xf>
    <xf numFmtId="178" fontId="50" fillId="0" borderId="2" xfId="22" applyNumberFormat="1" applyFont="1" applyBorder="1" applyAlignment="1">
      <alignment horizontal="left" vertical="top" wrapText="1"/>
    </xf>
    <xf numFmtId="10" fontId="50" fillId="0" borderId="2" xfId="22" applyNumberFormat="1" applyFont="1" applyBorder="1" applyAlignment="1">
      <alignment horizontal="left" vertical="center" wrapText="1"/>
    </xf>
    <xf numFmtId="164" fontId="50" fillId="0" borderId="2" xfId="22" applyNumberFormat="1" applyFont="1" applyBorder="1" applyAlignment="1">
      <alignment horizontal="left" vertical="top" wrapText="1"/>
    </xf>
    <xf numFmtId="42" fontId="50" fillId="0" borderId="10" xfId="22" applyNumberFormat="1" applyFont="1" applyBorder="1" applyAlignment="1">
      <alignment horizontal="left" vertical="center" wrapText="1"/>
    </xf>
    <xf numFmtId="178" fontId="50" fillId="0" borderId="10" xfId="22" applyNumberFormat="1" applyFont="1" applyBorder="1" applyAlignment="1">
      <alignment horizontal="left" vertical="top" wrapText="1"/>
    </xf>
    <xf numFmtId="49" fontId="50" fillId="0" borderId="10" xfId="22" applyNumberFormat="1" applyFont="1" applyBorder="1" applyAlignment="1">
      <alignment horizontal="left" vertical="center" wrapText="1"/>
    </xf>
    <xf numFmtId="10" fontId="50" fillId="0" borderId="0" xfId="22" applyNumberFormat="1" applyFont="1" applyAlignment="1">
      <alignment horizontal="left" vertical="center" wrapText="1"/>
    </xf>
    <xf numFmtId="42" fontId="50" fillId="0" borderId="89" xfId="22" applyNumberFormat="1" applyFont="1" applyBorder="1" applyAlignment="1">
      <alignment horizontal="left" vertical="center" wrapText="1"/>
    </xf>
    <xf numFmtId="178" fontId="50" fillId="0" borderId="89" xfId="22" applyNumberFormat="1" applyFont="1" applyBorder="1" applyAlignment="1">
      <alignment horizontal="left" vertical="top" wrapText="1"/>
    </xf>
    <xf numFmtId="49" fontId="50" fillId="0" borderId="89" xfId="22" applyNumberFormat="1" applyFont="1" applyBorder="1" applyAlignment="1">
      <alignment horizontal="left" vertical="center" wrapText="1"/>
    </xf>
    <xf numFmtId="0" fontId="50" fillId="0" borderId="0" xfId="22" applyFont="1" applyAlignment="1">
      <alignment horizontal="left" vertical="center" wrapText="1"/>
    </xf>
    <xf numFmtId="164" fontId="50" fillId="0" borderId="0" xfId="22" applyNumberFormat="1" applyFont="1" applyAlignment="1">
      <alignment horizontal="left" vertical="center" wrapText="1"/>
    </xf>
    <xf numFmtId="0" fontId="43" fillId="0" borderId="0" xfId="23" applyAlignment="1" applyProtection="1">
      <alignment vertical="center"/>
    </xf>
    <xf numFmtId="0" fontId="9" fillId="3" borderId="0" xfId="9" applyFill="1" applyAlignment="1">
      <alignment vertical="center"/>
    </xf>
    <xf numFmtId="0" fontId="51" fillId="0" borderId="0" xfId="22" applyFont="1" applyAlignment="1" applyProtection="1">
      <alignment horizontal="right" vertical="center" wrapText="1"/>
      <protection hidden="1"/>
    </xf>
    <xf numFmtId="0" fontId="40" fillId="0" borderId="0" xfId="0" applyFont="1" applyAlignment="1">
      <alignment vertical="center"/>
    </xf>
    <xf numFmtId="0" fontId="2" fillId="0" borderId="12" xfId="0" applyFont="1" applyBorder="1" applyAlignment="1">
      <alignment horizontal="center" wrapText="1"/>
    </xf>
    <xf numFmtId="0" fontId="0" fillId="0" borderId="12" xfId="0" applyBorder="1" applyAlignment="1">
      <alignment horizontal="left"/>
    </xf>
    <xf numFmtId="0" fontId="52" fillId="0" borderId="0" xfId="0" applyFont="1" applyAlignment="1">
      <alignment vertical="center" wrapText="1"/>
    </xf>
    <xf numFmtId="0" fontId="53" fillId="5" borderId="0" xfId="0" applyFont="1" applyFill="1" applyAlignment="1">
      <alignment vertical="center" wrapText="1"/>
    </xf>
    <xf numFmtId="9" fontId="52" fillId="0" borderId="0" xfId="0" applyNumberFormat="1" applyFont="1" applyAlignment="1">
      <alignment horizontal="right" vertical="center" wrapText="1"/>
    </xf>
    <xf numFmtId="0" fontId="38" fillId="0" borderId="0" xfId="0" applyFont="1"/>
    <xf numFmtId="0" fontId="22" fillId="0" borderId="12" xfId="27" applyFill="1" applyAlignment="1">
      <alignment horizontal="left" vertical="center" wrapText="1"/>
    </xf>
    <xf numFmtId="0" fontId="22" fillId="0" borderId="12" xfId="27" applyFill="1" applyAlignment="1">
      <alignment vertical="center" wrapText="1"/>
    </xf>
    <xf numFmtId="2" fontId="0" fillId="0" borderId="0" xfId="0" applyNumberFormat="1"/>
    <xf numFmtId="0" fontId="56" fillId="0" borderId="0" xfId="9" applyFont="1" applyAlignment="1">
      <alignment vertical="center"/>
    </xf>
    <xf numFmtId="0" fontId="56" fillId="0" borderId="0" xfId="9" applyFont="1" applyAlignment="1">
      <alignment vertical="top" wrapText="1"/>
    </xf>
    <xf numFmtId="0" fontId="57" fillId="0" borderId="0" xfId="28" applyFont="1"/>
    <xf numFmtId="0" fontId="58" fillId="0" borderId="0" xfId="28" applyFont="1" applyAlignment="1">
      <alignment vertical="center"/>
    </xf>
    <xf numFmtId="0" fontId="59" fillId="0" borderId="0" xfId="28" applyFont="1"/>
    <xf numFmtId="0" fontId="59" fillId="0" borderId="0" xfId="28" applyFont="1" applyAlignment="1">
      <alignment vertical="top"/>
    </xf>
    <xf numFmtId="0" fontId="20" fillId="0" borderId="0" xfId="29" applyFont="1"/>
    <xf numFmtId="0" fontId="57" fillId="0" borderId="0" xfId="28" applyFont="1" applyAlignment="1">
      <alignment vertical="top"/>
    </xf>
    <xf numFmtId="0" fontId="28" fillId="0" borderId="0" xfId="29" applyFont="1"/>
    <xf numFmtId="0" fontId="28" fillId="0" borderId="0" xfId="29" applyFont="1" applyAlignment="1">
      <alignment horizontal="left" wrapText="1"/>
    </xf>
    <xf numFmtId="0" fontId="60" fillId="0" borderId="0" xfId="29" applyFont="1"/>
    <xf numFmtId="0" fontId="56" fillId="3" borderId="10" xfId="9" applyFont="1" applyFill="1" applyBorder="1" applyAlignment="1">
      <alignment horizontal="left"/>
    </xf>
    <xf numFmtId="0" fontId="56" fillId="3" borderId="10" xfId="28" applyFont="1" applyFill="1" applyBorder="1"/>
    <xf numFmtId="0" fontId="56" fillId="3" borderId="10" xfId="28" applyFont="1" applyFill="1" applyBorder="1" applyAlignment="1">
      <alignment horizontal="right"/>
    </xf>
    <xf numFmtId="3" fontId="56" fillId="0" borderId="10" xfId="28" applyNumberFormat="1" applyFont="1" applyBorder="1" applyAlignment="1">
      <alignment horizontal="right"/>
    </xf>
    <xf numFmtId="0" fontId="56" fillId="3" borderId="10" xfId="28" applyFont="1" applyFill="1" applyBorder="1" applyAlignment="1">
      <alignment horizontal="center" wrapText="1"/>
    </xf>
    <xf numFmtId="0" fontId="57" fillId="0" borderId="10" xfId="28" applyFont="1" applyBorder="1"/>
    <xf numFmtId="0" fontId="56" fillId="3" borderId="0" xfId="9" applyFont="1" applyFill="1" applyAlignment="1">
      <alignment horizontal="left" vertical="center" wrapText="1"/>
    </xf>
    <xf numFmtId="0" fontId="56" fillId="3" borderId="10" xfId="9" applyFont="1" applyFill="1" applyBorder="1" applyAlignment="1">
      <alignment horizontal="left" vertical="center"/>
    </xf>
    <xf numFmtId="0" fontId="57" fillId="3" borderId="10" xfId="28" applyFont="1" applyFill="1" applyBorder="1" applyAlignment="1">
      <alignment horizontal="right" vertical="center"/>
    </xf>
    <xf numFmtId="0" fontId="35" fillId="0" borderId="0" xfId="9" applyFont="1" applyAlignment="1">
      <alignment horizontal="left" vertical="center" wrapText="1"/>
    </xf>
    <xf numFmtId="164" fontId="61" fillId="0" borderId="0" xfId="3" applyNumberFormat="1" applyFont="1" applyFill="1" applyBorder="1" applyAlignment="1">
      <alignment horizontal="right" vertical="center"/>
    </xf>
    <xf numFmtId="164" fontId="56" fillId="0" borderId="0" xfId="3" applyNumberFormat="1" applyFont="1" applyFill="1" applyBorder="1" applyAlignment="1">
      <alignment horizontal="right" vertical="center"/>
    </xf>
    <xf numFmtId="0" fontId="57" fillId="3" borderId="0" xfId="9" applyFont="1" applyFill="1" applyAlignment="1">
      <alignment horizontal="right" vertical="center"/>
    </xf>
    <xf numFmtId="164" fontId="62" fillId="0" borderId="0" xfId="3" applyNumberFormat="1" applyFont="1" applyFill="1" applyBorder="1" applyAlignment="1">
      <alignment horizontal="right" vertical="center"/>
    </xf>
    <xf numFmtId="164" fontId="57" fillId="0" borderId="0" xfId="3" applyNumberFormat="1" applyFont="1" applyFill="1" applyBorder="1" applyAlignment="1">
      <alignment horizontal="right" vertical="center"/>
    </xf>
    <xf numFmtId="0" fontId="57" fillId="3" borderId="10" xfId="9" applyFont="1" applyFill="1" applyBorder="1" applyAlignment="1">
      <alignment horizontal="right" vertical="center"/>
    </xf>
    <xf numFmtId="164" fontId="62" fillId="0" borderId="10" xfId="3" applyNumberFormat="1" applyFont="1" applyFill="1" applyBorder="1" applyAlignment="1">
      <alignment horizontal="right" vertical="center"/>
    </xf>
    <xf numFmtId="164" fontId="57" fillId="0" borderId="10" xfId="3" applyNumberFormat="1" applyFont="1" applyFill="1" applyBorder="1" applyAlignment="1">
      <alignment horizontal="right" vertical="center"/>
    </xf>
    <xf numFmtId="0" fontId="35" fillId="0" borderId="0" xfId="29" applyFont="1"/>
    <xf numFmtId="164" fontId="59" fillId="0" borderId="0" xfId="3" applyNumberFormat="1" applyFont="1"/>
    <xf numFmtId="0" fontId="35" fillId="0" borderId="0" xfId="9" applyFont="1"/>
    <xf numFmtId="166" fontId="57" fillId="0" borderId="0" xfId="25" applyNumberFormat="1" applyFont="1"/>
    <xf numFmtId="166" fontId="6" fillId="0" borderId="0" xfId="2" applyNumberFormat="1" applyFont="1"/>
    <xf numFmtId="0" fontId="1" fillId="0" borderId="0" xfId="1" applyFill="1" applyBorder="1"/>
    <xf numFmtId="0" fontId="1" fillId="0" borderId="0" xfId="1" applyFill="1" applyAlignment="1">
      <alignment vertical="center"/>
    </xf>
    <xf numFmtId="0" fontId="5" fillId="0" borderId="8" xfId="0" applyFont="1" applyBorder="1" applyAlignment="1">
      <alignment vertical="center"/>
    </xf>
    <xf numFmtId="0" fontId="4" fillId="0" borderId="0" xfId="0" applyFont="1" applyAlignment="1">
      <alignment vertical="center"/>
    </xf>
    <xf numFmtId="0" fontId="65" fillId="0" borderId="0" xfId="0" applyFont="1" applyAlignment="1">
      <alignment vertical="center"/>
    </xf>
    <xf numFmtId="0" fontId="63" fillId="0" borderId="0" xfId="0" applyFont="1" applyAlignment="1">
      <alignment vertical="center"/>
    </xf>
    <xf numFmtId="0" fontId="33" fillId="0" borderId="0" xfId="0" applyFont="1" applyAlignment="1">
      <alignment vertical="center"/>
    </xf>
    <xf numFmtId="0" fontId="49" fillId="8" borderId="93" xfId="0" applyFont="1" applyFill="1" applyBorder="1" applyAlignment="1">
      <alignment vertical="center" wrapText="1"/>
    </xf>
    <xf numFmtId="0" fontId="49" fillId="8" borderId="87" xfId="0" applyFont="1" applyFill="1" applyBorder="1" applyAlignment="1">
      <alignment vertical="center" wrapText="1"/>
    </xf>
    <xf numFmtId="0" fontId="20" fillId="0" borderId="94" xfId="0" applyFont="1" applyBorder="1" applyAlignment="1">
      <alignment vertical="center" wrapText="1"/>
    </xf>
    <xf numFmtId="10" fontId="20" fillId="0" borderId="79" xfId="0" applyNumberFormat="1" applyFont="1" applyBorder="1" applyAlignment="1">
      <alignment vertical="center" wrapText="1"/>
    </xf>
    <xf numFmtId="9" fontId="20" fillId="0" borderId="79" xfId="0" applyNumberFormat="1" applyFont="1" applyBorder="1" applyAlignment="1">
      <alignment vertical="center" wrapText="1"/>
    </xf>
    <xf numFmtId="0" fontId="38" fillId="0" borderId="78" xfId="0" applyFont="1" applyBorder="1" applyAlignment="1">
      <alignment horizontal="center" vertical="center"/>
    </xf>
    <xf numFmtId="0" fontId="25" fillId="0" borderId="78" xfId="0" applyFont="1" applyBorder="1"/>
    <xf numFmtId="1" fontId="25" fillId="0" borderId="78" xfId="0" applyNumberFormat="1" applyFont="1" applyBorder="1" applyAlignment="1">
      <alignment horizontal="center"/>
    </xf>
    <xf numFmtId="10" fontId="25" fillId="0" borderId="78" xfId="0" applyNumberFormat="1" applyFont="1" applyBorder="1" applyAlignment="1">
      <alignment horizontal="center"/>
    </xf>
    <xf numFmtId="2" fontId="25" fillId="0" borderId="78" xfId="0" applyNumberFormat="1" applyFont="1" applyBorder="1" applyAlignment="1">
      <alignment horizontal="center"/>
    </xf>
    <xf numFmtId="0" fontId="66" fillId="0" borderId="0" xfId="0" applyFont="1"/>
    <xf numFmtId="3" fontId="0" fillId="0" borderId="7" xfId="0" applyNumberFormat="1" applyBorder="1"/>
    <xf numFmtId="3" fontId="0" fillId="0" borderId="8" xfId="0" applyNumberFormat="1" applyBorder="1"/>
    <xf numFmtId="0" fontId="64" fillId="0" borderId="12" xfId="0" applyFont="1" applyBorder="1" applyAlignment="1">
      <alignment vertical="center" wrapText="1"/>
    </xf>
    <xf numFmtId="0" fontId="63" fillId="0" borderId="12" xfId="0" applyFont="1" applyBorder="1" applyAlignment="1">
      <alignment vertical="center" wrapText="1"/>
    </xf>
    <xf numFmtId="0" fontId="37" fillId="0" borderId="12" xfId="0" applyFont="1" applyBorder="1" applyAlignment="1">
      <alignment horizontal="center" vertical="center" wrapText="1"/>
    </xf>
    <xf numFmtId="0" fontId="26" fillId="0" borderId="12" xfId="0" applyFont="1" applyBorder="1" applyAlignment="1">
      <alignment vertical="center"/>
    </xf>
    <xf numFmtId="0" fontId="26" fillId="0" borderId="12" xfId="0" applyFont="1" applyBorder="1" applyAlignment="1">
      <alignment horizontal="right" vertical="center"/>
    </xf>
    <xf numFmtId="10" fontId="26" fillId="0" borderId="12" xfId="0" applyNumberFormat="1" applyFont="1" applyBorder="1" applyAlignment="1">
      <alignment horizontal="right" vertical="center"/>
    </xf>
    <xf numFmtId="0" fontId="49" fillId="8" borderId="12" xfId="0" applyFont="1" applyFill="1" applyBorder="1" applyAlignment="1">
      <alignment vertical="center" wrapText="1"/>
    </xf>
    <xf numFmtId="0" fontId="67" fillId="8" borderId="12" xfId="0" applyFont="1" applyFill="1" applyBorder="1" applyAlignment="1">
      <alignment horizontal="center" vertical="center" wrapText="1"/>
    </xf>
    <xf numFmtId="0" fontId="49" fillId="8" borderId="12" xfId="0" applyFont="1" applyFill="1" applyBorder="1" applyAlignment="1">
      <alignment horizontal="center" vertical="center" wrapText="1"/>
    </xf>
    <xf numFmtId="0" fontId="67" fillId="0" borderId="12" xfId="0" applyFont="1" applyBorder="1" applyAlignment="1">
      <alignment vertical="center" wrapText="1"/>
    </xf>
    <xf numFmtId="0" fontId="67" fillId="0" borderId="12" xfId="0" applyFont="1" applyBorder="1" applyAlignment="1">
      <alignment horizontal="center" vertical="center" wrapText="1"/>
    </xf>
    <xf numFmtId="0" fontId="4" fillId="0" borderId="4" xfId="0" applyFont="1" applyBorder="1" applyAlignment="1">
      <alignment wrapText="1"/>
    </xf>
    <xf numFmtId="0" fontId="5" fillId="0" borderId="3" xfId="0" applyFont="1" applyBorder="1"/>
    <xf numFmtId="0" fontId="4" fillId="0" borderId="4" xfId="0" applyFont="1" applyBorder="1"/>
    <xf numFmtId="0" fontId="3" fillId="0" borderId="0" xfId="0" applyFont="1"/>
    <xf numFmtId="0" fontId="3" fillId="0" borderId="0" xfId="0" applyFont="1" applyAlignment="1">
      <alignment wrapText="1"/>
    </xf>
    <xf numFmtId="0" fontId="2" fillId="0" borderId="2" xfId="0" applyFont="1" applyBorder="1" applyAlignment="1">
      <alignment vertical="top" wrapText="1"/>
    </xf>
    <xf numFmtId="0" fontId="0" fillId="0" borderId="6" xfId="0" applyBorder="1"/>
    <xf numFmtId="0" fontId="4" fillId="0" borderId="0" xfId="0" applyFont="1" applyAlignment="1">
      <alignment vertical="top" wrapText="1"/>
    </xf>
    <xf numFmtId="0" fontId="4" fillId="0" borderId="4" xfId="0" applyFont="1" applyBorder="1" applyAlignment="1">
      <alignment vertical="top" wrapText="1"/>
    </xf>
    <xf numFmtId="0" fontId="0" fillId="0" borderId="5" xfId="0" applyBorder="1"/>
    <xf numFmtId="0" fontId="5" fillId="0" borderId="0" xfId="0" applyFont="1" applyAlignment="1">
      <alignment vertical="top" wrapText="1"/>
    </xf>
    <xf numFmtId="0" fontId="5" fillId="0" borderId="10" xfId="0" applyFont="1" applyBorder="1" applyAlignment="1">
      <alignment vertical="top" wrapText="1"/>
    </xf>
    <xf numFmtId="0" fontId="4" fillId="0" borderId="10" xfId="0" applyFont="1" applyBorder="1" applyAlignment="1">
      <alignment vertical="top" wrapText="1"/>
    </xf>
    <xf numFmtId="0" fontId="4" fillId="0" borderId="2" xfId="0" applyFont="1" applyBorder="1" applyAlignment="1">
      <alignment vertical="top" wrapText="1"/>
    </xf>
    <xf numFmtId="0" fontId="1" fillId="0" borderId="6" xfId="1" applyFill="1" applyBorder="1" applyAlignment="1">
      <alignment wrapText="1"/>
    </xf>
    <xf numFmtId="0" fontId="1" fillId="0" borderId="7" xfId="1" applyFill="1" applyBorder="1" applyAlignment="1">
      <alignment wrapText="1"/>
    </xf>
    <xf numFmtId="0" fontId="4" fillId="0" borderId="0" xfId="0" applyFont="1" applyAlignment="1">
      <alignment vertical="center" wrapText="1"/>
    </xf>
    <xf numFmtId="0" fontId="0" fillId="0" borderId="0" xfId="0" applyAlignment="1">
      <alignment vertical="top" wrapText="1"/>
    </xf>
    <xf numFmtId="0" fontId="35" fillId="0" borderId="62" xfId="0" applyFont="1" applyBorder="1" applyAlignment="1">
      <alignment vertical="center"/>
    </xf>
    <xf numFmtId="0" fontId="35" fillId="0" borderId="63" xfId="0" applyFont="1" applyBorder="1" applyAlignment="1">
      <alignment vertical="center"/>
    </xf>
    <xf numFmtId="0" fontId="53" fillId="0" borderId="0" xfId="0" applyFont="1"/>
    <xf numFmtId="17" fontId="2" fillId="0" borderId="0" xfId="0" applyNumberFormat="1" applyFont="1"/>
    <xf numFmtId="166" fontId="38" fillId="0" borderId="0" xfId="2" applyNumberFormat="1" applyFont="1"/>
    <xf numFmtId="166" fontId="54" fillId="0" borderId="0" xfId="2" applyNumberFormat="1" applyFont="1"/>
    <xf numFmtId="0" fontId="0" fillId="0" borderId="12" xfId="0" applyBorder="1"/>
    <xf numFmtId="1" fontId="22" fillId="0" borderId="12" xfId="0" applyNumberFormat="1" applyFont="1" applyBorder="1" applyAlignment="1">
      <alignment horizontal="right" vertical="center" wrapText="1"/>
    </xf>
    <xf numFmtId="0" fontId="0" fillId="0" borderId="13" xfId="0" applyBorder="1"/>
    <xf numFmtId="1" fontId="22" fillId="0" borderId="12" xfId="27" applyNumberFormat="1" applyFill="1" applyAlignment="1">
      <alignment horizontal="right" vertical="center" wrapText="1"/>
    </xf>
    <xf numFmtId="0" fontId="0" fillId="7" borderId="12" xfId="0" applyFill="1" applyBorder="1" applyAlignment="1">
      <alignment wrapText="1"/>
    </xf>
    <xf numFmtId="0" fontId="4" fillId="0" borderId="2" xfId="0" applyFont="1" applyBorder="1" applyAlignment="1">
      <alignment horizontal="left" vertical="top" wrapText="1"/>
    </xf>
    <xf numFmtId="0" fontId="3" fillId="0" borderId="2" xfId="0" applyFont="1" applyBorder="1" applyAlignment="1">
      <alignment vertical="top" wrapText="1"/>
    </xf>
    <xf numFmtId="0" fontId="3" fillId="0" borderId="0" xfId="0" applyFont="1" applyAlignment="1">
      <alignment vertical="top" wrapText="1"/>
    </xf>
    <xf numFmtId="0" fontId="5" fillId="0" borderId="2" xfId="0" applyFont="1" applyBorder="1" applyAlignment="1">
      <alignment vertical="top" wrapText="1"/>
    </xf>
    <xf numFmtId="0" fontId="5" fillId="0" borderId="0" xfId="0" applyFont="1" applyAlignment="1">
      <alignment horizontal="left" vertical="top" wrapText="1"/>
    </xf>
    <xf numFmtId="0" fontId="0" fillId="0" borderId="8" xfId="0" applyBorder="1" applyAlignment="1">
      <alignment horizontal="left"/>
    </xf>
    <xf numFmtId="17" fontId="0" fillId="0" borderId="8" xfId="0" applyNumberFormat="1" applyBorder="1" applyAlignment="1">
      <alignment horizontal="left"/>
    </xf>
    <xf numFmtId="166" fontId="0" fillId="0" borderId="0" xfId="0" applyNumberFormat="1"/>
    <xf numFmtId="0" fontId="69" fillId="0" borderId="0" xfId="0" applyFont="1"/>
    <xf numFmtId="0" fontId="6" fillId="0" borderId="0" xfId="0" applyFont="1" applyAlignment="1">
      <alignment horizontal="left" vertical="center"/>
    </xf>
    <xf numFmtId="0" fontId="6" fillId="0" borderId="0" xfId="0" applyFont="1" applyAlignment="1">
      <alignment horizontal="left"/>
    </xf>
    <xf numFmtId="0" fontId="1" fillId="0" borderId="0" xfId="1" applyAlignment="1">
      <alignment horizontal="left"/>
    </xf>
    <xf numFmtId="14" fontId="3" fillId="0" borderId="0" xfId="21" applyNumberFormat="1" applyFont="1" applyAlignment="1">
      <alignment horizontal="left"/>
    </xf>
    <xf numFmtId="0" fontId="36" fillId="0" borderId="0" xfId="0" applyFont="1" applyAlignment="1">
      <alignment horizontal="right" wrapText="1"/>
    </xf>
    <xf numFmtId="0" fontId="6" fillId="0" borderId="0" xfId="0" applyFont="1" applyAlignment="1">
      <alignment horizontal="right" wrapText="1"/>
    </xf>
    <xf numFmtId="0" fontId="6" fillId="0" borderId="0" xfId="0" applyFont="1" applyAlignment="1">
      <alignment horizontal="right"/>
    </xf>
    <xf numFmtId="0" fontId="36" fillId="0" borderId="0" xfId="0" applyFont="1" applyAlignment="1">
      <alignment horizontal="right" wrapText="1" indent="1"/>
    </xf>
    <xf numFmtId="0" fontId="2" fillId="0" borderId="5" xfId="0" applyFont="1" applyBorder="1" applyAlignment="1">
      <alignment horizontal="left"/>
    </xf>
    <xf numFmtId="17" fontId="0" fillId="0" borderId="7" xfId="0" applyNumberFormat="1" applyBorder="1" applyAlignment="1">
      <alignment horizontal="left"/>
    </xf>
    <xf numFmtId="0" fontId="2" fillId="0" borderId="7" xfId="0" applyFont="1" applyBorder="1" applyAlignment="1">
      <alignment horizontal="left"/>
    </xf>
    <xf numFmtId="0" fontId="7" fillId="0" borderId="7" xfId="0" applyFont="1" applyBorder="1" applyAlignment="1">
      <alignment horizontal="left"/>
    </xf>
    <xf numFmtId="164" fontId="0" fillId="0" borderId="0" xfId="3" applyNumberFormat="1" applyFont="1" applyAlignment="1">
      <alignment horizontal="right"/>
    </xf>
    <xf numFmtId="0" fontId="2" fillId="0" borderId="60" xfId="0" applyFont="1" applyBorder="1" applyAlignment="1">
      <alignment horizontal="left"/>
    </xf>
    <xf numFmtId="0" fontId="2" fillId="0" borderId="60" xfId="0" applyFont="1" applyBorder="1" applyAlignment="1">
      <alignment horizontal="right"/>
    </xf>
    <xf numFmtId="172" fontId="0" fillId="0" borderId="0" xfId="0" applyNumberFormat="1" applyAlignment="1">
      <alignment horizontal="right"/>
    </xf>
    <xf numFmtId="164" fontId="0" fillId="0" borderId="0" xfId="0" applyNumberFormat="1" applyAlignment="1">
      <alignment horizontal="right"/>
    </xf>
    <xf numFmtId="0" fontId="70" fillId="0" borderId="0" xfId="1" applyFont="1" applyAlignment="1">
      <alignment horizontal="left"/>
    </xf>
    <xf numFmtId="0" fontId="71" fillId="0" borderId="0" xfId="0" applyFont="1"/>
    <xf numFmtId="0" fontId="72" fillId="0" borderId="0" xfId="0" applyFont="1" applyAlignment="1">
      <alignment horizontal="left"/>
    </xf>
    <xf numFmtId="0" fontId="72" fillId="0" borderId="60" xfId="0" applyFont="1" applyBorder="1" applyAlignment="1">
      <alignment horizontal="left"/>
    </xf>
    <xf numFmtId="0" fontId="72" fillId="0" borderId="60" xfId="0" applyFont="1" applyBorder="1" applyAlignment="1">
      <alignment horizontal="right"/>
    </xf>
    <xf numFmtId="17" fontId="71" fillId="0" borderId="0" xfId="0" applyNumberFormat="1" applyFont="1" applyAlignment="1">
      <alignment horizontal="left"/>
    </xf>
    <xf numFmtId="172" fontId="71" fillId="0" borderId="0" xfId="0" applyNumberFormat="1" applyFont="1" applyAlignment="1">
      <alignment horizontal="right"/>
    </xf>
    <xf numFmtId="164" fontId="71" fillId="0" borderId="0" xfId="0" applyNumberFormat="1" applyFont="1" applyAlignment="1">
      <alignment horizontal="right"/>
    </xf>
    <xf numFmtId="164" fontId="71" fillId="0" borderId="0" xfId="0" applyNumberFormat="1" applyFont="1"/>
    <xf numFmtId="172" fontId="71" fillId="0" borderId="0" xfId="0" applyNumberFormat="1" applyFont="1"/>
    <xf numFmtId="164" fontId="71" fillId="0" borderId="0" xfId="3" applyNumberFormat="1" applyFont="1"/>
    <xf numFmtId="0" fontId="71" fillId="0" borderId="0" xfId="0" applyFont="1" applyAlignment="1">
      <alignment horizontal="left"/>
    </xf>
    <xf numFmtId="9" fontId="71" fillId="0" borderId="0" xfId="3" applyFont="1"/>
    <xf numFmtId="0" fontId="5" fillId="0" borderId="0" xfId="0" applyFont="1" applyAlignment="1">
      <alignment horizontal="left" vertical="center"/>
    </xf>
    <xf numFmtId="0" fontId="35" fillId="0" borderId="0" xfId="9" applyFont="1" applyAlignment="1">
      <alignment vertical="center"/>
    </xf>
    <xf numFmtId="0" fontId="8" fillId="0" borderId="0" xfId="0" applyFont="1"/>
    <xf numFmtId="0" fontId="73" fillId="0" borderId="0" xfId="28" applyFont="1"/>
    <xf numFmtId="0" fontId="57" fillId="0" borderId="0" xfId="28" applyFont="1" applyAlignment="1">
      <alignment wrapText="1"/>
    </xf>
    <xf numFmtId="0" fontId="38" fillId="0" borderId="0" xfId="0" applyFont="1" applyAlignment="1">
      <alignment horizontal="right"/>
    </xf>
    <xf numFmtId="166" fontId="25" fillId="0" borderId="0" xfId="2" applyNumberFormat="1" applyFont="1" applyAlignment="1">
      <alignment horizontal="right"/>
    </xf>
    <xf numFmtId="166" fontId="25" fillId="0" borderId="0" xfId="2" applyNumberFormat="1" applyFont="1" applyAlignment="1">
      <alignment horizontal="right" vertical="center"/>
    </xf>
    <xf numFmtId="1" fontId="25" fillId="0" borderId="0" xfId="2" applyNumberFormat="1" applyFont="1" applyAlignment="1">
      <alignment horizontal="right"/>
    </xf>
    <xf numFmtId="171" fontId="25" fillId="0" borderId="0" xfId="0" applyNumberFormat="1" applyFont="1" applyAlignment="1">
      <alignment horizontal="right"/>
    </xf>
    <xf numFmtId="165" fontId="0" fillId="0" borderId="0" xfId="0" applyNumberFormat="1" applyAlignment="1">
      <alignment horizontal="right"/>
    </xf>
    <xf numFmtId="9" fontId="0" fillId="0" borderId="0" xfId="3" applyFont="1" applyAlignment="1">
      <alignment horizontal="right"/>
    </xf>
    <xf numFmtId="1" fontId="2" fillId="0" borderId="0" xfId="3" applyNumberFormat="1" applyFont="1" applyAlignment="1">
      <alignment horizontal="right"/>
    </xf>
    <xf numFmtId="3" fontId="0" fillId="0" borderId="0" xfId="0" applyNumberFormat="1" applyAlignment="1">
      <alignment horizontal="right" vertical="center"/>
    </xf>
    <xf numFmtId="0" fontId="3" fillId="0" borderId="0" xfId="0" applyFont="1" applyAlignment="1">
      <alignment horizontal="right"/>
    </xf>
    <xf numFmtId="0" fontId="35" fillId="0" borderId="61" xfId="0" applyFont="1" applyBorder="1" applyAlignment="1">
      <alignment horizontal="right"/>
    </xf>
    <xf numFmtId="0" fontId="35" fillId="0" borderId="65" xfId="0" applyFont="1" applyBorder="1" applyAlignment="1">
      <alignment horizontal="right" vertical="center" wrapText="1"/>
    </xf>
    <xf numFmtId="2" fontId="34" fillId="0" borderId="68" xfId="0" applyNumberFormat="1" applyFont="1" applyBorder="1" applyAlignment="1">
      <alignment horizontal="right" vertical="center"/>
    </xf>
    <xf numFmtId="2" fontId="35" fillId="0" borderId="3" xfId="0" applyNumberFormat="1" applyFont="1" applyBorder="1" applyAlignment="1">
      <alignment horizontal="right" vertical="center"/>
    </xf>
    <xf numFmtId="10" fontId="28" fillId="0" borderId="3" xfId="3" applyNumberFormat="1" applyFont="1" applyBorder="1" applyAlignment="1">
      <alignment horizontal="right" vertical="center"/>
    </xf>
    <xf numFmtId="10" fontId="28" fillId="0" borderId="65" xfId="3" applyNumberFormat="1" applyFont="1" applyBorder="1" applyAlignment="1">
      <alignment horizontal="right" vertical="center"/>
    </xf>
    <xf numFmtId="10" fontId="0" fillId="0" borderId="0" xfId="3" applyNumberFormat="1" applyFont="1" applyAlignment="1">
      <alignment horizontal="right"/>
    </xf>
    <xf numFmtId="10" fontId="0" fillId="0" borderId="0" xfId="0" applyNumberFormat="1" applyAlignment="1">
      <alignment horizontal="right"/>
    </xf>
    <xf numFmtId="10" fontId="0" fillId="0" borderId="0" xfId="3" applyNumberFormat="1" applyFont="1" applyAlignment="1">
      <alignment horizontal="right" vertical="center"/>
    </xf>
    <xf numFmtId="2" fontId="0" fillId="0" borderId="0" xfId="3" applyNumberFormat="1" applyFont="1" applyAlignment="1">
      <alignment horizontal="right"/>
    </xf>
    <xf numFmtId="2" fontId="0" fillId="0" borderId="0" xfId="3" applyNumberFormat="1" applyFont="1" applyAlignment="1">
      <alignment horizontal="right" vertical="center"/>
    </xf>
    <xf numFmtId="2" fontId="0" fillId="0" borderId="0" xfId="0" applyNumberFormat="1" applyAlignment="1">
      <alignment horizontal="right" vertical="center"/>
    </xf>
    <xf numFmtId="0" fontId="12" fillId="0" borderId="0" xfId="0" applyFont="1" applyAlignment="1">
      <alignment horizontal="left"/>
    </xf>
    <xf numFmtId="164" fontId="2" fillId="0" borderId="0" xfId="3" applyNumberFormat="1" applyFont="1" applyAlignment="1">
      <alignment horizontal="left"/>
    </xf>
    <xf numFmtId="164" fontId="2" fillId="0" borderId="0" xfId="3" applyNumberFormat="1" applyFont="1" applyAlignment="1">
      <alignment horizontal="right"/>
    </xf>
    <xf numFmtId="164" fontId="2" fillId="0" borderId="4" xfId="3" applyNumberFormat="1" applyFont="1" applyBorder="1" applyAlignment="1">
      <alignment horizontal="right"/>
    </xf>
    <xf numFmtId="0" fontId="53" fillId="5" borderId="0" xfId="0" applyFont="1" applyFill="1" applyAlignment="1">
      <alignment horizontal="right" vertical="center" wrapText="1"/>
    </xf>
    <xf numFmtId="0" fontId="52" fillId="5" borderId="0" xfId="0" applyFont="1" applyFill="1" applyAlignment="1">
      <alignment horizontal="right" vertical="center" wrapText="1"/>
    </xf>
    <xf numFmtId="0" fontId="0" fillId="7" borderId="12" xfId="0" applyFill="1" applyBorder="1" applyAlignment="1">
      <alignment horizontal="right" wrapText="1"/>
    </xf>
    <xf numFmtId="1" fontId="22" fillId="0" borderId="12" xfId="0" applyNumberFormat="1" applyFont="1" applyBorder="1" applyAlignment="1">
      <alignment horizontal="right" vertical="center" wrapText="1" indent="1"/>
    </xf>
    <xf numFmtId="1" fontId="22" fillId="0" borderId="12" xfId="27" applyNumberFormat="1" applyFill="1" applyAlignment="1">
      <alignment horizontal="right" vertical="center" wrapText="1" indent="1"/>
    </xf>
    <xf numFmtId="1" fontId="22" fillId="0" borderId="12" xfId="27" applyNumberFormat="1" applyFill="1" applyAlignment="1">
      <alignment horizontal="right" vertical="center" wrapText="1" indent="6"/>
    </xf>
    <xf numFmtId="0" fontId="0" fillId="7" borderId="12" xfId="0" applyFill="1" applyBorder="1" applyAlignment="1">
      <alignment horizontal="left" wrapText="1"/>
    </xf>
    <xf numFmtId="0" fontId="55" fillId="0" borderId="12" xfId="27" applyFont="1" applyFill="1" applyAlignment="1">
      <alignment horizontal="left" vertical="center" wrapText="1"/>
    </xf>
    <xf numFmtId="0" fontId="0" fillId="0" borderId="4" xfId="0" applyBorder="1" applyAlignment="1">
      <alignment horizontal="right" wrapText="1"/>
    </xf>
    <xf numFmtId="0" fontId="0" fillId="0" borderId="0" xfId="0" applyAlignment="1">
      <alignment horizontal="right" wrapText="1"/>
    </xf>
    <xf numFmtId="170" fontId="0" fillId="0" borderId="0" xfId="0" applyNumberFormat="1" applyAlignment="1">
      <alignment horizontal="right"/>
    </xf>
    <xf numFmtId="171" fontId="0" fillId="0" borderId="0" xfId="0" applyNumberFormat="1" applyAlignment="1">
      <alignment horizontal="right"/>
    </xf>
    <xf numFmtId="170" fontId="0" fillId="0" borderId="10" xfId="0" applyNumberFormat="1" applyBorder="1" applyAlignment="1">
      <alignment horizontal="right"/>
    </xf>
    <xf numFmtId="171" fontId="0" fillId="0" borderId="10" xfId="0" applyNumberFormat="1" applyBorder="1" applyAlignment="1">
      <alignment horizontal="right"/>
    </xf>
    <xf numFmtId="17" fontId="4" fillId="0" borderId="2" xfId="0" quotePrefix="1" applyNumberFormat="1" applyFont="1" applyBorder="1" applyAlignment="1">
      <alignment horizontal="right" wrapText="1"/>
    </xf>
    <xf numFmtId="0" fontId="4" fillId="0" borderId="2" xfId="0" applyFont="1" applyBorder="1" applyAlignment="1">
      <alignment horizontal="right" wrapText="1"/>
    </xf>
    <xf numFmtId="3" fontId="4" fillId="0" borderId="0" xfId="0" applyNumberFormat="1" applyFont="1" applyAlignment="1">
      <alignment horizontal="right"/>
    </xf>
    <xf numFmtId="0" fontId="4" fillId="0" borderId="0" xfId="0" applyFont="1" applyAlignment="1">
      <alignment horizontal="right"/>
    </xf>
    <xf numFmtId="3" fontId="4" fillId="0" borderId="10" xfId="0" applyNumberFormat="1" applyFont="1" applyBorder="1" applyAlignment="1">
      <alignment horizontal="right"/>
    </xf>
    <xf numFmtId="0" fontId="0" fillId="0" borderId="0" xfId="0" applyAlignment="1">
      <alignment horizontal="right" vertical="center" wrapText="1"/>
    </xf>
    <xf numFmtId="0" fontId="37" fillId="0" borderId="12" xfId="0" applyFont="1" applyBorder="1" applyAlignment="1">
      <alignment horizontal="right" vertical="center" wrapText="1"/>
    </xf>
    <xf numFmtId="9" fontId="26" fillId="0" borderId="12" xfId="0" applyNumberFormat="1" applyFont="1" applyBorder="1" applyAlignment="1">
      <alignment horizontal="right" vertical="center" wrapText="1"/>
    </xf>
    <xf numFmtId="3" fontId="26" fillId="0" borderId="12" xfId="0" applyNumberFormat="1" applyFont="1" applyBorder="1" applyAlignment="1">
      <alignment horizontal="right" vertical="center" wrapText="1"/>
    </xf>
    <xf numFmtId="0" fontId="2" fillId="0" borderId="12" xfId="0" applyFont="1" applyBorder="1" applyAlignment="1">
      <alignment horizontal="right" wrapText="1"/>
    </xf>
    <xf numFmtId="9" fontId="0" fillId="0" borderId="12" xfId="0" applyNumberFormat="1" applyBorder="1" applyAlignment="1">
      <alignment horizontal="right"/>
    </xf>
    <xf numFmtId="9" fontId="0" fillId="0" borderId="12" xfId="3" applyFont="1" applyBorder="1" applyAlignment="1">
      <alignment horizontal="right"/>
    </xf>
    <xf numFmtId="3" fontId="0" fillId="0" borderId="12" xfId="0" applyNumberFormat="1" applyBorder="1" applyAlignment="1">
      <alignment horizontal="right"/>
    </xf>
    <xf numFmtId="0" fontId="64" fillId="0" borderId="12" xfId="0" applyFont="1" applyBorder="1" applyAlignment="1">
      <alignment horizontal="right" vertical="center" wrapText="1"/>
    </xf>
    <xf numFmtId="0" fontId="63" fillId="0" borderId="12" xfId="0" applyFont="1" applyBorder="1" applyAlignment="1">
      <alignment horizontal="right" vertical="center" wrapText="1"/>
    </xf>
    <xf numFmtId="9" fontId="63" fillId="0" borderId="12" xfId="0" applyNumberFormat="1" applyFont="1" applyBorder="1" applyAlignment="1">
      <alignment horizontal="right" vertical="center" wrapText="1"/>
    </xf>
    <xf numFmtId="0" fontId="2" fillId="0" borderId="12" xfId="0" applyFont="1" applyBorder="1" applyAlignment="1">
      <alignment horizontal="right" vertical="center" wrapText="1"/>
    </xf>
    <xf numFmtId="164" fontId="0" fillId="0" borderId="12" xfId="3" applyNumberFormat="1" applyFont="1" applyBorder="1" applyAlignment="1">
      <alignment horizontal="right" vertical="center"/>
    </xf>
    <xf numFmtId="0" fontId="1" fillId="0" borderId="0" xfId="1" applyAlignment="1">
      <alignment horizontal="right"/>
    </xf>
    <xf numFmtId="0" fontId="4" fillId="0" borderId="1" xfId="0" applyFont="1" applyBorder="1"/>
    <xf numFmtId="0" fontId="4" fillId="0" borderId="8" xfId="0" applyFont="1" applyBorder="1"/>
    <xf numFmtId="0" fontId="4" fillId="0" borderId="9" xfId="0" applyFont="1" applyBorder="1"/>
    <xf numFmtId="0" fontId="3" fillId="0" borderId="0" xfId="1" applyFont="1"/>
    <xf numFmtId="0" fontId="1" fillId="0" borderId="6" xfId="1" applyBorder="1" applyAlignment="1">
      <alignment wrapText="1"/>
    </xf>
    <xf numFmtId="0" fontId="4" fillId="0" borderId="0" xfId="0" applyFont="1" applyAlignment="1">
      <alignment horizontal="left" vertical="top" wrapText="1"/>
    </xf>
    <xf numFmtId="0" fontId="0" fillId="0" borderId="10" xfId="0" applyBorder="1" applyAlignment="1">
      <alignment vertical="top" wrapText="1"/>
    </xf>
    <xf numFmtId="0" fontId="0" fillId="0" borderId="1" xfId="0" applyBorder="1" applyAlignment="1">
      <alignment wrapText="1"/>
    </xf>
    <xf numFmtId="0" fontId="3" fillId="0" borderId="5" xfId="30" applyFont="1" applyFill="1" applyBorder="1"/>
    <xf numFmtId="0" fontId="1" fillId="0" borderId="7" xfId="1" applyBorder="1"/>
    <xf numFmtId="0" fontId="1" fillId="0" borderId="6" xfId="1" applyBorder="1"/>
    <xf numFmtId="0" fontId="1" fillId="0" borderId="11" xfId="1" applyBorder="1"/>
    <xf numFmtId="0" fontId="1" fillId="0" borderId="7" xfId="1" applyBorder="1" applyAlignment="1">
      <alignment vertical="center"/>
    </xf>
    <xf numFmtId="0" fontId="1" fillId="0" borderId="7" xfId="1" applyBorder="1" applyAlignment="1" applyProtection="1">
      <alignment vertical="center"/>
    </xf>
    <xf numFmtId="0" fontId="3" fillId="0" borderId="7" xfId="30" applyFont="1" applyFill="1" applyBorder="1"/>
    <xf numFmtId="0" fontId="1" fillId="0" borderId="11" xfId="1" applyBorder="1" applyAlignment="1">
      <alignment vertical="center"/>
    </xf>
    <xf numFmtId="0" fontId="10" fillId="0" borderId="0" xfId="1" applyFont="1" applyAlignment="1">
      <alignment horizontal="center"/>
    </xf>
    <xf numFmtId="0" fontId="0" fillId="0" borderId="0" xfId="0" applyAlignment="1">
      <alignment horizontal="center" vertical="center" wrapText="1"/>
    </xf>
    <xf numFmtId="0" fontId="0" fillId="0" borderId="0" xfId="0" applyAlignment="1">
      <alignment horizontal="left" vertical="center"/>
    </xf>
    <xf numFmtId="0" fontId="10" fillId="3" borderId="0" xfId="0" applyFont="1" applyFill="1" applyAlignment="1">
      <alignment horizontal="left" vertical="center" wrapText="1"/>
    </xf>
    <xf numFmtId="0" fontId="2" fillId="0" borderId="0" xfId="0" applyFont="1" applyAlignment="1">
      <alignment horizontal="center" wrapText="1"/>
    </xf>
    <xf numFmtId="0" fontId="0" fillId="0" borderId="0" xfId="0" applyAlignment="1">
      <alignment horizontal="left" vertical="center" wrapText="1"/>
    </xf>
    <xf numFmtId="0" fontId="2" fillId="0" borderId="12" xfId="0" applyFont="1" applyBorder="1" applyAlignment="1">
      <alignment horizontal="center" vertical="center"/>
    </xf>
    <xf numFmtId="0" fontId="56" fillId="3" borderId="10" xfId="28" applyFont="1" applyFill="1" applyBorder="1" applyAlignment="1">
      <alignment horizontal="center" vertical="center" wrapText="1"/>
    </xf>
    <xf numFmtId="0" fontId="38" fillId="2" borderId="75" xfId="0" applyFont="1" applyFill="1" applyBorder="1"/>
    <xf numFmtId="0" fontId="38" fillId="2" borderId="59" xfId="0" applyFont="1" applyFill="1" applyBorder="1"/>
    <xf numFmtId="0" fontId="38" fillId="0" borderId="74" xfId="0" applyFont="1" applyBorder="1" applyAlignment="1">
      <alignment horizontal="center" vertical="center"/>
    </xf>
    <xf numFmtId="0" fontId="38" fillId="0" borderId="77" xfId="0" applyFont="1" applyBorder="1" applyAlignment="1">
      <alignment horizontal="center" vertical="center"/>
    </xf>
    <xf numFmtId="0" fontId="38" fillId="0" borderId="75" xfId="0" applyFont="1" applyBorder="1" applyAlignment="1">
      <alignment horizontal="center" vertical="center"/>
    </xf>
    <xf numFmtId="0" fontId="38" fillId="0" borderId="59" xfId="0" applyFont="1" applyBorder="1" applyAlignment="1">
      <alignment horizontal="center" vertical="center"/>
    </xf>
    <xf numFmtId="0" fontId="38" fillId="0" borderId="76" xfId="0" applyFont="1" applyBorder="1" applyAlignment="1">
      <alignment horizontal="center" vertical="center"/>
    </xf>
    <xf numFmtId="0" fontId="25" fillId="0" borderId="75" xfId="0" applyFont="1" applyBorder="1"/>
    <xf numFmtId="0" fontId="25" fillId="0" borderId="59" xfId="0" applyFont="1" applyBorder="1"/>
    <xf numFmtId="0" fontId="38" fillId="0" borderId="75" xfId="0" applyFont="1" applyBorder="1"/>
    <xf numFmtId="0" fontId="38" fillId="0" borderId="59" xfId="0" applyFont="1" applyBorder="1"/>
    <xf numFmtId="0" fontId="40" fillId="0" borderId="86" xfId="22" applyFont="1" applyBorder="1" applyAlignment="1">
      <alignment horizontal="center" vertical="center" wrapText="1"/>
    </xf>
    <xf numFmtId="0" fontId="40" fillId="0" borderId="87" xfId="22" applyFont="1" applyBorder="1" applyAlignment="1">
      <alignment horizontal="center" vertical="center" wrapText="1"/>
    </xf>
    <xf numFmtId="0" fontId="40" fillId="0" borderId="88" xfId="22" applyFont="1" applyBorder="1" applyAlignment="1">
      <alignment horizontal="center" vertical="center" wrapText="1"/>
    </xf>
    <xf numFmtId="0" fontId="22" fillId="0" borderId="0" xfId="22" applyFont="1" applyAlignment="1">
      <alignment horizontal="left" vertical="center" wrapText="1"/>
    </xf>
    <xf numFmtId="0" fontId="40" fillId="0" borderId="86" xfId="22" applyFont="1" applyBorder="1" applyAlignment="1">
      <alignment horizontal="left" vertical="center" wrapText="1"/>
    </xf>
    <xf numFmtId="0" fontId="24" fillId="0" borderId="86" xfId="22" applyFont="1" applyBorder="1" applyAlignment="1">
      <alignment horizontal="center"/>
    </xf>
    <xf numFmtId="0" fontId="49" fillId="0" borderId="72" xfId="22" applyFont="1" applyBorder="1" applyAlignment="1">
      <alignment horizontal="left" vertical="center" wrapText="1"/>
    </xf>
    <xf numFmtId="0" fontId="49" fillId="0" borderId="0" xfId="22" applyFont="1" applyAlignment="1">
      <alignment horizontal="left" vertical="center" wrapText="1"/>
    </xf>
    <xf numFmtId="0" fontId="49" fillId="0" borderId="89" xfId="22" applyFont="1" applyBorder="1" applyAlignment="1">
      <alignment horizontal="left" vertical="center" wrapText="1"/>
    </xf>
    <xf numFmtId="0" fontId="37" fillId="0" borderId="12" xfId="0" applyFont="1" applyBorder="1" applyAlignment="1">
      <alignment horizontal="left" vertical="center"/>
    </xf>
    <xf numFmtId="0" fontId="67" fillId="0" borderId="12" xfId="0" applyFont="1" applyBorder="1" applyAlignment="1">
      <alignment horizontal="center" vertical="center" wrapText="1"/>
    </xf>
    <xf numFmtId="0" fontId="67" fillId="0" borderId="12" xfId="0" applyFont="1" applyBorder="1" applyAlignment="1">
      <alignment vertical="center" wrapText="1"/>
    </xf>
    <xf numFmtId="0" fontId="18" fillId="0" borderId="0" xfId="0" applyFont="1" applyAlignment="1">
      <alignment horizontal="left" vertical="top" wrapText="1"/>
    </xf>
    <xf numFmtId="0" fontId="2" fillId="0" borderId="0" xfId="0" applyFont="1" applyAlignment="1">
      <alignment horizontal="left" vertical="center" wrapText="1"/>
    </xf>
    <xf numFmtId="0" fontId="23" fillId="0" borderId="0" xfId="14" applyFont="1" applyAlignment="1">
      <alignment horizontal="left"/>
    </xf>
    <xf numFmtId="0" fontId="3" fillId="0" borderId="0" xfId="9" applyFont="1" applyAlignment="1">
      <alignment horizontal="left" vertical="center" wrapText="1"/>
    </xf>
    <xf numFmtId="0" fontId="23" fillId="0" borderId="0" xfId="14" applyFont="1" applyAlignment="1">
      <alignment horizontal="left" vertical="top"/>
    </xf>
    <xf numFmtId="0" fontId="3" fillId="0" borderId="8" xfId="19" applyFont="1" applyBorder="1" applyAlignment="1">
      <alignment horizontal="left" vertical="center" wrapText="1"/>
    </xf>
    <xf numFmtId="0" fontId="3" fillId="0" borderId="0" xfId="19" applyFont="1" applyAlignment="1">
      <alignment horizontal="left" vertical="center" wrapText="1"/>
    </xf>
    <xf numFmtId="0" fontId="2" fillId="0" borderId="0" xfId="0" applyFont="1" applyAlignment="1">
      <alignment horizontal="left" wrapText="1"/>
    </xf>
    <xf numFmtId="0" fontId="1" fillId="0" borderId="0" xfId="1" applyAlignment="1">
      <alignment horizontal="left" vertical="center" wrapText="1"/>
    </xf>
    <xf numFmtId="165" fontId="0" fillId="0" borderId="0" xfId="0" applyNumberFormat="1" applyAlignment="1">
      <alignment horizontal="left" vertical="center" wrapText="1"/>
    </xf>
    <xf numFmtId="0" fontId="3" fillId="0" borderId="0" xfId="0" applyFont="1" applyAlignment="1">
      <alignment horizontal="left" vertical="top" wrapText="1"/>
    </xf>
    <xf numFmtId="0" fontId="3" fillId="3" borderId="0" xfId="0" applyFont="1" applyFill="1" applyAlignment="1">
      <alignment horizontal="left" vertical="center" wrapText="1"/>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23" fillId="0" borderId="0" xfId="14" applyFont="1" applyAlignment="1">
      <alignment horizontal="left" vertical="center" wrapText="1"/>
    </xf>
    <xf numFmtId="0" fontId="0" fillId="0" borderId="0" xfId="14" applyFont="1" applyAlignment="1">
      <alignment horizontal="left" vertical="center" wrapText="1"/>
    </xf>
  </cellXfs>
  <cellStyles count="31">
    <cellStyle name="Comma" xfId="2" builtinId="3"/>
    <cellStyle name="Comma 2" xfId="17" xr:uid="{92C81078-CAA7-4E08-980A-3D01D3C552DC}"/>
    <cellStyle name="Comma 2 2 3" xfId="20" xr:uid="{03CA9E0C-BAE3-4667-A7CC-C5064B03D526}"/>
    <cellStyle name="Comma 2 3" xfId="25" xr:uid="{7338EC09-6508-47C7-91AD-C61F6C8D9529}"/>
    <cellStyle name="Comma 3" xfId="5" xr:uid="{11CDCA88-3CAF-48B4-8D85-11D58CB0A8BD}"/>
    <cellStyle name="Explanatory Text" xfId="30" builtinId="53"/>
    <cellStyle name="Followed Hyperlink 2" xfId="16" xr:uid="{F14C1302-C095-4233-A7B7-2637507A4366}"/>
    <cellStyle name="Hyperlink" xfId="1" builtinId="8"/>
    <cellStyle name="Hyperlink 2" xfId="11" xr:uid="{12D3A5C6-0B8B-4FD9-9497-019CCC846FA0}"/>
    <cellStyle name="Hyperlink 2 2" xfId="23" xr:uid="{292F6307-A2B8-4AC7-87C8-CDC6C68B100D}"/>
    <cellStyle name="Hyperlink 3" xfId="15" xr:uid="{3CDE5F06-D26F-495E-AB11-400B83353708}"/>
    <cellStyle name="Hyperlink 4" xfId="7" xr:uid="{E1CF7CE4-7E7F-4091-88A2-D52207B33BDB}"/>
    <cellStyle name="Normal" xfId="0" builtinId="0"/>
    <cellStyle name="Normal 10" xfId="14" xr:uid="{D618564B-B900-4435-8BD9-9BD0E70BE3B5}"/>
    <cellStyle name="Normal 13" xfId="10" xr:uid="{57075F59-587B-4742-B935-72554D8C5669}"/>
    <cellStyle name="Normal 13 5" xfId="29" xr:uid="{94D6EEB4-9B88-4F2E-9F07-D0B31020F0EC}"/>
    <cellStyle name="Normal 2" xfId="8" xr:uid="{20653C43-58AB-441D-96BA-14B59932CFC8}"/>
    <cellStyle name="Normal 2 2" xfId="9" xr:uid="{80BA810E-2F0F-45B6-9BF8-53FF2E124109}"/>
    <cellStyle name="Normal 2 2 2" xfId="13" xr:uid="{7B75CE6F-28C3-4B19-BDC5-AAD6D0F28D82}"/>
    <cellStyle name="Normal 2 2 2 2" xfId="22" xr:uid="{4C54A64C-C769-4D9C-ADD3-47248D1F2ADB}"/>
    <cellStyle name="Normal 2 3" xfId="21" xr:uid="{B3F9951B-36E4-4C7C-BB71-486DC01F4840}"/>
    <cellStyle name="Normal 3" xfId="4" xr:uid="{6798515E-D702-42B6-B1A2-FAF6B8ADF5A2}"/>
    <cellStyle name="Normal 3 2" xfId="6" xr:uid="{0FECDD1B-2A4C-446F-A33E-F1DDBBDD410C}"/>
    <cellStyle name="Normal 4" xfId="18" xr:uid="{8D1F377F-0693-4FF4-A653-3637F3B3E9DE}"/>
    <cellStyle name="Normal 5" xfId="28" xr:uid="{96D4903A-CFFE-4C83-B1B8-1EBE975F0EDA}"/>
    <cellStyle name="Normal 7" xfId="19" xr:uid="{5555C51E-38E7-4B8C-A303-86B62EBF9B86}"/>
    <cellStyle name="Normal 7 2" xfId="24" xr:uid="{A32A8641-F3EC-4DA8-98ED-B0AF4D2F6E9E}"/>
    <cellStyle name="Per cent" xfId="3" builtinId="5"/>
    <cellStyle name="Percent 2" xfId="12" xr:uid="{483C8894-EAA0-46FC-94AC-5536662009B4}"/>
    <cellStyle name="Percent 2 2" xfId="26" xr:uid="{966926FC-5AB7-4ED2-ACAE-0D882B283EF6}"/>
    <cellStyle name="Style 1" xfId="27" xr:uid="{4CEEF61D-E793-4B37-A153-1A6461615DE8}"/>
  </cellStyles>
  <dxfs count="6">
    <dxf>
      <fill>
        <patternFill>
          <bgColor theme="6" tint="0.59996337778862885"/>
        </patternFill>
      </fill>
    </dxf>
    <dxf>
      <fill>
        <patternFill>
          <bgColor theme="5" tint="0.79998168889431442"/>
        </patternFill>
      </fill>
    </dxf>
    <dxf>
      <fill>
        <patternFill>
          <bgColor theme="6" tint="0.59996337778862885"/>
        </patternFill>
      </fill>
    </dxf>
    <dxf>
      <fill>
        <patternFill>
          <bgColor theme="5" tint="0.79998168889431442"/>
        </patternFill>
      </fill>
    </dxf>
    <dxf>
      <fill>
        <patternFill>
          <bgColor theme="6" tint="0.59996337778862885"/>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sharedStrings" Target="sharedStrings.xml"/><Relationship Id="rId79" Type="http://schemas.microsoft.com/office/2017/06/relationships/rdRichValueTypes" Target="richData/rdRichValueTyp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microsoft.com/office/2017/06/relationships/rdRichValue" Target="richData/rdrichvalue.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eetMetadata" Target="metadata.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tyles" Target="styles.xml"/><Relationship Id="rId78" Type="http://schemas.microsoft.com/office/2017/06/relationships/rdRichValueStructure" Target="richData/rdrichvaluestructure.xml"/><Relationship Id="rId8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microsoft.com/office/2022/10/relationships/richValueRel" Target="richData/richValueRel.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101.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2.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5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5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5.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56.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57.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58.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59.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61.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62.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63.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64.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65.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66.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67.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68.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6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7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7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7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7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7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7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7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7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7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8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8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8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8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8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8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8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8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89.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91.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92.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93.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94.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95.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96.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97.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98.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99.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SIP | Core NHS | Medical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'DI1'!$F$4</c:f>
              <c:strCache>
                <c:ptCount val="1"/>
                <c:pt idx="0">
                  <c:v>FTE</c:v>
                </c:pt>
              </c:strCache>
            </c:strRef>
          </c:tx>
          <c:spPr>
            <a:ln w="28575" cap="rnd">
              <a:solidFill>
                <a:schemeClr val="accent1"/>
              </a:solidFill>
              <a:round/>
            </a:ln>
            <a:effectLst/>
          </c:spPr>
          <c:marker>
            <c:symbol val="none"/>
          </c:marker>
          <c:cat>
            <c:numRef>
              <c:f>'DI1'!$A$5:$A$67</c:f>
              <c:numCache>
                <c:formatCode>m/d/yyyy</c:formatCode>
                <c:ptCount val="63"/>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pt idx="54">
                  <c:v>45230</c:v>
                </c:pt>
                <c:pt idx="55">
                  <c:v>45260</c:v>
                </c:pt>
                <c:pt idx="56">
                  <c:v>45291</c:v>
                </c:pt>
                <c:pt idx="57">
                  <c:v>45322</c:v>
                </c:pt>
                <c:pt idx="58">
                  <c:v>45351</c:v>
                </c:pt>
                <c:pt idx="59">
                  <c:v>45382</c:v>
                </c:pt>
                <c:pt idx="60">
                  <c:v>45412</c:v>
                </c:pt>
                <c:pt idx="61">
                  <c:v>45443</c:v>
                </c:pt>
                <c:pt idx="62">
                  <c:v>45473</c:v>
                </c:pt>
              </c:numCache>
            </c:numRef>
          </c:cat>
          <c:val>
            <c:numRef>
              <c:f>'DI1'!$F$5:$F$67</c:f>
              <c:numCache>
                <c:formatCode>_-* #,##0_-;\-* #,##0_-;_-* "-"??_-;_-@_-</c:formatCode>
                <c:ptCount val="63"/>
                <c:pt idx="0">
                  <c:v>112303.94753</c:v>
                </c:pt>
                <c:pt idx="1">
                  <c:v>111949.61004</c:v>
                </c:pt>
                <c:pt idx="2">
                  <c:v>111859.58196</c:v>
                </c:pt>
                <c:pt idx="3">
                  <c:v>112797.37333</c:v>
                </c:pt>
                <c:pt idx="4">
                  <c:v>115468.90241</c:v>
                </c:pt>
                <c:pt idx="5">
                  <c:v>116079.36997</c:v>
                </c:pt>
                <c:pt idx="6">
                  <c:v>116860.44712</c:v>
                </c:pt>
                <c:pt idx="7">
                  <c:v>117159.87857</c:v>
                </c:pt>
                <c:pt idx="8">
                  <c:v>117114.88677</c:v>
                </c:pt>
                <c:pt idx="9">
                  <c:v>117229.90154000001</c:v>
                </c:pt>
                <c:pt idx="10">
                  <c:v>117542.46871</c:v>
                </c:pt>
                <c:pt idx="11">
                  <c:v>118449.20202</c:v>
                </c:pt>
                <c:pt idx="12">
                  <c:v>119943.77503999999</c:v>
                </c:pt>
                <c:pt idx="13">
                  <c:v>121085.64605</c:v>
                </c:pt>
                <c:pt idx="14">
                  <c:v>120989.91475</c:v>
                </c:pt>
                <c:pt idx="15">
                  <c:v>120456.79902000001</c:v>
                </c:pt>
                <c:pt idx="16">
                  <c:v>121136.2338</c:v>
                </c:pt>
                <c:pt idx="17">
                  <c:v>122156.93693</c:v>
                </c:pt>
                <c:pt idx="18">
                  <c:v>122931.66331</c:v>
                </c:pt>
                <c:pt idx="19">
                  <c:v>123467.39585</c:v>
                </c:pt>
                <c:pt idx="20">
                  <c:v>123641.55388000001</c:v>
                </c:pt>
                <c:pt idx="21">
                  <c:v>123812.70032</c:v>
                </c:pt>
                <c:pt idx="22">
                  <c:v>123826.99566</c:v>
                </c:pt>
                <c:pt idx="23">
                  <c:v>124077.85063</c:v>
                </c:pt>
                <c:pt idx="24">
                  <c:v>123980.42144999999</c:v>
                </c:pt>
                <c:pt idx="25">
                  <c:v>123717.22437</c:v>
                </c:pt>
                <c:pt idx="26">
                  <c:v>123727.43541999999</c:v>
                </c:pt>
                <c:pt idx="27">
                  <c:v>124376.83238000001</c:v>
                </c:pt>
                <c:pt idx="28">
                  <c:v>126624.58374</c:v>
                </c:pt>
                <c:pt idx="29">
                  <c:v>127319.17939999999</c:v>
                </c:pt>
                <c:pt idx="30">
                  <c:v>127740.29786999999</c:v>
                </c:pt>
                <c:pt idx="31">
                  <c:v>128084.33551999999</c:v>
                </c:pt>
                <c:pt idx="32">
                  <c:v>127958.9745</c:v>
                </c:pt>
                <c:pt idx="33">
                  <c:v>128016.45076000001</c:v>
                </c:pt>
                <c:pt idx="34">
                  <c:v>128116.9059</c:v>
                </c:pt>
                <c:pt idx="35">
                  <c:v>128391.77975</c:v>
                </c:pt>
                <c:pt idx="36">
                  <c:v>128013.72893</c:v>
                </c:pt>
                <c:pt idx="37">
                  <c:v>128027.04206000001</c:v>
                </c:pt>
                <c:pt idx="38">
                  <c:v>127808.20156</c:v>
                </c:pt>
                <c:pt idx="39">
                  <c:v>127890.11512</c:v>
                </c:pt>
                <c:pt idx="40">
                  <c:v>130398.15349</c:v>
                </c:pt>
                <c:pt idx="41">
                  <c:v>131304.89846999999</c:v>
                </c:pt>
                <c:pt idx="42">
                  <c:v>132427.34083</c:v>
                </c:pt>
                <c:pt idx="43">
                  <c:v>132901.83154000001</c:v>
                </c:pt>
                <c:pt idx="44">
                  <c:v>132869.28508999999</c:v>
                </c:pt>
                <c:pt idx="45">
                  <c:v>133144.82655</c:v>
                </c:pt>
                <c:pt idx="46">
                  <c:v>133486.38870000001</c:v>
                </c:pt>
                <c:pt idx="47">
                  <c:v>133807.13609000001</c:v>
                </c:pt>
                <c:pt idx="48">
                  <c:v>133814.54076</c:v>
                </c:pt>
                <c:pt idx="49">
                  <c:v>134008.19245999999</c:v>
                </c:pt>
                <c:pt idx="50">
                  <c:v>133882.84828999999</c:v>
                </c:pt>
                <c:pt idx="51">
                  <c:v>134026.58648999999</c:v>
                </c:pt>
                <c:pt idx="52">
                  <c:v>137212.27755</c:v>
                </c:pt>
                <c:pt idx="53">
                  <c:v>138603.56070999999</c:v>
                </c:pt>
                <c:pt idx="54">
                  <c:v>139258.17968</c:v>
                </c:pt>
                <c:pt idx="55">
                  <c:v>139557.52439999999</c:v>
                </c:pt>
                <c:pt idx="56">
                  <c:v>139655.75844999999</c:v>
                </c:pt>
                <c:pt idx="57">
                  <c:v>140196.93497</c:v>
                </c:pt>
                <c:pt idx="58">
                  <c:v>140653.10099000001</c:v>
                </c:pt>
                <c:pt idx="59">
                  <c:v>140773.70671999999</c:v>
                </c:pt>
                <c:pt idx="60">
                  <c:v>141006.15615</c:v>
                </c:pt>
                <c:pt idx="61">
                  <c:v>140968.31907</c:v>
                </c:pt>
                <c:pt idx="62">
                  <c:v>140745.34093000001</c:v>
                </c:pt>
              </c:numCache>
            </c:numRef>
          </c:val>
          <c:smooth val="0"/>
          <c:extLst>
            <c:ext xmlns:c16="http://schemas.microsoft.com/office/drawing/2014/chart" uri="{C3380CC4-5D6E-409C-BE32-E72D297353CC}">
              <c16:uniqueId val="{00000000-C4A4-442B-ACA4-21799265B2A7}"/>
            </c:ext>
          </c:extLst>
        </c:ser>
        <c:dLbls>
          <c:showLegendKey val="0"/>
          <c:showVal val="0"/>
          <c:showCatName val="0"/>
          <c:showSerName val="0"/>
          <c:showPercent val="0"/>
          <c:showBubbleSize val="0"/>
        </c:dLbls>
        <c:smooth val="0"/>
        <c:axId val="489315536"/>
        <c:axId val="489316976"/>
      </c:lineChart>
      <c:dateAx>
        <c:axId val="48931553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9316976"/>
        <c:crosses val="autoZero"/>
        <c:auto val="1"/>
        <c:lblOffset val="100"/>
        <c:baseTimeUnit val="months"/>
      </c:dateAx>
      <c:valAx>
        <c:axId val="4893169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931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Vacancy rate | Medical &amp; Dental Staff | Regions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9290583281406377E-2"/>
          <c:y val="0.13556286549707602"/>
          <c:w val="0.88433051983609967"/>
          <c:h val="0.47100226780862919"/>
        </c:manualLayout>
      </c:layout>
      <c:lineChart>
        <c:grouping val="standard"/>
        <c:varyColors val="0"/>
        <c:ser>
          <c:idx val="0"/>
          <c:order val="0"/>
          <c:tx>
            <c:strRef>
              <c:f>'DI4'!$B$73</c:f>
              <c:strCache>
                <c:ptCount val="1"/>
                <c:pt idx="0">
                  <c:v>EAST OF ENGLAND</c:v>
                </c:pt>
              </c:strCache>
            </c:strRef>
          </c:tx>
          <c:spPr>
            <a:ln w="28575" cap="rnd">
              <a:solidFill>
                <a:schemeClr val="accent1"/>
              </a:solidFill>
              <a:round/>
            </a:ln>
            <a:effectLst/>
          </c:spPr>
          <c:marker>
            <c:symbol val="none"/>
          </c:marker>
          <c:cat>
            <c:numRef>
              <c:f>'DI4'!$A$74:$A$136</c:f>
              <c:numCache>
                <c:formatCode>mmm\-yy</c:formatCode>
                <c:ptCount val="63"/>
                <c:pt idx="0">
                  <c:v>43585</c:v>
                </c:pt>
                <c:pt idx="1">
                  <c:v>43616</c:v>
                </c:pt>
                <c:pt idx="2">
                  <c:v>43646</c:v>
                </c:pt>
                <c:pt idx="3">
                  <c:v>43677</c:v>
                </c:pt>
                <c:pt idx="4">
                  <c:v>43708</c:v>
                </c:pt>
                <c:pt idx="5">
                  <c:v>43738</c:v>
                </c:pt>
                <c:pt idx="6">
                  <c:v>43769</c:v>
                </c:pt>
                <c:pt idx="7">
                  <c:v>43799</c:v>
                </c:pt>
                <c:pt idx="8">
                  <c:v>43830</c:v>
                </c:pt>
                <c:pt idx="9">
                  <c:v>43861</c:v>
                </c:pt>
                <c:pt idx="10">
                  <c:v>43889</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pt idx="54">
                  <c:v>45230</c:v>
                </c:pt>
                <c:pt idx="55">
                  <c:v>45260</c:v>
                </c:pt>
                <c:pt idx="56">
                  <c:v>45291</c:v>
                </c:pt>
                <c:pt idx="57">
                  <c:v>45322</c:v>
                </c:pt>
                <c:pt idx="58">
                  <c:v>45350</c:v>
                </c:pt>
                <c:pt idx="59">
                  <c:v>45382</c:v>
                </c:pt>
                <c:pt idx="60">
                  <c:v>45412</c:v>
                </c:pt>
                <c:pt idx="61">
                  <c:v>45443</c:v>
                </c:pt>
                <c:pt idx="62">
                  <c:v>45473</c:v>
                </c:pt>
              </c:numCache>
            </c:numRef>
          </c:cat>
          <c:val>
            <c:numRef>
              <c:f>'DI4'!$B$74:$B$136</c:f>
              <c:numCache>
                <c:formatCode>0.0%</c:formatCode>
                <c:ptCount val="63"/>
                <c:pt idx="0">
                  <c:v>0.10752285670264983</c:v>
                </c:pt>
                <c:pt idx="1">
                  <c:v>9.714635512700355E-2</c:v>
                </c:pt>
                <c:pt idx="2">
                  <c:v>0.10102300528041841</c:v>
                </c:pt>
                <c:pt idx="3">
                  <c:v>0.1267032464078984</c:v>
                </c:pt>
                <c:pt idx="4">
                  <c:v>0.12494461501941098</c:v>
                </c:pt>
                <c:pt idx="5">
                  <c:v>0.12990030189751176</c:v>
                </c:pt>
                <c:pt idx="6">
                  <c:v>0.1221389540363514</c:v>
                </c:pt>
                <c:pt idx="7">
                  <c:v>0.10377262922168225</c:v>
                </c:pt>
                <c:pt idx="8">
                  <c:v>0.11725822759888199</c:v>
                </c:pt>
                <c:pt idx="9">
                  <c:v>0.1085461341408645</c:v>
                </c:pt>
                <c:pt idx="10">
                  <c:v>9.2865074957538749E-2</c:v>
                </c:pt>
                <c:pt idx="11">
                  <c:v>0.10264953491043412</c:v>
                </c:pt>
                <c:pt idx="12">
                  <c:v>0.10369800852010395</c:v>
                </c:pt>
                <c:pt idx="13">
                  <c:v>8.6658165837763923E-2</c:v>
                </c:pt>
                <c:pt idx="14">
                  <c:v>9.3542619211272618E-2</c:v>
                </c:pt>
                <c:pt idx="15">
                  <c:v>0.10074735809150522</c:v>
                </c:pt>
                <c:pt idx="16">
                  <c:v>8.3507660862928171E-2</c:v>
                </c:pt>
                <c:pt idx="17">
                  <c:v>8.7062303051600884E-2</c:v>
                </c:pt>
                <c:pt idx="18">
                  <c:v>9.6078999324772513E-2</c:v>
                </c:pt>
                <c:pt idx="19">
                  <c:v>9.8192191332321835E-2</c:v>
                </c:pt>
                <c:pt idx="20">
                  <c:v>8.4639389174675686E-2</c:v>
                </c:pt>
                <c:pt idx="21">
                  <c:v>8.3561495930437074E-2</c:v>
                </c:pt>
                <c:pt idx="22">
                  <c:v>8.3789936376101923E-2</c:v>
                </c:pt>
                <c:pt idx="23">
                  <c:v>8.1401045588282664E-2</c:v>
                </c:pt>
                <c:pt idx="24">
                  <c:v>8.0753715452206082E-2</c:v>
                </c:pt>
                <c:pt idx="25">
                  <c:v>7.4749669067464483E-2</c:v>
                </c:pt>
                <c:pt idx="26">
                  <c:v>7.8673345081035337E-2</c:v>
                </c:pt>
                <c:pt idx="27">
                  <c:v>8.7052360351197372E-2</c:v>
                </c:pt>
                <c:pt idx="28">
                  <c:v>9.7219066584664282E-2</c:v>
                </c:pt>
                <c:pt idx="29">
                  <c:v>9.6098730502481619E-2</c:v>
                </c:pt>
                <c:pt idx="30">
                  <c:v>9.4724321362051389E-2</c:v>
                </c:pt>
                <c:pt idx="31">
                  <c:v>8.4768505734022198E-2</c:v>
                </c:pt>
                <c:pt idx="32">
                  <c:v>7.9939461593760197E-2</c:v>
                </c:pt>
                <c:pt idx="33">
                  <c:v>7.6694427240209181E-2</c:v>
                </c:pt>
                <c:pt idx="34">
                  <c:v>7.7410704965109364E-2</c:v>
                </c:pt>
                <c:pt idx="35">
                  <c:v>7.4678593076025479E-2</c:v>
                </c:pt>
                <c:pt idx="36">
                  <c:v>8.6103807034792271E-2</c:v>
                </c:pt>
                <c:pt idx="37">
                  <c:v>7.84314986746181E-2</c:v>
                </c:pt>
                <c:pt idx="38">
                  <c:v>7.4080563750154357E-2</c:v>
                </c:pt>
                <c:pt idx="39">
                  <c:v>6.8305239839890688E-2</c:v>
                </c:pt>
                <c:pt idx="40">
                  <c:v>7.2179517332999016E-2</c:v>
                </c:pt>
                <c:pt idx="41">
                  <c:v>7.193850935010708E-2</c:v>
                </c:pt>
                <c:pt idx="42">
                  <c:v>7.0328956637807333E-2</c:v>
                </c:pt>
                <c:pt idx="43">
                  <c:v>7.3908746921114196E-2</c:v>
                </c:pt>
                <c:pt idx="44">
                  <c:v>6.6230245687938435E-2</c:v>
                </c:pt>
                <c:pt idx="45">
                  <c:v>6.4475671730249914E-2</c:v>
                </c:pt>
                <c:pt idx="46">
                  <c:v>6.0404209526406884E-2</c:v>
                </c:pt>
                <c:pt idx="47">
                  <c:v>5.7613233834830579E-2</c:v>
                </c:pt>
                <c:pt idx="48">
                  <c:v>6.2156524595942425E-2</c:v>
                </c:pt>
                <c:pt idx="49">
                  <c:v>5.8089259176611452E-2</c:v>
                </c:pt>
                <c:pt idx="50">
                  <c:v>5.9045864119100885E-2</c:v>
                </c:pt>
                <c:pt idx="51">
                  <c:v>6.8893223986827123E-2</c:v>
                </c:pt>
                <c:pt idx="52">
                  <c:v>7.3574386455883503E-2</c:v>
                </c:pt>
                <c:pt idx="53">
                  <c:v>7.3977227694669509E-2</c:v>
                </c:pt>
                <c:pt idx="54">
                  <c:v>7.5917589426273011E-2</c:v>
                </c:pt>
                <c:pt idx="55">
                  <c:v>5.7305027219097887E-2</c:v>
                </c:pt>
                <c:pt idx="56">
                  <c:v>5.3263046187420629E-2</c:v>
                </c:pt>
                <c:pt idx="57">
                  <c:v>5.8726626094377211E-2</c:v>
                </c:pt>
                <c:pt idx="58">
                  <c:v>5.7181203761894853E-2</c:v>
                </c:pt>
                <c:pt idx="59">
                  <c:v>5.8683255549903536E-2</c:v>
                </c:pt>
                <c:pt idx="60">
                  <c:v>5.3364854108395213E-2</c:v>
                </c:pt>
                <c:pt idx="61">
                  <c:v>5.3231960928118834E-2</c:v>
                </c:pt>
                <c:pt idx="62">
                  <c:v>5.8371316189789073E-2</c:v>
                </c:pt>
              </c:numCache>
            </c:numRef>
          </c:val>
          <c:smooth val="0"/>
          <c:extLst>
            <c:ext xmlns:c16="http://schemas.microsoft.com/office/drawing/2014/chart" uri="{C3380CC4-5D6E-409C-BE32-E72D297353CC}">
              <c16:uniqueId val="{00000000-8AE2-46C7-BF93-7A753E9F0574}"/>
            </c:ext>
          </c:extLst>
        </c:ser>
        <c:ser>
          <c:idx val="1"/>
          <c:order val="1"/>
          <c:tx>
            <c:strRef>
              <c:f>'DI4'!$C$73</c:f>
              <c:strCache>
                <c:ptCount val="1"/>
                <c:pt idx="0">
                  <c:v>LONDON</c:v>
                </c:pt>
              </c:strCache>
            </c:strRef>
          </c:tx>
          <c:spPr>
            <a:ln w="28575" cap="rnd">
              <a:solidFill>
                <a:schemeClr val="accent2"/>
              </a:solidFill>
              <a:round/>
            </a:ln>
            <a:effectLst/>
          </c:spPr>
          <c:marker>
            <c:symbol val="none"/>
          </c:marker>
          <c:cat>
            <c:numRef>
              <c:f>'DI4'!$A$74:$A$136</c:f>
              <c:numCache>
                <c:formatCode>mmm\-yy</c:formatCode>
                <c:ptCount val="63"/>
                <c:pt idx="0">
                  <c:v>43585</c:v>
                </c:pt>
                <c:pt idx="1">
                  <c:v>43616</c:v>
                </c:pt>
                <c:pt idx="2">
                  <c:v>43646</c:v>
                </c:pt>
                <c:pt idx="3">
                  <c:v>43677</c:v>
                </c:pt>
                <c:pt idx="4">
                  <c:v>43708</c:v>
                </c:pt>
                <c:pt idx="5">
                  <c:v>43738</c:v>
                </c:pt>
                <c:pt idx="6">
                  <c:v>43769</c:v>
                </c:pt>
                <c:pt idx="7">
                  <c:v>43799</c:v>
                </c:pt>
                <c:pt idx="8">
                  <c:v>43830</c:v>
                </c:pt>
                <c:pt idx="9">
                  <c:v>43861</c:v>
                </c:pt>
                <c:pt idx="10">
                  <c:v>43889</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pt idx="54">
                  <c:v>45230</c:v>
                </c:pt>
                <c:pt idx="55">
                  <c:v>45260</c:v>
                </c:pt>
                <c:pt idx="56">
                  <c:v>45291</c:v>
                </c:pt>
                <c:pt idx="57">
                  <c:v>45322</c:v>
                </c:pt>
                <c:pt idx="58">
                  <c:v>45350</c:v>
                </c:pt>
                <c:pt idx="59">
                  <c:v>45382</c:v>
                </c:pt>
                <c:pt idx="60">
                  <c:v>45412</c:v>
                </c:pt>
                <c:pt idx="61">
                  <c:v>45443</c:v>
                </c:pt>
                <c:pt idx="62">
                  <c:v>45473</c:v>
                </c:pt>
              </c:numCache>
            </c:numRef>
          </c:cat>
          <c:val>
            <c:numRef>
              <c:f>'DI4'!$C$74:$C$136</c:f>
              <c:numCache>
                <c:formatCode>0.0%</c:formatCode>
                <c:ptCount val="63"/>
                <c:pt idx="0">
                  <c:v>7.2477895805180076E-2</c:v>
                </c:pt>
                <c:pt idx="1">
                  <c:v>7.4795912854949714E-2</c:v>
                </c:pt>
                <c:pt idx="2">
                  <c:v>6.9170171877885891E-2</c:v>
                </c:pt>
                <c:pt idx="3">
                  <c:v>8.4117398370987098E-2</c:v>
                </c:pt>
                <c:pt idx="4">
                  <c:v>8.6655375844138738E-2</c:v>
                </c:pt>
                <c:pt idx="5">
                  <c:v>8.4840097396178052E-2</c:v>
                </c:pt>
                <c:pt idx="6">
                  <c:v>9.0871380153892733E-2</c:v>
                </c:pt>
                <c:pt idx="7">
                  <c:v>7.3788404514412279E-2</c:v>
                </c:pt>
                <c:pt idx="8">
                  <c:v>6.563956036240387E-2</c:v>
                </c:pt>
                <c:pt idx="9">
                  <c:v>5.7052629422512172E-2</c:v>
                </c:pt>
                <c:pt idx="10">
                  <c:v>5.663826714992929E-2</c:v>
                </c:pt>
                <c:pt idx="11">
                  <c:v>5.9988657790274562E-2</c:v>
                </c:pt>
                <c:pt idx="12">
                  <c:v>5.7469145123452643E-2</c:v>
                </c:pt>
                <c:pt idx="13">
                  <c:v>5.6118515998208357E-2</c:v>
                </c:pt>
                <c:pt idx="14">
                  <c:v>5.3326025940674898E-2</c:v>
                </c:pt>
                <c:pt idx="15">
                  <c:v>5.4217694259330512E-2</c:v>
                </c:pt>
                <c:pt idx="16">
                  <c:v>4.907808201808031E-2</c:v>
                </c:pt>
                <c:pt idx="17">
                  <c:v>5.5289712409103388E-2</c:v>
                </c:pt>
                <c:pt idx="18">
                  <c:v>6.3676311936282814E-2</c:v>
                </c:pt>
                <c:pt idx="19">
                  <c:v>6.2295655215234232E-2</c:v>
                </c:pt>
                <c:pt idx="20">
                  <c:v>5.2238780771678948E-2</c:v>
                </c:pt>
                <c:pt idx="21">
                  <c:v>4.4630601123540226E-2</c:v>
                </c:pt>
                <c:pt idx="22">
                  <c:v>4.2848383709927641E-2</c:v>
                </c:pt>
                <c:pt idx="23">
                  <c:v>4.2045873466019575E-2</c:v>
                </c:pt>
                <c:pt idx="24">
                  <c:v>4.2734284499469075E-2</c:v>
                </c:pt>
                <c:pt idx="25">
                  <c:v>4.2625403577530488E-2</c:v>
                </c:pt>
                <c:pt idx="26">
                  <c:v>4.4179836693584142E-2</c:v>
                </c:pt>
                <c:pt idx="27">
                  <c:v>4.7282487242477869E-2</c:v>
                </c:pt>
                <c:pt idx="28">
                  <c:v>5.6925477356034725E-2</c:v>
                </c:pt>
                <c:pt idx="29">
                  <c:v>6.2642709803355776E-2</c:v>
                </c:pt>
                <c:pt idx="30">
                  <c:v>7.2312754530513987E-2</c:v>
                </c:pt>
                <c:pt idx="31">
                  <c:v>6.5556378074913935E-2</c:v>
                </c:pt>
                <c:pt idx="32">
                  <c:v>4.9678659593915389E-2</c:v>
                </c:pt>
                <c:pt idx="33">
                  <c:v>4.8727886133564727E-2</c:v>
                </c:pt>
                <c:pt idx="34">
                  <c:v>5.0840325236515889E-2</c:v>
                </c:pt>
                <c:pt idx="35">
                  <c:v>5.3046717398107089E-2</c:v>
                </c:pt>
                <c:pt idx="36">
                  <c:v>5.3798218181375583E-2</c:v>
                </c:pt>
                <c:pt idx="37">
                  <c:v>5.6594595022605512E-2</c:v>
                </c:pt>
                <c:pt idx="38">
                  <c:v>5.5615518604538575E-2</c:v>
                </c:pt>
                <c:pt idx="39">
                  <c:v>7.4512770184672117E-2</c:v>
                </c:pt>
                <c:pt idx="40">
                  <c:v>7.2532470285266909E-2</c:v>
                </c:pt>
                <c:pt idx="41">
                  <c:v>7.7838582782211646E-2</c:v>
                </c:pt>
                <c:pt idx="42">
                  <c:v>8.6002974697204568E-2</c:v>
                </c:pt>
                <c:pt idx="43">
                  <c:v>7.1471990810628952E-2</c:v>
                </c:pt>
                <c:pt idx="44">
                  <c:v>6.3862725574733978E-2</c:v>
                </c:pt>
                <c:pt idx="45">
                  <c:v>5.953720222135505E-2</c:v>
                </c:pt>
                <c:pt idx="46">
                  <c:v>5.8480190546658171E-2</c:v>
                </c:pt>
                <c:pt idx="47">
                  <c:v>5.9374393401937293E-2</c:v>
                </c:pt>
                <c:pt idx="48">
                  <c:v>5.8291780172564159E-2</c:v>
                </c:pt>
                <c:pt idx="49">
                  <c:v>5.5387974700813185E-2</c:v>
                </c:pt>
                <c:pt idx="50">
                  <c:v>5.6374004576678079E-2</c:v>
                </c:pt>
                <c:pt idx="51">
                  <c:v>7.3834113764091991E-2</c:v>
                </c:pt>
                <c:pt idx="52">
                  <c:v>7.4080413420031285E-2</c:v>
                </c:pt>
                <c:pt idx="53">
                  <c:v>6.9814235857098991E-2</c:v>
                </c:pt>
                <c:pt idx="54">
                  <c:v>8.0275010059076432E-2</c:v>
                </c:pt>
                <c:pt idx="55">
                  <c:v>6.9208378482799052E-2</c:v>
                </c:pt>
                <c:pt idx="56">
                  <c:v>6.3067143032415118E-2</c:v>
                </c:pt>
                <c:pt idx="57">
                  <c:v>6.0497446097835056E-2</c:v>
                </c:pt>
                <c:pt idx="58">
                  <c:v>5.9328890451642975E-2</c:v>
                </c:pt>
                <c:pt idx="59">
                  <c:v>5.856220907840809E-2</c:v>
                </c:pt>
                <c:pt idx="60">
                  <c:v>6.2030282156740342E-2</c:v>
                </c:pt>
                <c:pt idx="61">
                  <c:v>5.8818750048646874E-2</c:v>
                </c:pt>
                <c:pt idx="62">
                  <c:v>5.7551469007178842E-2</c:v>
                </c:pt>
              </c:numCache>
            </c:numRef>
          </c:val>
          <c:smooth val="0"/>
          <c:extLst>
            <c:ext xmlns:c16="http://schemas.microsoft.com/office/drawing/2014/chart" uri="{C3380CC4-5D6E-409C-BE32-E72D297353CC}">
              <c16:uniqueId val="{00000001-8AE2-46C7-BF93-7A753E9F0574}"/>
            </c:ext>
          </c:extLst>
        </c:ser>
        <c:ser>
          <c:idx val="2"/>
          <c:order val="2"/>
          <c:tx>
            <c:strRef>
              <c:f>'DI4'!$D$73</c:f>
              <c:strCache>
                <c:ptCount val="1"/>
                <c:pt idx="0">
                  <c:v>MIDLANDS</c:v>
                </c:pt>
              </c:strCache>
            </c:strRef>
          </c:tx>
          <c:spPr>
            <a:ln w="28575" cap="rnd">
              <a:solidFill>
                <a:schemeClr val="accent3"/>
              </a:solidFill>
              <a:round/>
            </a:ln>
            <a:effectLst/>
          </c:spPr>
          <c:marker>
            <c:symbol val="none"/>
          </c:marker>
          <c:cat>
            <c:numRef>
              <c:f>'DI4'!$A$74:$A$136</c:f>
              <c:numCache>
                <c:formatCode>mmm\-yy</c:formatCode>
                <c:ptCount val="63"/>
                <c:pt idx="0">
                  <c:v>43585</c:v>
                </c:pt>
                <c:pt idx="1">
                  <c:v>43616</c:v>
                </c:pt>
                <c:pt idx="2">
                  <c:v>43646</c:v>
                </c:pt>
                <c:pt idx="3">
                  <c:v>43677</c:v>
                </c:pt>
                <c:pt idx="4">
                  <c:v>43708</c:v>
                </c:pt>
                <c:pt idx="5">
                  <c:v>43738</c:v>
                </c:pt>
                <c:pt idx="6">
                  <c:v>43769</c:v>
                </c:pt>
                <c:pt idx="7">
                  <c:v>43799</c:v>
                </c:pt>
                <c:pt idx="8">
                  <c:v>43830</c:v>
                </c:pt>
                <c:pt idx="9">
                  <c:v>43861</c:v>
                </c:pt>
                <c:pt idx="10">
                  <c:v>43889</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pt idx="54">
                  <c:v>45230</c:v>
                </c:pt>
                <c:pt idx="55">
                  <c:v>45260</c:v>
                </c:pt>
                <c:pt idx="56">
                  <c:v>45291</c:v>
                </c:pt>
                <c:pt idx="57">
                  <c:v>45322</c:v>
                </c:pt>
                <c:pt idx="58">
                  <c:v>45350</c:v>
                </c:pt>
                <c:pt idx="59">
                  <c:v>45382</c:v>
                </c:pt>
                <c:pt idx="60">
                  <c:v>45412</c:v>
                </c:pt>
                <c:pt idx="61">
                  <c:v>45443</c:v>
                </c:pt>
                <c:pt idx="62">
                  <c:v>45473</c:v>
                </c:pt>
              </c:numCache>
            </c:numRef>
          </c:cat>
          <c:val>
            <c:numRef>
              <c:f>'DI4'!$D$74:$D$136</c:f>
              <c:numCache>
                <c:formatCode>0.0%</c:formatCode>
                <c:ptCount val="63"/>
                <c:pt idx="0">
                  <c:v>0.10579069658611343</c:v>
                </c:pt>
                <c:pt idx="1">
                  <c:v>8.9689522461115431E-2</c:v>
                </c:pt>
                <c:pt idx="2">
                  <c:v>9.0997269984167767E-2</c:v>
                </c:pt>
                <c:pt idx="3">
                  <c:v>0.1127212091628627</c:v>
                </c:pt>
                <c:pt idx="4">
                  <c:v>0.11241436240458726</c:v>
                </c:pt>
                <c:pt idx="5">
                  <c:v>0.10840123949574543</c:v>
                </c:pt>
                <c:pt idx="6">
                  <c:v>0.11320903116030456</c:v>
                </c:pt>
                <c:pt idx="7">
                  <c:v>9.5341893775312339E-2</c:v>
                </c:pt>
                <c:pt idx="8">
                  <c:v>9.3040406572523979E-2</c:v>
                </c:pt>
                <c:pt idx="9">
                  <c:v>9.0082966589923305E-2</c:v>
                </c:pt>
                <c:pt idx="10">
                  <c:v>8.9576292422189632E-2</c:v>
                </c:pt>
                <c:pt idx="11">
                  <c:v>9.3081759384897669E-2</c:v>
                </c:pt>
                <c:pt idx="12">
                  <c:v>8.5725224810051251E-2</c:v>
                </c:pt>
                <c:pt idx="13">
                  <c:v>7.5668301873229163E-2</c:v>
                </c:pt>
                <c:pt idx="14">
                  <c:v>7.7508836563480885E-2</c:v>
                </c:pt>
                <c:pt idx="15">
                  <c:v>0.10634519276959507</c:v>
                </c:pt>
                <c:pt idx="16">
                  <c:v>0.10401036036696007</c:v>
                </c:pt>
                <c:pt idx="17">
                  <c:v>0.10004734757455924</c:v>
                </c:pt>
                <c:pt idx="18">
                  <c:v>0.1012943894831663</c:v>
                </c:pt>
                <c:pt idx="19">
                  <c:v>9.9088212505523826E-2</c:v>
                </c:pt>
                <c:pt idx="20">
                  <c:v>8.982509576080161E-2</c:v>
                </c:pt>
                <c:pt idx="21">
                  <c:v>9.2905199625357315E-2</c:v>
                </c:pt>
                <c:pt idx="22">
                  <c:v>9.0319102848695099E-2</c:v>
                </c:pt>
                <c:pt idx="23">
                  <c:v>8.4288117808797011E-2</c:v>
                </c:pt>
                <c:pt idx="24">
                  <c:v>9.1418920140875409E-2</c:v>
                </c:pt>
                <c:pt idx="25">
                  <c:v>8.6739136231802599E-2</c:v>
                </c:pt>
                <c:pt idx="26">
                  <c:v>8.0463876049441302E-2</c:v>
                </c:pt>
                <c:pt idx="27">
                  <c:v>8.9282130279315045E-2</c:v>
                </c:pt>
                <c:pt idx="28">
                  <c:v>9.3362023886081558E-2</c:v>
                </c:pt>
                <c:pt idx="29">
                  <c:v>0.10128514250935552</c:v>
                </c:pt>
                <c:pt idx="30">
                  <c:v>0.10410962705264776</c:v>
                </c:pt>
                <c:pt idx="31">
                  <c:v>9.3890338430563741E-2</c:v>
                </c:pt>
                <c:pt idx="32">
                  <c:v>9.3985582940760759E-2</c:v>
                </c:pt>
                <c:pt idx="33">
                  <c:v>9.4474929349607412E-2</c:v>
                </c:pt>
                <c:pt idx="34">
                  <c:v>9.3634912113619143E-2</c:v>
                </c:pt>
                <c:pt idx="35">
                  <c:v>9.7759306593260945E-2</c:v>
                </c:pt>
                <c:pt idx="36">
                  <c:v>0.10523404749100213</c:v>
                </c:pt>
                <c:pt idx="37">
                  <c:v>9.2974411999859841E-2</c:v>
                </c:pt>
                <c:pt idx="38">
                  <c:v>8.736884789627955E-2</c:v>
                </c:pt>
                <c:pt idx="39">
                  <c:v>9.1206911372919391E-2</c:v>
                </c:pt>
                <c:pt idx="40">
                  <c:v>0.10274079959854396</c:v>
                </c:pt>
                <c:pt idx="41">
                  <c:v>0.10803151616128212</c:v>
                </c:pt>
                <c:pt idx="42">
                  <c:v>0.10941031380044114</c:v>
                </c:pt>
                <c:pt idx="43">
                  <c:v>9.197526210252259E-2</c:v>
                </c:pt>
                <c:pt idx="44">
                  <c:v>9.295604328852039E-2</c:v>
                </c:pt>
                <c:pt idx="45">
                  <c:v>9.8293400557185162E-2</c:v>
                </c:pt>
                <c:pt idx="46">
                  <c:v>9.4030042748010759E-2</c:v>
                </c:pt>
                <c:pt idx="47">
                  <c:v>9.8766466935251457E-2</c:v>
                </c:pt>
                <c:pt idx="48">
                  <c:v>0.10261806809748343</c:v>
                </c:pt>
                <c:pt idx="49">
                  <c:v>9.8042746796433516E-2</c:v>
                </c:pt>
                <c:pt idx="50">
                  <c:v>9.5300138414712604E-2</c:v>
                </c:pt>
                <c:pt idx="51">
                  <c:v>9.8718737556164282E-2</c:v>
                </c:pt>
                <c:pt idx="52">
                  <c:v>9.6967090889547483E-2</c:v>
                </c:pt>
                <c:pt idx="53">
                  <c:v>0.10196553621022676</c:v>
                </c:pt>
                <c:pt idx="54">
                  <c:v>0.10663164814134413</c:v>
                </c:pt>
                <c:pt idx="55">
                  <c:v>8.2306359642042498E-2</c:v>
                </c:pt>
                <c:pt idx="56">
                  <c:v>7.8099352435756636E-2</c:v>
                </c:pt>
                <c:pt idx="57">
                  <c:v>8.7466490443540448E-2</c:v>
                </c:pt>
                <c:pt idx="58">
                  <c:v>8.4321826702266303E-2</c:v>
                </c:pt>
                <c:pt idx="59">
                  <c:v>8.122105868573061E-2</c:v>
                </c:pt>
                <c:pt idx="60">
                  <c:v>8.3194119368143388E-2</c:v>
                </c:pt>
                <c:pt idx="61">
                  <c:v>7.93148285291876E-2</c:v>
                </c:pt>
                <c:pt idx="62">
                  <c:v>8.235090633081954E-2</c:v>
                </c:pt>
              </c:numCache>
            </c:numRef>
          </c:val>
          <c:smooth val="0"/>
          <c:extLst>
            <c:ext xmlns:c16="http://schemas.microsoft.com/office/drawing/2014/chart" uri="{C3380CC4-5D6E-409C-BE32-E72D297353CC}">
              <c16:uniqueId val="{00000002-8AE2-46C7-BF93-7A753E9F0574}"/>
            </c:ext>
          </c:extLst>
        </c:ser>
        <c:ser>
          <c:idx val="3"/>
          <c:order val="3"/>
          <c:tx>
            <c:strRef>
              <c:f>'DI4'!$E$73</c:f>
              <c:strCache>
                <c:ptCount val="1"/>
                <c:pt idx="0">
                  <c:v>NORTH EAST AND YORKSHIRE</c:v>
                </c:pt>
              </c:strCache>
            </c:strRef>
          </c:tx>
          <c:spPr>
            <a:ln w="28575" cap="rnd">
              <a:solidFill>
                <a:schemeClr val="accent4"/>
              </a:solidFill>
              <a:round/>
            </a:ln>
            <a:effectLst/>
          </c:spPr>
          <c:marker>
            <c:symbol val="none"/>
          </c:marker>
          <c:cat>
            <c:numRef>
              <c:f>'DI4'!$A$74:$A$136</c:f>
              <c:numCache>
                <c:formatCode>mmm\-yy</c:formatCode>
                <c:ptCount val="63"/>
                <c:pt idx="0">
                  <c:v>43585</c:v>
                </c:pt>
                <c:pt idx="1">
                  <c:v>43616</c:v>
                </c:pt>
                <c:pt idx="2">
                  <c:v>43646</c:v>
                </c:pt>
                <c:pt idx="3">
                  <c:v>43677</c:v>
                </c:pt>
                <c:pt idx="4">
                  <c:v>43708</c:v>
                </c:pt>
                <c:pt idx="5">
                  <c:v>43738</c:v>
                </c:pt>
                <c:pt idx="6">
                  <c:v>43769</c:v>
                </c:pt>
                <c:pt idx="7">
                  <c:v>43799</c:v>
                </c:pt>
                <c:pt idx="8">
                  <c:v>43830</c:v>
                </c:pt>
                <c:pt idx="9">
                  <c:v>43861</c:v>
                </c:pt>
                <c:pt idx="10">
                  <c:v>43889</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pt idx="54">
                  <c:v>45230</c:v>
                </c:pt>
                <c:pt idx="55">
                  <c:v>45260</c:v>
                </c:pt>
                <c:pt idx="56">
                  <c:v>45291</c:v>
                </c:pt>
                <c:pt idx="57">
                  <c:v>45322</c:v>
                </c:pt>
                <c:pt idx="58">
                  <c:v>45350</c:v>
                </c:pt>
                <c:pt idx="59">
                  <c:v>45382</c:v>
                </c:pt>
                <c:pt idx="60">
                  <c:v>45412</c:v>
                </c:pt>
                <c:pt idx="61">
                  <c:v>45443</c:v>
                </c:pt>
                <c:pt idx="62">
                  <c:v>45473</c:v>
                </c:pt>
              </c:numCache>
            </c:numRef>
          </c:cat>
          <c:val>
            <c:numRef>
              <c:f>'DI4'!$E$74:$E$136</c:f>
              <c:numCache>
                <c:formatCode>0.0%</c:formatCode>
                <c:ptCount val="63"/>
                <c:pt idx="0">
                  <c:v>6.359697740756784E-2</c:v>
                </c:pt>
                <c:pt idx="1">
                  <c:v>5.6698134816967262E-2</c:v>
                </c:pt>
                <c:pt idx="2">
                  <c:v>6.9695829273687671E-2</c:v>
                </c:pt>
                <c:pt idx="3">
                  <c:v>6.7816765419253938E-2</c:v>
                </c:pt>
                <c:pt idx="4">
                  <c:v>7.309602881123349E-2</c:v>
                </c:pt>
                <c:pt idx="5">
                  <c:v>8.0288001071165141E-2</c:v>
                </c:pt>
                <c:pt idx="6">
                  <c:v>8.0018853390278866E-2</c:v>
                </c:pt>
                <c:pt idx="7">
                  <c:v>6.4298647773439507E-2</c:v>
                </c:pt>
                <c:pt idx="8">
                  <c:v>5.7826226289979299E-2</c:v>
                </c:pt>
                <c:pt idx="9">
                  <c:v>5.082343673932016E-2</c:v>
                </c:pt>
                <c:pt idx="10">
                  <c:v>5.4557384321009879E-2</c:v>
                </c:pt>
                <c:pt idx="11">
                  <c:v>5.4973388989106128E-2</c:v>
                </c:pt>
                <c:pt idx="12">
                  <c:v>4.9456715081663237E-2</c:v>
                </c:pt>
                <c:pt idx="13">
                  <c:v>4.5221866445649524E-2</c:v>
                </c:pt>
                <c:pt idx="14">
                  <c:v>5.4235124833462989E-2</c:v>
                </c:pt>
                <c:pt idx="15">
                  <c:v>4.8015616509972693E-2</c:v>
                </c:pt>
                <c:pt idx="16">
                  <c:v>4.2172256571408794E-2</c:v>
                </c:pt>
                <c:pt idx="17">
                  <c:v>3.9463679718010333E-2</c:v>
                </c:pt>
                <c:pt idx="18">
                  <c:v>4.6206654346142809E-2</c:v>
                </c:pt>
                <c:pt idx="19">
                  <c:v>3.5377762777301758E-2</c:v>
                </c:pt>
                <c:pt idx="20">
                  <c:v>3.9120426045318013E-2</c:v>
                </c:pt>
                <c:pt idx="21">
                  <c:v>3.8726882756296883E-2</c:v>
                </c:pt>
                <c:pt idx="22">
                  <c:v>5.0093159465566139E-2</c:v>
                </c:pt>
                <c:pt idx="23">
                  <c:v>5.0906984069088064E-2</c:v>
                </c:pt>
                <c:pt idx="24">
                  <c:v>5.7743328392743522E-2</c:v>
                </c:pt>
                <c:pt idx="25">
                  <c:v>4.9104154347928836E-2</c:v>
                </c:pt>
                <c:pt idx="26">
                  <c:v>5.1628032021319589E-2</c:v>
                </c:pt>
                <c:pt idx="27">
                  <c:v>4.9293757023837821E-2</c:v>
                </c:pt>
                <c:pt idx="28">
                  <c:v>5.6442006261770143E-2</c:v>
                </c:pt>
                <c:pt idx="29">
                  <c:v>5.7350952790561287E-2</c:v>
                </c:pt>
                <c:pt idx="30">
                  <c:v>5.4117124959293259E-2</c:v>
                </c:pt>
                <c:pt idx="31">
                  <c:v>4.1564609764526306E-2</c:v>
                </c:pt>
                <c:pt idx="32">
                  <c:v>4.6229730108920439E-2</c:v>
                </c:pt>
                <c:pt idx="33">
                  <c:v>4.3770636213408806E-2</c:v>
                </c:pt>
                <c:pt idx="34">
                  <c:v>4.9321781659810243E-2</c:v>
                </c:pt>
                <c:pt idx="35">
                  <c:v>5.1663895589352235E-2</c:v>
                </c:pt>
                <c:pt idx="36">
                  <c:v>6.5506652873669913E-2</c:v>
                </c:pt>
                <c:pt idx="37">
                  <c:v>5.4581204679894406E-2</c:v>
                </c:pt>
                <c:pt idx="38">
                  <c:v>5.1285722158561683E-2</c:v>
                </c:pt>
                <c:pt idx="39">
                  <c:v>3.190474847066805E-2</c:v>
                </c:pt>
                <c:pt idx="40">
                  <c:v>5.8940817640505162E-2</c:v>
                </c:pt>
                <c:pt idx="41">
                  <c:v>5.9631471741357946E-2</c:v>
                </c:pt>
                <c:pt idx="42">
                  <c:v>6.4196352160164075E-2</c:v>
                </c:pt>
                <c:pt idx="43">
                  <c:v>4.9099613316021938E-2</c:v>
                </c:pt>
                <c:pt idx="44">
                  <c:v>4.847739608241583E-2</c:v>
                </c:pt>
                <c:pt idx="45">
                  <c:v>4.7999006560619763E-2</c:v>
                </c:pt>
                <c:pt idx="46">
                  <c:v>4.7994254607365436E-2</c:v>
                </c:pt>
                <c:pt idx="47">
                  <c:v>5.0489604965452302E-2</c:v>
                </c:pt>
                <c:pt idx="48">
                  <c:v>5.5766025657664559E-2</c:v>
                </c:pt>
                <c:pt idx="49">
                  <c:v>5.2848579755224237E-2</c:v>
                </c:pt>
                <c:pt idx="50">
                  <c:v>5.2603881656665519E-2</c:v>
                </c:pt>
                <c:pt idx="51">
                  <c:v>5.2721343791540934E-2</c:v>
                </c:pt>
                <c:pt idx="52">
                  <c:v>6.1473932992846668E-2</c:v>
                </c:pt>
                <c:pt idx="53">
                  <c:v>6.1899185757046525E-2</c:v>
                </c:pt>
                <c:pt idx="54">
                  <c:v>6.7448357276258142E-2</c:v>
                </c:pt>
                <c:pt idx="55">
                  <c:v>4.8798991231228085E-2</c:v>
                </c:pt>
                <c:pt idx="56">
                  <c:v>4.8907428260721184E-2</c:v>
                </c:pt>
                <c:pt idx="57">
                  <c:v>4.8223062716746375E-2</c:v>
                </c:pt>
                <c:pt idx="58">
                  <c:v>4.643562566213999E-2</c:v>
                </c:pt>
                <c:pt idx="59">
                  <c:v>4.6783798881054398E-2</c:v>
                </c:pt>
                <c:pt idx="60">
                  <c:v>5.4318606304510825E-2</c:v>
                </c:pt>
                <c:pt idx="61">
                  <c:v>4.6903148122676902E-2</c:v>
                </c:pt>
                <c:pt idx="62">
                  <c:v>4.813216610864797E-2</c:v>
                </c:pt>
              </c:numCache>
            </c:numRef>
          </c:val>
          <c:smooth val="0"/>
          <c:extLst>
            <c:ext xmlns:c16="http://schemas.microsoft.com/office/drawing/2014/chart" uri="{C3380CC4-5D6E-409C-BE32-E72D297353CC}">
              <c16:uniqueId val="{00000003-8AE2-46C7-BF93-7A753E9F0574}"/>
            </c:ext>
          </c:extLst>
        </c:ser>
        <c:ser>
          <c:idx val="4"/>
          <c:order val="4"/>
          <c:tx>
            <c:strRef>
              <c:f>'DI4'!$F$73</c:f>
              <c:strCache>
                <c:ptCount val="1"/>
                <c:pt idx="0">
                  <c:v>NORTH WEST</c:v>
                </c:pt>
              </c:strCache>
            </c:strRef>
          </c:tx>
          <c:spPr>
            <a:ln w="28575" cap="rnd">
              <a:solidFill>
                <a:schemeClr val="accent5"/>
              </a:solidFill>
              <a:round/>
            </a:ln>
            <a:effectLst/>
          </c:spPr>
          <c:marker>
            <c:symbol val="none"/>
          </c:marker>
          <c:cat>
            <c:numRef>
              <c:f>'DI4'!$A$74:$A$136</c:f>
              <c:numCache>
                <c:formatCode>mmm\-yy</c:formatCode>
                <c:ptCount val="63"/>
                <c:pt idx="0">
                  <c:v>43585</c:v>
                </c:pt>
                <c:pt idx="1">
                  <c:v>43616</c:v>
                </c:pt>
                <c:pt idx="2">
                  <c:v>43646</c:v>
                </c:pt>
                <c:pt idx="3">
                  <c:v>43677</c:v>
                </c:pt>
                <c:pt idx="4">
                  <c:v>43708</c:v>
                </c:pt>
                <c:pt idx="5">
                  <c:v>43738</c:v>
                </c:pt>
                <c:pt idx="6">
                  <c:v>43769</c:v>
                </c:pt>
                <c:pt idx="7">
                  <c:v>43799</c:v>
                </c:pt>
                <c:pt idx="8">
                  <c:v>43830</c:v>
                </c:pt>
                <c:pt idx="9">
                  <c:v>43861</c:v>
                </c:pt>
                <c:pt idx="10">
                  <c:v>43889</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pt idx="54">
                  <c:v>45230</c:v>
                </c:pt>
                <c:pt idx="55">
                  <c:v>45260</c:v>
                </c:pt>
                <c:pt idx="56">
                  <c:v>45291</c:v>
                </c:pt>
                <c:pt idx="57">
                  <c:v>45322</c:v>
                </c:pt>
                <c:pt idx="58">
                  <c:v>45350</c:v>
                </c:pt>
                <c:pt idx="59">
                  <c:v>45382</c:v>
                </c:pt>
                <c:pt idx="60">
                  <c:v>45412</c:v>
                </c:pt>
                <c:pt idx="61">
                  <c:v>45443</c:v>
                </c:pt>
                <c:pt idx="62">
                  <c:v>45473</c:v>
                </c:pt>
              </c:numCache>
            </c:numRef>
          </c:cat>
          <c:val>
            <c:numRef>
              <c:f>'DI4'!$F$74:$F$136</c:f>
              <c:numCache>
                <c:formatCode>0.0%</c:formatCode>
                <c:ptCount val="63"/>
                <c:pt idx="0">
                  <c:v>9.2863590085829187E-2</c:v>
                </c:pt>
                <c:pt idx="1">
                  <c:v>8.7524226320506174E-2</c:v>
                </c:pt>
                <c:pt idx="2">
                  <c:v>9.4750550398049277E-2</c:v>
                </c:pt>
                <c:pt idx="3">
                  <c:v>9.676867794243485E-2</c:v>
                </c:pt>
                <c:pt idx="4">
                  <c:v>0.10063200744403364</c:v>
                </c:pt>
                <c:pt idx="5">
                  <c:v>0.10491045847207563</c:v>
                </c:pt>
                <c:pt idx="6">
                  <c:v>0.10602371301017592</c:v>
                </c:pt>
                <c:pt idx="7">
                  <c:v>8.9662447126814454E-2</c:v>
                </c:pt>
                <c:pt idx="8">
                  <c:v>8.8270858225969542E-2</c:v>
                </c:pt>
                <c:pt idx="9">
                  <c:v>8.2543770885799075E-2</c:v>
                </c:pt>
                <c:pt idx="10">
                  <c:v>7.8253949989092589E-2</c:v>
                </c:pt>
                <c:pt idx="11">
                  <c:v>8.063178276420864E-2</c:v>
                </c:pt>
                <c:pt idx="12">
                  <c:v>6.9188873771575773E-2</c:v>
                </c:pt>
                <c:pt idx="13">
                  <c:v>6.4361990192847565E-2</c:v>
                </c:pt>
                <c:pt idx="14">
                  <c:v>6.3261799571340524E-2</c:v>
                </c:pt>
                <c:pt idx="15">
                  <c:v>7.1242012323923729E-2</c:v>
                </c:pt>
                <c:pt idx="16">
                  <c:v>7.1858081097046486E-2</c:v>
                </c:pt>
                <c:pt idx="17">
                  <c:v>7.8637046850647208E-2</c:v>
                </c:pt>
                <c:pt idx="18">
                  <c:v>7.7717936966395618E-2</c:v>
                </c:pt>
                <c:pt idx="19">
                  <c:v>6.7073057123058041E-2</c:v>
                </c:pt>
                <c:pt idx="20">
                  <c:v>6.5189667828880082E-2</c:v>
                </c:pt>
                <c:pt idx="21">
                  <c:v>5.5289388037522265E-2</c:v>
                </c:pt>
                <c:pt idx="22">
                  <c:v>5.1946607730472293E-2</c:v>
                </c:pt>
                <c:pt idx="23">
                  <c:v>5.8521958648144523E-2</c:v>
                </c:pt>
                <c:pt idx="24">
                  <c:v>5.5797058286042076E-2</c:v>
                </c:pt>
                <c:pt idx="25">
                  <c:v>5.1061457121266543E-2</c:v>
                </c:pt>
                <c:pt idx="26">
                  <c:v>5.1847337102774067E-2</c:v>
                </c:pt>
                <c:pt idx="27">
                  <c:v>5.9376193835176151E-2</c:v>
                </c:pt>
                <c:pt idx="28">
                  <c:v>7.5140651871498154E-2</c:v>
                </c:pt>
                <c:pt idx="29">
                  <c:v>7.6125105249233133E-2</c:v>
                </c:pt>
                <c:pt idx="30">
                  <c:v>6.9733957089399765E-2</c:v>
                </c:pt>
                <c:pt idx="31">
                  <c:v>6.8071735634757144E-2</c:v>
                </c:pt>
                <c:pt idx="32">
                  <c:v>6.7109304110420306E-2</c:v>
                </c:pt>
                <c:pt idx="33">
                  <c:v>6.1911210963601297E-2</c:v>
                </c:pt>
                <c:pt idx="34">
                  <c:v>6.1272870806523924E-2</c:v>
                </c:pt>
                <c:pt idx="35">
                  <c:v>5.9879592603675043E-2</c:v>
                </c:pt>
                <c:pt idx="36">
                  <c:v>5.9647280510295969E-2</c:v>
                </c:pt>
                <c:pt idx="37">
                  <c:v>6.2533131389313767E-2</c:v>
                </c:pt>
                <c:pt idx="38">
                  <c:v>5.5700463328303931E-2</c:v>
                </c:pt>
                <c:pt idx="39">
                  <c:v>6.6356542118029618E-2</c:v>
                </c:pt>
                <c:pt idx="40">
                  <c:v>7.17613202843497E-2</c:v>
                </c:pt>
                <c:pt idx="41">
                  <c:v>8.2670434795499528E-2</c:v>
                </c:pt>
                <c:pt idx="42">
                  <c:v>8.7177819345372554E-2</c:v>
                </c:pt>
                <c:pt idx="43">
                  <c:v>6.8961990467003936E-2</c:v>
                </c:pt>
                <c:pt idx="44">
                  <c:v>6.8593944939547027E-2</c:v>
                </c:pt>
                <c:pt idx="45">
                  <c:v>6.9216813218630727E-2</c:v>
                </c:pt>
                <c:pt idx="46">
                  <c:v>6.8097132359353871E-2</c:v>
                </c:pt>
                <c:pt idx="47">
                  <c:v>6.4733671043653865E-2</c:v>
                </c:pt>
                <c:pt idx="48">
                  <c:v>6.4735127118935226E-2</c:v>
                </c:pt>
                <c:pt idx="49">
                  <c:v>6.3244575591765245E-2</c:v>
                </c:pt>
                <c:pt idx="50">
                  <c:v>7.0980452748333686E-2</c:v>
                </c:pt>
                <c:pt idx="51">
                  <c:v>8.280020024217008E-2</c:v>
                </c:pt>
                <c:pt idx="52">
                  <c:v>8.9635941098963903E-2</c:v>
                </c:pt>
                <c:pt idx="53">
                  <c:v>8.4820662109802575E-2</c:v>
                </c:pt>
                <c:pt idx="54">
                  <c:v>9.2368554535742775E-2</c:v>
                </c:pt>
                <c:pt idx="55">
                  <c:v>8.3709465274810574E-2</c:v>
                </c:pt>
                <c:pt idx="56">
                  <c:v>7.4096563302923607E-2</c:v>
                </c:pt>
                <c:pt idx="57">
                  <c:v>7.6940775635002276E-2</c:v>
                </c:pt>
                <c:pt idx="58">
                  <c:v>6.7821444042394638E-2</c:v>
                </c:pt>
                <c:pt idx="59">
                  <c:v>6.8476566007513368E-2</c:v>
                </c:pt>
                <c:pt idx="60">
                  <c:v>6.7121978397202298E-2</c:v>
                </c:pt>
                <c:pt idx="61">
                  <c:v>6.3495681935180681E-2</c:v>
                </c:pt>
                <c:pt idx="62">
                  <c:v>6.0125003255728136E-2</c:v>
                </c:pt>
              </c:numCache>
            </c:numRef>
          </c:val>
          <c:smooth val="0"/>
          <c:extLst>
            <c:ext xmlns:c16="http://schemas.microsoft.com/office/drawing/2014/chart" uri="{C3380CC4-5D6E-409C-BE32-E72D297353CC}">
              <c16:uniqueId val="{00000004-8AE2-46C7-BF93-7A753E9F0574}"/>
            </c:ext>
          </c:extLst>
        </c:ser>
        <c:ser>
          <c:idx val="5"/>
          <c:order val="5"/>
          <c:tx>
            <c:strRef>
              <c:f>'DI4'!$G$73</c:f>
              <c:strCache>
                <c:ptCount val="1"/>
                <c:pt idx="0">
                  <c:v>SOUTH EAST</c:v>
                </c:pt>
              </c:strCache>
            </c:strRef>
          </c:tx>
          <c:spPr>
            <a:ln w="28575" cap="rnd">
              <a:solidFill>
                <a:schemeClr val="accent6"/>
              </a:solidFill>
              <a:round/>
            </a:ln>
            <a:effectLst/>
          </c:spPr>
          <c:marker>
            <c:symbol val="none"/>
          </c:marker>
          <c:cat>
            <c:numRef>
              <c:f>'DI4'!$A$74:$A$136</c:f>
              <c:numCache>
                <c:formatCode>mmm\-yy</c:formatCode>
                <c:ptCount val="63"/>
                <c:pt idx="0">
                  <c:v>43585</c:v>
                </c:pt>
                <c:pt idx="1">
                  <c:v>43616</c:v>
                </c:pt>
                <c:pt idx="2">
                  <c:v>43646</c:v>
                </c:pt>
                <c:pt idx="3">
                  <c:v>43677</c:v>
                </c:pt>
                <c:pt idx="4">
                  <c:v>43708</c:v>
                </c:pt>
                <c:pt idx="5">
                  <c:v>43738</c:v>
                </c:pt>
                <c:pt idx="6">
                  <c:v>43769</c:v>
                </c:pt>
                <c:pt idx="7">
                  <c:v>43799</c:v>
                </c:pt>
                <c:pt idx="8">
                  <c:v>43830</c:v>
                </c:pt>
                <c:pt idx="9">
                  <c:v>43861</c:v>
                </c:pt>
                <c:pt idx="10">
                  <c:v>43889</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pt idx="54">
                  <c:v>45230</c:v>
                </c:pt>
                <c:pt idx="55">
                  <c:v>45260</c:v>
                </c:pt>
                <c:pt idx="56">
                  <c:v>45291</c:v>
                </c:pt>
                <c:pt idx="57">
                  <c:v>45322</c:v>
                </c:pt>
                <c:pt idx="58">
                  <c:v>45350</c:v>
                </c:pt>
                <c:pt idx="59">
                  <c:v>45382</c:v>
                </c:pt>
                <c:pt idx="60">
                  <c:v>45412</c:v>
                </c:pt>
                <c:pt idx="61">
                  <c:v>45443</c:v>
                </c:pt>
                <c:pt idx="62">
                  <c:v>45473</c:v>
                </c:pt>
              </c:numCache>
            </c:numRef>
          </c:cat>
          <c:val>
            <c:numRef>
              <c:f>'DI4'!$G$74:$G$136</c:f>
              <c:numCache>
                <c:formatCode>0.0%</c:formatCode>
                <c:ptCount val="63"/>
                <c:pt idx="0">
                  <c:v>8.5871691679940021E-2</c:v>
                </c:pt>
                <c:pt idx="1">
                  <c:v>8.6765627845063989E-2</c:v>
                </c:pt>
                <c:pt idx="2">
                  <c:v>7.8341299520884325E-2</c:v>
                </c:pt>
                <c:pt idx="3">
                  <c:v>9.658069381086401E-2</c:v>
                </c:pt>
                <c:pt idx="4">
                  <c:v>8.8414623752888472E-2</c:v>
                </c:pt>
                <c:pt idx="5">
                  <c:v>9.9442690675635589E-2</c:v>
                </c:pt>
                <c:pt idx="6">
                  <c:v>0.1050822583483229</c:v>
                </c:pt>
                <c:pt idx="7">
                  <c:v>8.7406998614298209E-2</c:v>
                </c:pt>
                <c:pt idx="8">
                  <c:v>8.5434214950803791E-2</c:v>
                </c:pt>
                <c:pt idx="9">
                  <c:v>7.6969325266735639E-2</c:v>
                </c:pt>
                <c:pt idx="10">
                  <c:v>8.0876578161615253E-2</c:v>
                </c:pt>
                <c:pt idx="11">
                  <c:v>7.5580377113134603E-2</c:v>
                </c:pt>
                <c:pt idx="12">
                  <c:v>6.9177705100274947E-2</c:v>
                </c:pt>
                <c:pt idx="13">
                  <c:v>6.4969295203566965E-2</c:v>
                </c:pt>
                <c:pt idx="14">
                  <c:v>5.9618211827393283E-2</c:v>
                </c:pt>
                <c:pt idx="15">
                  <c:v>5.907546675511792E-2</c:v>
                </c:pt>
                <c:pt idx="16">
                  <c:v>4.9461003324658262E-2</c:v>
                </c:pt>
                <c:pt idx="17">
                  <c:v>5.2261653177256263E-2</c:v>
                </c:pt>
                <c:pt idx="18">
                  <c:v>5.8758173516953539E-2</c:v>
                </c:pt>
                <c:pt idx="19">
                  <c:v>5.4356234726586447E-2</c:v>
                </c:pt>
                <c:pt idx="20">
                  <c:v>4.8253948398507517E-2</c:v>
                </c:pt>
                <c:pt idx="21">
                  <c:v>4.8972712591837927E-2</c:v>
                </c:pt>
                <c:pt idx="22">
                  <c:v>5.1785260287662609E-2</c:v>
                </c:pt>
                <c:pt idx="23">
                  <c:v>4.7599658726106352E-2</c:v>
                </c:pt>
                <c:pt idx="24">
                  <c:v>4.4972977830963663E-2</c:v>
                </c:pt>
                <c:pt idx="25">
                  <c:v>4.4549737069847148E-2</c:v>
                </c:pt>
                <c:pt idx="26">
                  <c:v>4.982801476036712E-2</c:v>
                </c:pt>
                <c:pt idx="27">
                  <c:v>4.9189384787481728E-2</c:v>
                </c:pt>
                <c:pt idx="28">
                  <c:v>5.9218214557635575E-2</c:v>
                </c:pt>
                <c:pt idx="29">
                  <c:v>6.8199964866705168E-2</c:v>
                </c:pt>
                <c:pt idx="30">
                  <c:v>6.5173536731638906E-2</c:v>
                </c:pt>
                <c:pt idx="31">
                  <c:v>5.7398647796467951E-2</c:v>
                </c:pt>
                <c:pt idx="32">
                  <c:v>4.6578605291745991E-2</c:v>
                </c:pt>
                <c:pt idx="33">
                  <c:v>4.9259330830962719E-2</c:v>
                </c:pt>
                <c:pt idx="34">
                  <c:v>5.0845646017136453E-2</c:v>
                </c:pt>
                <c:pt idx="35">
                  <c:v>5.040163338945311E-2</c:v>
                </c:pt>
                <c:pt idx="36">
                  <c:v>5.1904576086535051E-2</c:v>
                </c:pt>
                <c:pt idx="37">
                  <c:v>4.5800558659799123E-2</c:v>
                </c:pt>
                <c:pt idx="38">
                  <c:v>4.9334564911487196E-2</c:v>
                </c:pt>
                <c:pt idx="39">
                  <c:v>5.9085690664159252E-2</c:v>
                </c:pt>
                <c:pt idx="40">
                  <c:v>6.5634642161298828E-2</c:v>
                </c:pt>
                <c:pt idx="41">
                  <c:v>6.7134562737230744E-2</c:v>
                </c:pt>
                <c:pt idx="42">
                  <c:v>6.6593579855797266E-2</c:v>
                </c:pt>
                <c:pt idx="43">
                  <c:v>5.0990611388138041E-2</c:v>
                </c:pt>
                <c:pt idx="44">
                  <c:v>5.5563138983054719E-2</c:v>
                </c:pt>
                <c:pt idx="45">
                  <c:v>4.9655395042601275E-2</c:v>
                </c:pt>
                <c:pt idx="46">
                  <c:v>4.9963734120992545E-2</c:v>
                </c:pt>
                <c:pt idx="47">
                  <c:v>5.3789461951680613E-2</c:v>
                </c:pt>
                <c:pt idx="48">
                  <c:v>5.8994949445250612E-2</c:v>
                </c:pt>
                <c:pt idx="49">
                  <c:v>5.1198159253856165E-2</c:v>
                </c:pt>
                <c:pt idx="50">
                  <c:v>4.905165035957685E-2</c:v>
                </c:pt>
                <c:pt idx="51">
                  <c:v>5.9204935051931369E-2</c:v>
                </c:pt>
                <c:pt idx="52">
                  <c:v>6.1300443647015965E-2</c:v>
                </c:pt>
                <c:pt idx="53">
                  <c:v>7.8373846585272272E-2</c:v>
                </c:pt>
                <c:pt idx="54">
                  <c:v>8.4530861693571643E-2</c:v>
                </c:pt>
                <c:pt idx="55">
                  <c:v>5.9910997093178958E-2</c:v>
                </c:pt>
                <c:pt idx="56">
                  <c:v>6.2943608779304855E-2</c:v>
                </c:pt>
                <c:pt idx="57">
                  <c:v>5.8195221064855515E-2</c:v>
                </c:pt>
                <c:pt idx="58">
                  <c:v>6.6052254852498743E-2</c:v>
                </c:pt>
                <c:pt idx="59">
                  <c:v>6.216367928720265E-2</c:v>
                </c:pt>
                <c:pt idx="60">
                  <c:v>6.2577076901362202E-2</c:v>
                </c:pt>
                <c:pt idx="61">
                  <c:v>6.0781542229577476E-2</c:v>
                </c:pt>
                <c:pt idx="62">
                  <c:v>6.1577439474190448E-2</c:v>
                </c:pt>
              </c:numCache>
            </c:numRef>
          </c:val>
          <c:smooth val="0"/>
          <c:extLst>
            <c:ext xmlns:c16="http://schemas.microsoft.com/office/drawing/2014/chart" uri="{C3380CC4-5D6E-409C-BE32-E72D297353CC}">
              <c16:uniqueId val="{00000005-8AE2-46C7-BF93-7A753E9F0574}"/>
            </c:ext>
          </c:extLst>
        </c:ser>
        <c:ser>
          <c:idx val="6"/>
          <c:order val="6"/>
          <c:tx>
            <c:strRef>
              <c:f>'DI4'!$H$73</c:f>
              <c:strCache>
                <c:ptCount val="1"/>
                <c:pt idx="0">
                  <c:v>SOUTH WEST</c:v>
                </c:pt>
              </c:strCache>
            </c:strRef>
          </c:tx>
          <c:spPr>
            <a:ln w="28575" cap="rnd">
              <a:solidFill>
                <a:schemeClr val="accent1">
                  <a:lumMod val="60000"/>
                </a:schemeClr>
              </a:solidFill>
              <a:round/>
            </a:ln>
            <a:effectLst/>
          </c:spPr>
          <c:marker>
            <c:symbol val="none"/>
          </c:marker>
          <c:cat>
            <c:numRef>
              <c:f>'DI4'!$A$74:$A$136</c:f>
              <c:numCache>
                <c:formatCode>mmm\-yy</c:formatCode>
                <c:ptCount val="63"/>
                <c:pt idx="0">
                  <c:v>43585</c:v>
                </c:pt>
                <c:pt idx="1">
                  <c:v>43616</c:v>
                </c:pt>
                <c:pt idx="2">
                  <c:v>43646</c:v>
                </c:pt>
                <c:pt idx="3">
                  <c:v>43677</c:v>
                </c:pt>
                <c:pt idx="4">
                  <c:v>43708</c:v>
                </c:pt>
                <c:pt idx="5">
                  <c:v>43738</c:v>
                </c:pt>
                <c:pt idx="6">
                  <c:v>43769</c:v>
                </c:pt>
                <c:pt idx="7">
                  <c:v>43799</c:v>
                </c:pt>
                <c:pt idx="8">
                  <c:v>43830</c:v>
                </c:pt>
                <c:pt idx="9">
                  <c:v>43861</c:v>
                </c:pt>
                <c:pt idx="10">
                  <c:v>43889</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pt idx="54">
                  <c:v>45230</c:v>
                </c:pt>
                <c:pt idx="55">
                  <c:v>45260</c:v>
                </c:pt>
                <c:pt idx="56">
                  <c:v>45291</c:v>
                </c:pt>
                <c:pt idx="57">
                  <c:v>45322</c:v>
                </c:pt>
                <c:pt idx="58">
                  <c:v>45350</c:v>
                </c:pt>
                <c:pt idx="59">
                  <c:v>45382</c:v>
                </c:pt>
                <c:pt idx="60">
                  <c:v>45412</c:v>
                </c:pt>
                <c:pt idx="61">
                  <c:v>45443</c:v>
                </c:pt>
                <c:pt idx="62">
                  <c:v>45473</c:v>
                </c:pt>
              </c:numCache>
            </c:numRef>
          </c:cat>
          <c:val>
            <c:numRef>
              <c:f>'DI4'!$H$74:$H$136</c:f>
              <c:numCache>
                <c:formatCode>0.0%</c:formatCode>
                <c:ptCount val="63"/>
                <c:pt idx="0">
                  <c:v>3.9945588975219708E-2</c:v>
                </c:pt>
                <c:pt idx="1">
                  <c:v>4.2499572482938931E-2</c:v>
                </c:pt>
                <c:pt idx="2">
                  <c:v>4.4017612789471076E-2</c:v>
                </c:pt>
                <c:pt idx="3">
                  <c:v>5.691175650378115E-2</c:v>
                </c:pt>
                <c:pt idx="4">
                  <c:v>6.0411791470917311E-2</c:v>
                </c:pt>
                <c:pt idx="5">
                  <c:v>6.1041015525625346E-2</c:v>
                </c:pt>
                <c:pt idx="6">
                  <c:v>6.395731264829585E-2</c:v>
                </c:pt>
                <c:pt idx="7">
                  <c:v>3.6159229575351864E-2</c:v>
                </c:pt>
                <c:pt idx="8">
                  <c:v>3.0025197256724027E-2</c:v>
                </c:pt>
                <c:pt idx="9">
                  <c:v>2.94997691169607E-2</c:v>
                </c:pt>
                <c:pt idx="10">
                  <c:v>3.2158507743926104E-2</c:v>
                </c:pt>
                <c:pt idx="11">
                  <c:v>3.516588504438474E-2</c:v>
                </c:pt>
                <c:pt idx="12">
                  <c:v>3.4712513720055793E-2</c:v>
                </c:pt>
                <c:pt idx="13">
                  <c:v>3.136650264687111E-2</c:v>
                </c:pt>
                <c:pt idx="14">
                  <c:v>2.8979463991973337E-2</c:v>
                </c:pt>
                <c:pt idx="15">
                  <c:v>3.8667332477890809E-2</c:v>
                </c:pt>
                <c:pt idx="16">
                  <c:v>3.377601040039431E-2</c:v>
                </c:pt>
                <c:pt idx="17">
                  <c:v>2.9436547622306512E-2</c:v>
                </c:pt>
                <c:pt idx="18">
                  <c:v>3.2427525724064404E-2</c:v>
                </c:pt>
                <c:pt idx="19">
                  <c:v>2.7204845349580693E-2</c:v>
                </c:pt>
                <c:pt idx="20">
                  <c:v>2.4224064657447735E-2</c:v>
                </c:pt>
                <c:pt idx="21">
                  <c:v>2.2724398876309903E-2</c:v>
                </c:pt>
                <c:pt idx="22">
                  <c:v>2.2187909779256922E-2</c:v>
                </c:pt>
                <c:pt idx="23">
                  <c:v>2.6959198985614947E-2</c:v>
                </c:pt>
                <c:pt idx="24">
                  <c:v>2.9995402703630589E-2</c:v>
                </c:pt>
                <c:pt idx="25">
                  <c:v>2.5093339596305133E-2</c:v>
                </c:pt>
                <c:pt idx="26">
                  <c:v>2.5822628200054376E-2</c:v>
                </c:pt>
                <c:pt idx="27">
                  <c:v>3.7480856508837333E-2</c:v>
                </c:pt>
                <c:pt idx="28">
                  <c:v>5.0060261322303096E-2</c:v>
                </c:pt>
                <c:pt idx="29">
                  <c:v>4.8764692058167733E-2</c:v>
                </c:pt>
                <c:pt idx="30">
                  <c:v>4.3116723514394106E-2</c:v>
                </c:pt>
                <c:pt idx="31">
                  <c:v>2.2478833007258683E-2</c:v>
                </c:pt>
                <c:pt idx="32">
                  <c:v>2.3228627501592821E-2</c:v>
                </c:pt>
                <c:pt idx="33">
                  <c:v>3.998156592235852E-2</c:v>
                </c:pt>
                <c:pt idx="34">
                  <c:v>3.4333566359572298E-2</c:v>
                </c:pt>
                <c:pt idx="35">
                  <c:v>3.5753358764507026E-2</c:v>
                </c:pt>
                <c:pt idx="36">
                  <c:v>3.7431441554211506E-2</c:v>
                </c:pt>
                <c:pt idx="37">
                  <c:v>3.6504104805895575E-2</c:v>
                </c:pt>
                <c:pt idx="38">
                  <c:v>3.22855263949283E-2</c:v>
                </c:pt>
                <c:pt idx="39">
                  <c:v>4.5198482967737499E-2</c:v>
                </c:pt>
                <c:pt idx="40">
                  <c:v>4.645051465987788E-2</c:v>
                </c:pt>
                <c:pt idx="41">
                  <c:v>5.2292261324735016E-2</c:v>
                </c:pt>
                <c:pt idx="42">
                  <c:v>4.874896681694893E-2</c:v>
                </c:pt>
                <c:pt idx="43">
                  <c:v>2.9295849009671322E-2</c:v>
                </c:pt>
                <c:pt idx="44">
                  <c:v>3.1456381701557692E-2</c:v>
                </c:pt>
                <c:pt idx="45">
                  <c:v>3.2686148913430718E-2</c:v>
                </c:pt>
                <c:pt idx="46">
                  <c:v>3.4902196713516839E-2</c:v>
                </c:pt>
                <c:pt idx="47">
                  <c:v>3.7231902745047007E-2</c:v>
                </c:pt>
                <c:pt idx="48">
                  <c:v>3.9124704599006729E-2</c:v>
                </c:pt>
                <c:pt idx="49">
                  <c:v>4.2736132873683746E-2</c:v>
                </c:pt>
                <c:pt idx="50">
                  <c:v>4.0817403652138706E-2</c:v>
                </c:pt>
                <c:pt idx="51">
                  <c:v>5.1885051253566468E-2</c:v>
                </c:pt>
                <c:pt idx="52">
                  <c:v>5.6490924708388499E-2</c:v>
                </c:pt>
                <c:pt idx="53">
                  <c:v>6.3093126391613838E-2</c:v>
                </c:pt>
                <c:pt idx="54">
                  <c:v>5.9093475807233814E-2</c:v>
                </c:pt>
                <c:pt idx="55">
                  <c:v>3.7453552256042494E-2</c:v>
                </c:pt>
                <c:pt idx="56">
                  <c:v>4.4232807905806158E-2</c:v>
                </c:pt>
                <c:pt idx="57">
                  <c:v>3.9791186673457574E-2</c:v>
                </c:pt>
                <c:pt idx="58">
                  <c:v>3.9539624934487136E-2</c:v>
                </c:pt>
                <c:pt idx="59">
                  <c:v>4.2080758672709689E-2</c:v>
                </c:pt>
                <c:pt idx="60">
                  <c:v>4.5432702334867334E-2</c:v>
                </c:pt>
                <c:pt idx="61">
                  <c:v>4.1709850297649523E-2</c:v>
                </c:pt>
                <c:pt idx="62">
                  <c:v>4.5050232864417526E-2</c:v>
                </c:pt>
              </c:numCache>
            </c:numRef>
          </c:val>
          <c:smooth val="0"/>
          <c:extLst>
            <c:ext xmlns:c16="http://schemas.microsoft.com/office/drawing/2014/chart" uri="{C3380CC4-5D6E-409C-BE32-E72D297353CC}">
              <c16:uniqueId val="{00000006-8AE2-46C7-BF93-7A753E9F0574}"/>
            </c:ext>
          </c:extLst>
        </c:ser>
        <c:dLbls>
          <c:showLegendKey val="0"/>
          <c:showVal val="0"/>
          <c:showCatName val="0"/>
          <c:showSerName val="0"/>
          <c:showPercent val="0"/>
          <c:showBubbleSize val="0"/>
        </c:dLbls>
        <c:smooth val="0"/>
        <c:axId val="1508782447"/>
        <c:axId val="894706751"/>
      </c:lineChart>
      <c:dateAx>
        <c:axId val="1508782447"/>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4706751"/>
        <c:crosses val="autoZero"/>
        <c:auto val="1"/>
        <c:lblOffset val="100"/>
        <c:baseTimeUnit val="months"/>
      </c:dateAx>
      <c:valAx>
        <c:axId val="89470675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8782447"/>
        <c:crosses val="autoZero"/>
        <c:crossBetween val="between"/>
      </c:valAx>
      <c:spPr>
        <a:noFill/>
        <a:ln>
          <a:noFill/>
        </a:ln>
        <a:effectLst/>
      </c:spPr>
    </c:plotArea>
    <c:legend>
      <c:legendPos val="b"/>
      <c:layout>
        <c:manualLayout>
          <c:xMode val="edge"/>
          <c:yMode val="edge"/>
          <c:x val="2.3679450140674865E-2"/>
          <c:y val="0.80628482294976267"/>
          <c:w val="0.96463150739251113"/>
          <c:h val="0.1717853524888336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Percentage of dentists with NHS activity by gender - England</a:t>
            </a:r>
            <a:r>
              <a:rPr lang="en-US" baseline="0"/>
              <a:t> </a:t>
            </a:r>
          </a:p>
          <a:p>
            <a:pPr>
              <a:defRPr/>
            </a:pPr>
            <a:r>
              <a:rPr lang="en-US"/>
              <a:t> (NHSE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'DDP12'!$A$7</c:f>
              <c:strCache>
                <c:ptCount val="1"/>
                <c:pt idx="0">
                  <c:v>Female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'DDP12'!$B$6:$H$6</c:f>
              <c:strCache>
                <c:ptCount val="7"/>
                <c:pt idx="0">
                  <c:v>2016/17</c:v>
                </c:pt>
                <c:pt idx="1">
                  <c:v>2017/18</c:v>
                </c:pt>
                <c:pt idx="2">
                  <c:v>2018/19</c:v>
                </c:pt>
                <c:pt idx="3">
                  <c:v>2019/20</c:v>
                </c:pt>
                <c:pt idx="4">
                  <c:v>2020/21</c:v>
                </c:pt>
                <c:pt idx="5">
                  <c:v>2021/22</c:v>
                </c:pt>
                <c:pt idx="6">
                  <c:v>2022/23</c:v>
                </c:pt>
              </c:strCache>
            </c:strRef>
          </c:cat>
          <c:val>
            <c:numRef>
              <c:f>'DDP12'!$B$7:$H$7</c:f>
              <c:numCache>
                <c:formatCode>#,##0.0;\-#,##0.0;"-"</c:formatCode>
                <c:ptCount val="7"/>
                <c:pt idx="0">
                  <c:v>48.8</c:v>
                </c:pt>
                <c:pt idx="1">
                  <c:v>49.7</c:v>
                </c:pt>
                <c:pt idx="2">
                  <c:v>50.437971073538399</c:v>
                </c:pt>
                <c:pt idx="3">
                  <c:v>51.284232701344997</c:v>
                </c:pt>
                <c:pt idx="4">
                  <c:v>51.839211224876756</c:v>
                </c:pt>
                <c:pt idx="5">
                  <c:v>52.649143045484514</c:v>
                </c:pt>
                <c:pt idx="6">
                  <c:v>53.550577615833717</c:v>
                </c:pt>
              </c:numCache>
            </c:numRef>
          </c:val>
          <c:smooth val="0"/>
          <c:extLst>
            <c:ext xmlns:c16="http://schemas.microsoft.com/office/drawing/2014/chart" uri="{C3380CC4-5D6E-409C-BE32-E72D297353CC}">
              <c16:uniqueId val="{00000000-8F91-4BD5-BD0E-B1141FE9AF61}"/>
            </c:ext>
          </c:extLst>
        </c:ser>
        <c:ser>
          <c:idx val="1"/>
          <c:order val="1"/>
          <c:tx>
            <c:strRef>
              <c:f>'DDP12'!$A$8</c:f>
              <c:strCache>
                <c:ptCount val="1"/>
                <c:pt idx="0">
                  <c:v>Male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'DDP12'!$B$6:$H$6</c:f>
              <c:strCache>
                <c:ptCount val="7"/>
                <c:pt idx="0">
                  <c:v>2016/17</c:v>
                </c:pt>
                <c:pt idx="1">
                  <c:v>2017/18</c:v>
                </c:pt>
                <c:pt idx="2">
                  <c:v>2018/19</c:v>
                </c:pt>
                <c:pt idx="3">
                  <c:v>2019/20</c:v>
                </c:pt>
                <c:pt idx="4">
                  <c:v>2020/21</c:v>
                </c:pt>
                <c:pt idx="5">
                  <c:v>2021/22</c:v>
                </c:pt>
                <c:pt idx="6">
                  <c:v>2022/23</c:v>
                </c:pt>
              </c:strCache>
            </c:strRef>
          </c:cat>
          <c:val>
            <c:numRef>
              <c:f>'DDP12'!$B$8:$H$8</c:f>
              <c:numCache>
                <c:formatCode>#,##0.0;\-#,##0.0;"-"</c:formatCode>
                <c:ptCount val="7"/>
                <c:pt idx="0">
                  <c:v>51.2</c:v>
                </c:pt>
                <c:pt idx="1">
                  <c:v>50.3</c:v>
                </c:pt>
                <c:pt idx="2">
                  <c:v>49.562028926461601</c:v>
                </c:pt>
                <c:pt idx="3">
                  <c:v>48.715767298655003</c:v>
                </c:pt>
                <c:pt idx="4">
                  <c:v>48.160788775123251</c:v>
                </c:pt>
                <c:pt idx="5">
                  <c:v>47.350856954515493</c:v>
                </c:pt>
                <c:pt idx="6">
                  <c:v>46.44942238416629</c:v>
                </c:pt>
              </c:numCache>
            </c:numRef>
          </c:val>
          <c:smooth val="0"/>
          <c:extLst>
            <c:ext xmlns:c16="http://schemas.microsoft.com/office/drawing/2014/chart" uri="{C3380CC4-5D6E-409C-BE32-E72D297353CC}">
              <c16:uniqueId val="{00000001-8F91-4BD5-BD0E-B1141FE9AF61}"/>
            </c:ext>
          </c:extLst>
        </c:ser>
        <c:dLbls>
          <c:showLegendKey val="0"/>
          <c:showVal val="0"/>
          <c:showCatName val="0"/>
          <c:showSerName val="0"/>
          <c:showPercent val="0"/>
          <c:showBubbleSize val="0"/>
        </c:dLbls>
        <c:marker val="1"/>
        <c:smooth val="0"/>
        <c:axId val="655550175"/>
        <c:axId val="655546815"/>
      </c:lineChart>
      <c:catAx>
        <c:axId val="65555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5546815"/>
        <c:crosses val="autoZero"/>
        <c:auto val="1"/>
        <c:lblAlgn val="ctr"/>
        <c:lblOffset val="100"/>
        <c:noMultiLvlLbl val="0"/>
      </c:catAx>
      <c:valAx>
        <c:axId val="655546815"/>
        <c:scaling>
          <c:orientation val="minMax"/>
        </c:scaling>
        <c:delete val="0"/>
        <c:axPos val="l"/>
        <c:majorGridlines>
          <c:spPr>
            <a:ln w="9525" cap="flat" cmpd="sng" algn="ctr">
              <a:solidFill>
                <a:schemeClr val="tx1">
                  <a:lumMod val="15000"/>
                  <a:lumOff val="85000"/>
                </a:schemeClr>
              </a:solidFill>
              <a:round/>
            </a:ln>
            <a:effectLst/>
          </c:spPr>
        </c:majorGridlines>
        <c:numFmt formatCode="#,##0.0;\-#,##0.0;&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55501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Percentage of dentists with NHS activity by gender - England</a:t>
            </a:r>
          </a:p>
          <a:p>
            <a:pPr>
              <a:defRPr/>
            </a:pPr>
            <a:r>
              <a:rPr lang="en-US"/>
              <a:t> (NHS</a:t>
            </a:r>
            <a:r>
              <a:rPr lang="en-US" baseline="0"/>
              <a:t> BSA</a:t>
            </a:r>
            <a:r>
              <a:rPr lang="en-US"/>
              <a:t>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'DDP12'!$A$22</c:f>
              <c:strCache>
                <c:ptCount val="1"/>
                <c:pt idx="0">
                  <c:v>Female</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'DDP12'!$B$21:$F$21</c:f>
              <c:strCache>
                <c:ptCount val="5"/>
                <c:pt idx="0">
                  <c:v>2019/20</c:v>
                </c:pt>
                <c:pt idx="1">
                  <c:v>2020/21</c:v>
                </c:pt>
                <c:pt idx="2">
                  <c:v>2021/22</c:v>
                </c:pt>
                <c:pt idx="3">
                  <c:v>2022/23</c:v>
                </c:pt>
                <c:pt idx="4">
                  <c:v>2023/24</c:v>
                </c:pt>
              </c:strCache>
            </c:strRef>
          </c:cat>
          <c:val>
            <c:numRef>
              <c:f>'DDP12'!$B$22:$F$22</c:f>
              <c:numCache>
                <c:formatCode>#,##0.0;\-#,##0.0;"-"</c:formatCode>
                <c:ptCount val="5"/>
                <c:pt idx="0">
                  <c:v>50.6</c:v>
                </c:pt>
                <c:pt idx="1">
                  <c:v>51.6</c:v>
                </c:pt>
                <c:pt idx="2">
                  <c:v>51.1</c:v>
                </c:pt>
                <c:pt idx="3">
                  <c:v>52.8</c:v>
                </c:pt>
                <c:pt idx="4">
                  <c:v>53.7</c:v>
                </c:pt>
              </c:numCache>
            </c:numRef>
          </c:val>
          <c:smooth val="0"/>
          <c:extLst>
            <c:ext xmlns:c16="http://schemas.microsoft.com/office/drawing/2014/chart" uri="{C3380CC4-5D6E-409C-BE32-E72D297353CC}">
              <c16:uniqueId val="{00000000-8F91-4BD5-BD0E-B1141FE9AF61}"/>
            </c:ext>
          </c:extLst>
        </c:ser>
        <c:ser>
          <c:idx val="1"/>
          <c:order val="1"/>
          <c:tx>
            <c:strRef>
              <c:f>'DDP12'!$A$23</c:f>
              <c:strCache>
                <c:ptCount val="1"/>
                <c:pt idx="0">
                  <c:v>Male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'DDP12'!$B$21:$F$21</c:f>
              <c:strCache>
                <c:ptCount val="5"/>
                <c:pt idx="0">
                  <c:v>2019/20</c:v>
                </c:pt>
                <c:pt idx="1">
                  <c:v>2020/21</c:v>
                </c:pt>
                <c:pt idx="2">
                  <c:v>2021/22</c:v>
                </c:pt>
                <c:pt idx="3">
                  <c:v>2022/23</c:v>
                </c:pt>
                <c:pt idx="4">
                  <c:v>2023/24</c:v>
                </c:pt>
              </c:strCache>
            </c:strRef>
          </c:cat>
          <c:val>
            <c:numRef>
              <c:f>'DDP12'!$B$23:$F$23</c:f>
              <c:numCache>
                <c:formatCode>#,##0.0;\-#,##0.0;"-"</c:formatCode>
                <c:ptCount val="5"/>
                <c:pt idx="0">
                  <c:v>49.4</c:v>
                </c:pt>
                <c:pt idx="1">
                  <c:v>48.4</c:v>
                </c:pt>
                <c:pt idx="2">
                  <c:v>48.9</c:v>
                </c:pt>
                <c:pt idx="3">
                  <c:v>47.2</c:v>
                </c:pt>
                <c:pt idx="4">
                  <c:v>46.3</c:v>
                </c:pt>
              </c:numCache>
            </c:numRef>
          </c:val>
          <c:smooth val="0"/>
          <c:extLst>
            <c:ext xmlns:c16="http://schemas.microsoft.com/office/drawing/2014/chart" uri="{C3380CC4-5D6E-409C-BE32-E72D297353CC}">
              <c16:uniqueId val="{00000001-8F91-4BD5-BD0E-B1141FE9AF61}"/>
            </c:ext>
          </c:extLst>
        </c:ser>
        <c:dLbls>
          <c:showLegendKey val="0"/>
          <c:showVal val="0"/>
          <c:showCatName val="0"/>
          <c:showSerName val="0"/>
          <c:showPercent val="0"/>
          <c:showBubbleSize val="0"/>
        </c:dLbls>
        <c:marker val="1"/>
        <c:smooth val="0"/>
        <c:axId val="655550175"/>
        <c:axId val="655546815"/>
      </c:lineChart>
      <c:catAx>
        <c:axId val="65555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5546815"/>
        <c:crosses val="autoZero"/>
        <c:auto val="1"/>
        <c:lblAlgn val="ctr"/>
        <c:lblOffset val="100"/>
        <c:noMultiLvlLbl val="0"/>
      </c:catAx>
      <c:valAx>
        <c:axId val="655546815"/>
        <c:scaling>
          <c:orientation val="minMax"/>
        </c:scaling>
        <c:delete val="0"/>
        <c:axPos val="l"/>
        <c:majorGridlines>
          <c:spPr>
            <a:ln w="9525" cap="flat" cmpd="sng" algn="ctr">
              <a:solidFill>
                <a:schemeClr val="tx1">
                  <a:lumMod val="15000"/>
                  <a:lumOff val="85000"/>
                </a:schemeClr>
              </a:solidFill>
              <a:round/>
            </a:ln>
            <a:effectLst/>
          </c:spPr>
        </c:majorGridlines>
        <c:numFmt formatCode="#,##0.0;\-#,##0.0;&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55501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Sickness Rate | National | Medical staff</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numRef>
              <c:f>'DI5'!$A$4:$A$68</c:f>
              <c:numCache>
                <c:formatCode>mmm\-yy</c:formatCode>
                <c:ptCount val="6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pt idx="61">
                  <c:v>45323</c:v>
                </c:pt>
                <c:pt idx="62">
                  <c:v>45352</c:v>
                </c:pt>
                <c:pt idx="63">
                  <c:v>45383</c:v>
                </c:pt>
                <c:pt idx="64">
                  <c:v>45413</c:v>
                </c:pt>
              </c:numCache>
            </c:numRef>
          </c:cat>
          <c:val>
            <c:numRef>
              <c:f>'DI5'!$B$4:$B$68</c:f>
              <c:numCache>
                <c:formatCode>0.0%</c:formatCode>
                <c:ptCount val="65"/>
                <c:pt idx="0">
                  <c:v>1.5100000000000001E-2</c:v>
                </c:pt>
                <c:pt idx="1">
                  <c:v>1.44E-2</c:v>
                </c:pt>
                <c:pt idx="2">
                  <c:v>1.3100000000000001E-2</c:v>
                </c:pt>
                <c:pt idx="3">
                  <c:v>1.3100000000000001E-2</c:v>
                </c:pt>
                <c:pt idx="4">
                  <c:v>1.29E-2</c:v>
                </c:pt>
                <c:pt idx="5">
                  <c:v>1.3300000000000001E-2</c:v>
                </c:pt>
                <c:pt idx="6">
                  <c:v>1.3899999999999999E-2</c:v>
                </c:pt>
                <c:pt idx="7">
                  <c:v>1.1899999999999999E-2</c:v>
                </c:pt>
                <c:pt idx="8">
                  <c:v>1.2800000000000001E-2</c:v>
                </c:pt>
                <c:pt idx="9">
                  <c:v>1.4199999999999999E-2</c:v>
                </c:pt>
                <c:pt idx="10">
                  <c:v>1.4499999999999999E-2</c:v>
                </c:pt>
                <c:pt idx="11">
                  <c:v>1.4999999999999999E-2</c:v>
                </c:pt>
                <c:pt idx="12">
                  <c:v>1.54E-2</c:v>
                </c:pt>
                <c:pt idx="13">
                  <c:v>1.47E-2</c:v>
                </c:pt>
                <c:pt idx="14">
                  <c:v>2.6600000000000002E-2</c:v>
                </c:pt>
                <c:pt idx="15">
                  <c:v>3.0099999999999998E-2</c:v>
                </c:pt>
                <c:pt idx="16">
                  <c:v>1.7399999999999999E-2</c:v>
                </c:pt>
                <c:pt idx="17">
                  <c:v>1.3999999999999999E-2</c:v>
                </c:pt>
                <c:pt idx="18">
                  <c:v>1.3100000000000001E-2</c:v>
                </c:pt>
                <c:pt idx="19">
                  <c:v>1.1399999999999999E-2</c:v>
                </c:pt>
                <c:pt idx="20">
                  <c:v>1.3300000000000001E-2</c:v>
                </c:pt>
                <c:pt idx="21">
                  <c:v>1.4800000000000001E-2</c:v>
                </c:pt>
                <c:pt idx="22">
                  <c:v>1.7500000000000002E-2</c:v>
                </c:pt>
                <c:pt idx="23">
                  <c:v>1.8799999999999997E-2</c:v>
                </c:pt>
                <c:pt idx="24">
                  <c:v>2.0299999999999999E-2</c:v>
                </c:pt>
                <c:pt idx="25">
                  <c:v>1.4499999999999999E-2</c:v>
                </c:pt>
                <c:pt idx="26">
                  <c:v>1.29E-2</c:v>
                </c:pt>
                <c:pt idx="27">
                  <c:v>1.2500000000000001E-2</c:v>
                </c:pt>
                <c:pt idx="28">
                  <c:v>1.32E-2</c:v>
                </c:pt>
                <c:pt idx="29">
                  <c:v>1.3999999999999999E-2</c:v>
                </c:pt>
                <c:pt idx="30">
                  <c:v>1.5700000000000002E-2</c:v>
                </c:pt>
                <c:pt idx="31">
                  <c:v>1.46E-2</c:v>
                </c:pt>
                <c:pt idx="32">
                  <c:v>1.6299999999999999E-2</c:v>
                </c:pt>
                <c:pt idx="33">
                  <c:v>1.7899999999999999E-2</c:v>
                </c:pt>
                <c:pt idx="34">
                  <c:v>1.7399999999999999E-2</c:v>
                </c:pt>
                <c:pt idx="35">
                  <c:v>2.1700000000000001E-2</c:v>
                </c:pt>
                <c:pt idx="36">
                  <c:v>2.58E-2</c:v>
                </c:pt>
                <c:pt idx="37">
                  <c:v>2.23E-2</c:v>
                </c:pt>
                <c:pt idx="38">
                  <c:v>2.6200000000000001E-2</c:v>
                </c:pt>
                <c:pt idx="39">
                  <c:v>2.2799999999999997E-2</c:v>
                </c:pt>
                <c:pt idx="40">
                  <c:v>1.78E-2</c:v>
                </c:pt>
                <c:pt idx="41">
                  <c:v>2.0499999999999997E-2</c:v>
                </c:pt>
                <c:pt idx="42">
                  <c:v>2.4900000000000002E-2</c:v>
                </c:pt>
                <c:pt idx="43">
                  <c:v>1.66E-2</c:v>
                </c:pt>
                <c:pt idx="44">
                  <c:v>1.77E-2</c:v>
                </c:pt>
                <c:pt idx="45">
                  <c:v>2.0799999999999999E-2</c:v>
                </c:pt>
                <c:pt idx="46">
                  <c:v>1.9699999999999999E-2</c:v>
                </c:pt>
                <c:pt idx="47">
                  <c:v>2.3099999999999999E-2</c:v>
                </c:pt>
                <c:pt idx="48">
                  <c:v>1.95E-2</c:v>
                </c:pt>
                <c:pt idx="49">
                  <c:v>1.9099999999999999E-2</c:v>
                </c:pt>
                <c:pt idx="50">
                  <c:v>1.9E-2</c:v>
                </c:pt>
                <c:pt idx="51">
                  <c:v>1.61E-2</c:v>
                </c:pt>
                <c:pt idx="52">
                  <c:v>1.7000000000000001E-2</c:v>
                </c:pt>
                <c:pt idx="53">
                  <c:v>1.6799999999999999E-2</c:v>
                </c:pt>
                <c:pt idx="54">
                  <c:v>1.7299999999999999E-2</c:v>
                </c:pt>
                <c:pt idx="55">
                  <c:v>1.6E-2</c:v>
                </c:pt>
                <c:pt idx="56">
                  <c:v>1.77E-2</c:v>
                </c:pt>
                <c:pt idx="57">
                  <c:v>1.9299999999999998E-2</c:v>
                </c:pt>
                <c:pt idx="58">
                  <c:v>1.95E-2</c:v>
                </c:pt>
                <c:pt idx="59">
                  <c:v>1.9699999999999999E-2</c:v>
                </c:pt>
                <c:pt idx="60">
                  <c:v>2.0400000000000001E-2</c:v>
                </c:pt>
                <c:pt idx="61">
                  <c:v>1.95E-2</c:v>
                </c:pt>
                <c:pt idx="62">
                  <c:v>1.8700000000000001E-2</c:v>
                </c:pt>
                <c:pt idx="63">
                  <c:v>1.8600000000000002E-2</c:v>
                </c:pt>
                <c:pt idx="64">
                  <c:v>1.84E-2</c:v>
                </c:pt>
              </c:numCache>
            </c:numRef>
          </c:val>
          <c:smooth val="0"/>
          <c:extLst>
            <c:ext xmlns:c16="http://schemas.microsoft.com/office/drawing/2014/chart" uri="{C3380CC4-5D6E-409C-BE32-E72D297353CC}">
              <c16:uniqueId val="{00000000-C58B-445F-80D7-475BEA8601D8}"/>
            </c:ext>
          </c:extLst>
        </c:ser>
        <c:dLbls>
          <c:showLegendKey val="0"/>
          <c:showVal val="0"/>
          <c:showCatName val="0"/>
          <c:showSerName val="0"/>
          <c:showPercent val="0"/>
          <c:showBubbleSize val="0"/>
        </c:dLbls>
        <c:smooth val="0"/>
        <c:axId val="489311216"/>
        <c:axId val="489311696"/>
      </c:lineChart>
      <c:dateAx>
        <c:axId val="48931121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9311696"/>
        <c:crosses val="autoZero"/>
        <c:auto val="1"/>
        <c:lblOffset val="100"/>
        <c:baseTimeUnit val="months"/>
      </c:dateAx>
      <c:valAx>
        <c:axId val="4893116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93112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en-GB" baseline="0"/>
              <a:t>Medical Agency Spend as % of Total Paybill</a:t>
            </a:r>
            <a:endParaRPr lang="en-GB"/>
          </a:p>
        </c:rich>
      </c:tx>
      <c:layout>
        <c:manualLayout>
          <c:xMode val="edge"/>
          <c:yMode val="edge"/>
          <c:x val="3.9665970772442111E-4"/>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1"/>
          <c:order val="0"/>
          <c:tx>
            <c:strRef>
              <c:f>'DTS1'!$D$4</c:f>
              <c:strCache>
                <c:ptCount val="1"/>
                <c:pt idx="0">
                  <c:v>Agency % of Total Paybill</c:v>
                </c:pt>
              </c:strCache>
            </c:strRef>
          </c:tx>
          <c:spPr>
            <a:ln w="28575" cap="rnd">
              <a:solidFill>
                <a:schemeClr val="accent5"/>
              </a:solidFill>
              <a:round/>
            </a:ln>
            <a:effectLst/>
          </c:spPr>
          <c:marker>
            <c:symbol val="none"/>
          </c:marker>
          <c:cat>
            <c:strRef>
              <c:f>'DTS1'!$A$5:$A$9</c:f>
              <c:strCache>
                <c:ptCount val="5"/>
                <c:pt idx="0">
                  <c:v>2019/20</c:v>
                </c:pt>
                <c:pt idx="1">
                  <c:v>2020/21</c:v>
                </c:pt>
                <c:pt idx="2">
                  <c:v>2021/22</c:v>
                </c:pt>
                <c:pt idx="3">
                  <c:v>2022/23</c:v>
                </c:pt>
                <c:pt idx="4">
                  <c:v>2023/24</c:v>
                </c:pt>
              </c:strCache>
            </c:strRef>
          </c:cat>
          <c:val>
            <c:numRef>
              <c:f>'DTS1'!$D$5:$D$9</c:f>
              <c:numCache>
                <c:formatCode>0.0%</c:formatCode>
                <c:ptCount val="5"/>
                <c:pt idx="0">
                  <c:v>6.164124000204009E-2</c:v>
                </c:pt>
                <c:pt idx="1">
                  <c:v>5.5478405664086246E-2</c:v>
                </c:pt>
                <c:pt idx="2">
                  <c:v>5.9131462904441406E-2</c:v>
                </c:pt>
                <c:pt idx="3">
                  <c:v>6.1864642083621586E-2</c:v>
                </c:pt>
                <c:pt idx="4">
                  <c:v>5.4520065662471286E-2</c:v>
                </c:pt>
              </c:numCache>
            </c:numRef>
          </c:val>
          <c:smooth val="0"/>
          <c:extLst>
            <c:ext xmlns:c16="http://schemas.microsoft.com/office/drawing/2014/chart" uri="{C3380CC4-5D6E-409C-BE32-E72D297353CC}">
              <c16:uniqueId val="{00000005-35EB-492E-BF10-4EBDE8ABA4B4}"/>
            </c:ext>
          </c:extLst>
        </c:ser>
        <c:dLbls>
          <c:showLegendKey val="0"/>
          <c:showVal val="0"/>
          <c:showCatName val="0"/>
          <c:showSerName val="0"/>
          <c:showPercent val="0"/>
          <c:showBubbleSize val="0"/>
        </c:dLbls>
        <c:smooth val="0"/>
        <c:axId val="1000652959"/>
        <c:axId val="1653436223"/>
      </c:lineChart>
      <c:catAx>
        <c:axId val="100065295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53436223"/>
        <c:crosses val="autoZero"/>
        <c:auto val="1"/>
        <c:lblAlgn val="ctr"/>
        <c:lblOffset val="100"/>
        <c:noMultiLvlLbl val="1"/>
      </c:catAx>
      <c:valAx>
        <c:axId val="165343622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Agency Spend as % of Total Paybill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006529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en-GB" sz="1200"/>
              <a:t>Medical Agency Spend</a:t>
            </a:r>
            <a:r>
              <a:rPr lang="en-GB" sz="1200" baseline="0"/>
              <a:t> and Total Paybill</a:t>
            </a:r>
            <a:endParaRPr lang="en-GB" sz="1200"/>
          </a:p>
        </c:rich>
      </c:tx>
      <c:layout>
        <c:manualLayout>
          <c:xMode val="edge"/>
          <c:yMode val="edge"/>
          <c:x val="6.5446364658963089E-4"/>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482630125779732"/>
          <c:y val="0.1988619018776499"/>
          <c:w val="0.77746018836847275"/>
          <c:h val="0.58296502339381495"/>
        </c:manualLayout>
      </c:layout>
      <c:lineChart>
        <c:grouping val="standard"/>
        <c:varyColors val="0"/>
        <c:ser>
          <c:idx val="0"/>
          <c:order val="0"/>
          <c:tx>
            <c:strRef>
              <c:f>'DTS1'!$B$4</c:f>
              <c:strCache>
                <c:ptCount val="1"/>
                <c:pt idx="0">
                  <c:v>Agency Spend</c:v>
                </c:pt>
              </c:strCache>
            </c:strRef>
          </c:tx>
          <c:spPr>
            <a:ln w="28575" cap="rnd">
              <a:solidFill>
                <a:schemeClr val="accent5"/>
              </a:solidFill>
              <a:round/>
            </a:ln>
            <a:effectLst/>
          </c:spPr>
          <c:marker>
            <c:symbol val="none"/>
          </c:marker>
          <c:cat>
            <c:strRef>
              <c:f>'DTS1'!$A$5:$A$9</c:f>
              <c:strCache>
                <c:ptCount val="5"/>
                <c:pt idx="0">
                  <c:v>2019/20</c:v>
                </c:pt>
                <c:pt idx="1">
                  <c:v>2020/21</c:v>
                </c:pt>
                <c:pt idx="2">
                  <c:v>2021/22</c:v>
                </c:pt>
                <c:pt idx="3">
                  <c:v>2022/23</c:v>
                </c:pt>
                <c:pt idx="4">
                  <c:v>2023/24</c:v>
                </c:pt>
              </c:strCache>
            </c:strRef>
          </c:cat>
          <c:val>
            <c:numRef>
              <c:f>'DTS1'!$B$5:$B$9</c:f>
              <c:numCache>
                <c:formatCode>"£"#,##0.00</c:formatCode>
                <c:ptCount val="5"/>
                <c:pt idx="0">
                  <c:v>918617743.1400001</c:v>
                </c:pt>
                <c:pt idx="1">
                  <c:v>918879983.96999991</c:v>
                </c:pt>
                <c:pt idx="2">
                  <c:v>1012014695.5600001</c:v>
                </c:pt>
                <c:pt idx="3">
                  <c:v>1140670780.1899998</c:v>
                </c:pt>
                <c:pt idx="4">
                  <c:v>1127722597.3299999</c:v>
                </c:pt>
              </c:numCache>
            </c:numRef>
          </c:val>
          <c:smooth val="0"/>
          <c:extLst>
            <c:ext xmlns:c16="http://schemas.microsoft.com/office/drawing/2014/chart" uri="{C3380CC4-5D6E-409C-BE32-E72D297353CC}">
              <c16:uniqueId val="{00000000-A61E-4D4F-9B23-10A8DE8ABF1B}"/>
            </c:ext>
          </c:extLst>
        </c:ser>
        <c:dLbls>
          <c:showLegendKey val="0"/>
          <c:showVal val="0"/>
          <c:showCatName val="0"/>
          <c:showSerName val="0"/>
          <c:showPercent val="0"/>
          <c:showBubbleSize val="0"/>
        </c:dLbls>
        <c:marker val="1"/>
        <c:smooth val="0"/>
        <c:axId val="1000649119"/>
        <c:axId val="1000655839"/>
      </c:lineChart>
      <c:lineChart>
        <c:grouping val="standard"/>
        <c:varyColors val="0"/>
        <c:ser>
          <c:idx val="1"/>
          <c:order val="1"/>
          <c:tx>
            <c:strRef>
              <c:f>'DTS1'!$C$4</c:f>
              <c:strCache>
                <c:ptCount val="1"/>
                <c:pt idx="0">
                  <c:v>Total Paybill</c:v>
                </c:pt>
              </c:strCache>
            </c:strRef>
          </c:tx>
          <c:spPr>
            <a:ln w="28575" cap="rnd">
              <a:solidFill>
                <a:schemeClr val="accent3"/>
              </a:solidFill>
              <a:round/>
            </a:ln>
            <a:effectLst/>
          </c:spPr>
          <c:marker>
            <c:symbol val="none"/>
          </c:marker>
          <c:cat>
            <c:strRef>
              <c:f>'DTS1'!$A$5:$A$9</c:f>
              <c:strCache>
                <c:ptCount val="5"/>
                <c:pt idx="0">
                  <c:v>2019/20</c:v>
                </c:pt>
                <c:pt idx="1">
                  <c:v>2020/21</c:v>
                </c:pt>
                <c:pt idx="2">
                  <c:v>2021/22</c:v>
                </c:pt>
                <c:pt idx="3">
                  <c:v>2022/23</c:v>
                </c:pt>
                <c:pt idx="4">
                  <c:v>2023/24</c:v>
                </c:pt>
              </c:strCache>
            </c:strRef>
          </c:cat>
          <c:val>
            <c:numRef>
              <c:f>'DTS1'!$C$5:$C$9</c:f>
              <c:numCache>
                <c:formatCode>"£"#,##0.00</c:formatCode>
                <c:ptCount val="5"/>
                <c:pt idx="0">
                  <c:v>14902648666.860001</c:v>
                </c:pt>
                <c:pt idx="1">
                  <c:v>16562840495.699999</c:v>
                </c:pt>
                <c:pt idx="2">
                  <c:v>17114656831.6</c:v>
                </c:pt>
                <c:pt idx="3">
                  <c:v>18438169878.170002</c:v>
                </c:pt>
                <c:pt idx="4">
                  <c:v>20684542170.43</c:v>
                </c:pt>
              </c:numCache>
            </c:numRef>
          </c:val>
          <c:smooth val="0"/>
          <c:extLst>
            <c:ext xmlns:c16="http://schemas.microsoft.com/office/drawing/2014/chart" uri="{C3380CC4-5D6E-409C-BE32-E72D297353CC}">
              <c16:uniqueId val="{00000001-A61E-4D4F-9B23-10A8DE8ABF1B}"/>
            </c:ext>
          </c:extLst>
        </c:ser>
        <c:dLbls>
          <c:showLegendKey val="0"/>
          <c:showVal val="0"/>
          <c:showCatName val="0"/>
          <c:showSerName val="0"/>
          <c:showPercent val="0"/>
          <c:showBubbleSize val="0"/>
        </c:dLbls>
        <c:marker val="1"/>
        <c:smooth val="0"/>
        <c:axId val="311685935"/>
        <c:axId val="311692655"/>
      </c:lineChart>
      <c:catAx>
        <c:axId val="100064911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00655839"/>
        <c:crosses val="autoZero"/>
        <c:auto val="1"/>
        <c:lblAlgn val="ctr"/>
        <c:lblOffset val="100"/>
        <c:noMultiLvlLbl val="1"/>
      </c:catAx>
      <c:valAx>
        <c:axId val="1000655839"/>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Agency Spend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000649119"/>
        <c:crosses val="autoZero"/>
        <c:crossBetween val="between"/>
        <c:dispUnits>
          <c:builtInUnit val="millions"/>
        </c:dispUnits>
      </c:valAx>
      <c:valAx>
        <c:axId val="31169265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Total Paybill (billions)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311685935"/>
        <c:crosses val="max"/>
        <c:crossBetween val="between"/>
        <c:dispUnits>
          <c:builtInUnit val="billions"/>
        </c:dispUnits>
      </c:valAx>
      <c:catAx>
        <c:axId val="311685935"/>
        <c:scaling>
          <c:orientation val="minMax"/>
        </c:scaling>
        <c:delete val="1"/>
        <c:axPos val="b"/>
        <c:numFmt formatCode="General" sourceLinked="1"/>
        <c:majorTickMark val="out"/>
        <c:minorTickMark val="none"/>
        <c:tickLblPos val="nextTo"/>
        <c:crossAx val="311692655"/>
        <c:crosses val="autoZero"/>
        <c:auto val="1"/>
        <c:lblAlgn val="ctr"/>
        <c:lblOffset val="100"/>
        <c:noMultiLvlLbl val="1"/>
      </c:catAx>
      <c:spPr>
        <a:noFill/>
        <a:ln>
          <a:noFill/>
        </a:ln>
        <a:effectLst/>
      </c:spPr>
    </c:plotArea>
    <c:legend>
      <c:legendPos val="tr"/>
      <c:layout>
        <c:manualLayout>
          <c:xMode val="edge"/>
          <c:yMode val="edge"/>
          <c:x val="0.81600965333878717"/>
          <c:y val="6.9424591156874689E-3"/>
          <c:w val="0.18399034666121281"/>
          <c:h val="0.115576286659819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en-GB" sz="1200" b="0" i="0" u="none" strike="noStrike" kern="1200" spc="0" baseline="0">
                <a:solidFill>
                  <a:sysClr val="windowText" lastClr="000000"/>
                </a:solidFill>
                <a:latin typeface="Arial" panose="020B0604020202020204" pitchFamily="34" charset="0"/>
                <a:cs typeface="Arial" panose="020B0604020202020204" pitchFamily="34" charset="0"/>
              </a:rPr>
              <a:t>Medical Bank Spend as % of Total Paybill</a:t>
            </a:r>
          </a:p>
        </c:rich>
      </c:tx>
      <c:layout>
        <c:manualLayout>
          <c:xMode val="edge"/>
          <c:yMode val="edge"/>
          <c:x val="5.6737588652484416E-4"/>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'DTS2'!$D$4</c:f>
              <c:strCache>
                <c:ptCount val="1"/>
                <c:pt idx="0">
                  <c:v>Bank % of Total Paybill</c:v>
                </c:pt>
              </c:strCache>
            </c:strRef>
          </c:tx>
          <c:spPr>
            <a:ln w="28575" cap="rnd">
              <a:solidFill>
                <a:schemeClr val="accent6"/>
              </a:solidFill>
              <a:round/>
            </a:ln>
            <a:effectLst/>
          </c:spPr>
          <c:marker>
            <c:symbol val="none"/>
          </c:marker>
          <c:cat>
            <c:strRef>
              <c:f>'DTS2'!$A$5:$A$9</c:f>
              <c:strCache>
                <c:ptCount val="5"/>
                <c:pt idx="0">
                  <c:v>2019/20</c:v>
                </c:pt>
                <c:pt idx="1">
                  <c:v>2020/21</c:v>
                </c:pt>
                <c:pt idx="2">
                  <c:v>2021/22</c:v>
                </c:pt>
                <c:pt idx="3">
                  <c:v>2022/23</c:v>
                </c:pt>
                <c:pt idx="4">
                  <c:v>2023/24</c:v>
                </c:pt>
              </c:strCache>
            </c:strRef>
          </c:cat>
          <c:val>
            <c:numRef>
              <c:f>'DTS2'!$D$5:$D$9</c:f>
              <c:numCache>
                <c:formatCode>0.0%</c:formatCode>
                <c:ptCount val="5"/>
                <c:pt idx="0">
                  <c:v>6.055218850637601E-2</c:v>
                </c:pt>
                <c:pt idx="1">
                  <c:v>7.0044500284911354E-2</c:v>
                </c:pt>
                <c:pt idx="2">
                  <c:v>7.1378591893495422E-2</c:v>
                </c:pt>
                <c:pt idx="3">
                  <c:v>7.8289991846157703E-2</c:v>
                </c:pt>
                <c:pt idx="4">
                  <c:v>9.3181068099025377E-2</c:v>
                </c:pt>
              </c:numCache>
            </c:numRef>
          </c:val>
          <c:smooth val="0"/>
          <c:extLst>
            <c:ext xmlns:c16="http://schemas.microsoft.com/office/drawing/2014/chart" uri="{C3380CC4-5D6E-409C-BE32-E72D297353CC}">
              <c16:uniqueId val="{00000000-C6DB-48BA-9CE5-C617B34C5179}"/>
            </c:ext>
          </c:extLst>
        </c:ser>
        <c:dLbls>
          <c:showLegendKey val="0"/>
          <c:showVal val="0"/>
          <c:showCatName val="0"/>
          <c:showSerName val="0"/>
          <c:showPercent val="0"/>
          <c:showBubbleSize val="0"/>
        </c:dLbls>
        <c:smooth val="0"/>
        <c:axId val="1286163055"/>
        <c:axId val="1286122447"/>
      </c:lineChart>
      <c:catAx>
        <c:axId val="128616305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86122447"/>
        <c:crosses val="autoZero"/>
        <c:auto val="1"/>
        <c:lblAlgn val="ctr"/>
        <c:lblOffset val="100"/>
        <c:noMultiLvlLbl val="1"/>
      </c:catAx>
      <c:valAx>
        <c:axId val="1286122447"/>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Bank Spend as % of Total Paybill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2861630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en-GB" sz="1200"/>
              <a:t>Medical Bank Spend</a:t>
            </a:r>
            <a:r>
              <a:rPr lang="en-GB" sz="1200" baseline="0"/>
              <a:t> and Total Paybill</a:t>
            </a:r>
            <a:endParaRPr lang="en-GB" sz="1200"/>
          </a:p>
        </c:rich>
      </c:tx>
      <c:layout>
        <c:manualLayout>
          <c:xMode val="edge"/>
          <c:yMode val="edge"/>
          <c:x val="5.5362131676035245E-4"/>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0125234655710878"/>
          <c:y val="0.17480133042886556"/>
          <c:w val="0.79334992756725675"/>
          <c:h val="0.63449880256983537"/>
        </c:manualLayout>
      </c:layout>
      <c:lineChart>
        <c:grouping val="standard"/>
        <c:varyColors val="0"/>
        <c:ser>
          <c:idx val="0"/>
          <c:order val="0"/>
          <c:tx>
            <c:strRef>
              <c:f>'DTS2'!$B$4</c:f>
              <c:strCache>
                <c:ptCount val="1"/>
                <c:pt idx="0">
                  <c:v>Bank Spend</c:v>
                </c:pt>
              </c:strCache>
            </c:strRef>
          </c:tx>
          <c:spPr>
            <a:ln w="28575" cap="rnd">
              <a:solidFill>
                <a:schemeClr val="accent6"/>
              </a:solidFill>
              <a:round/>
            </a:ln>
            <a:effectLst/>
          </c:spPr>
          <c:marker>
            <c:symbol val="none"/>
          </c:marker>
          <c:cat>
            <c:strRef>
              <c:f>'DTS2'!$A$5:$A$9</c:f>
              <c:strCache>
                <c:ptCount val="5"/>
                <c:pt idx="0">
                  <c:v>2019/20</c:v>
                </c:pt>
                <c:pt idx="1">
                  <c:v>2020/21</c:v>
                </c:pt>
                <c:pt idx="2">
                  <c:v>2021/22</c:v>
                </c:pt>
                <c:pt idx="3">
                  <c:v>2022/23</c:v>
                </c:pt>
                <c:pt idx="4">
                  <c:v>2023/24</c:v>
                </c:pt>
              </c:strCache>
            </c:strRef>
          </c:cat>
          <c:val>
            <c:numRef>
              <c:f>'DTS2'!$B$5:$B$9</c:f>
              <c:numCache>
                <c:formatCode>"£"#,##0.00</c:formatCode>
                <c:ptCount val="5"/>
                <c:pt idx="0">
                  <c:v>902387991.31999993</c:v>
                </c:pt>
                <c:pt idx="1">
                  <c:v>1160135885.8199999</c:v>
                </c:pt>
                <c:pt idx="2">
                  <c:v>1221620105.3799999</c:v>
                </c:pt>
                <c:pt idx="3">
                  <c:v>1443524169.4200001</c:v>
                </c:pt>
                <c:pt idx="4">
                  <c:v>1927407732.5799999</c:v>
                </c:pt>
              </c:numCache>
            </c:numRef>
          </c:val>
          <c:smooth val="0"/>
          <c:extLst>
            <c:ext xmlns:c16="http://schemas.microsoft.com/office/drawing/2014/chart" uri="{C3380CC4-5D6E-409C-BE32-E72D297353CC}">
              <c16:uniqueId val="{00000000-5CF1-4412-9EC0-DC602CF5A086}"/>
            </c:ext>
          </c:extLst>
        </c:ser>
        <c:dLbls>
          <c:showLegendKey val="0"/>
          <c:showVal val="0"/>
          <c:showCatName val="0"/>
          <c:showSerName val="0"/>
          <c:showPercent val="0"/>
          <c:showBubbleSize val="0"/>
        </c:dLbls>
        <c:marker val="1"/>
        <c:smooth val="0"/>
        <c:axId val="1643738367"/>
        <c:axId val="1643741247"/>
      </c:lineChart>
      <c:lineChart>
        <c:grouping val="standard"/>
        <c:varyColors val="0"/>
        <c:ser>
          <c:idx val="1"/>
          <c:order val="1"/>
          <c:tx>
            <c:strRef>
              <c:f>'DTS2'!$C$4</c:f>
              <c:strCache>
                <c:ptCount val="1"/>
                <c:pt idx="0">
                  <c:v>Total Paybill</c:v>
                </c:pt>
              </c:strCache>
            </c:strRef>
          </c:tx>
          <c:spPr>
            <a:ln w="28575" cap="rnd">
              <a:solidFill>
                <a:schemeClr val="accent3"/>
              </a:solidFill>
              <a:round/>
            </a:ln>
            <a:effectLst/>
          </c:spPr>
          <c:marker>
            <c:symbol val="none"/>
          </c:marker>
          <c:cat>
            <c:strRef>
              <c:f>'DTS2'!$A$5:$A$9</c:f>
              <c:strCache>
                <c:ptCount val="5"/>
                <c:pt idx="0">
                  <c:v>2019/20</c:v>
                </c:pt>
                <c:pt idx="1">
                  <c:v>2020/21</c:v>
                </c:pt>
                <c:pt idx="2">
                  <c:v>2021/22</c:v>
                </c:pt>
                <c:pt idx="3">
                  <c:v>2022/23</c:v>
                </c:pt>
                <c:pt idx="4">
                  <c:v>2023/24</c:v>
                </c:pt>
              </c:strCache>
            </c:strRef>
          </c:cat>
          <c:val>
            <c:numRef>
              <c:f>'DTS2'!$C$5:$C$9</c:f>
              <c:numCache>
                <c:formatCode>"£"#,##0.00</c:formatCode>
                <c:ptCount val="5"/>
                <c:pt idx="0">
                  <c:v>14902648666.860001</c:v>
                </c:pt>
                <c:pt idx="1">
                  <c:v>16562840495.699999</c:v>
                </c:pt>
                <c:pt idx="2">
                  <c:v>17114656831.6</c:v>
                </c:pt>
                <c:pt idx="3">
                  <c:v>18438169878.170002</c:v>
                </c:pt>
                <c:pt idx="4">
                  <c:v>20684542170.43</c:v>
                </c:pt>
              </c:numCache>
            </c:numRef>
          </c:val>
          <c:smooth val="0"/>
          <c:extLst>
            <c:ext xmlns:c16="http://schemas.microsoft.com/office/drawing/2014/chart" uri="{C3380CC4-5D6E-409C-BE32-E72D297353CC}">
              <c16:uniqueId val="{00000001-5CF1-4412-9EC0-DC602CF5A086}"/>
            </c:ext>
          </c:extLst>
        </c:ser>
        <c:dLbls>
          <c:showLegendKey val="0"/>
          <c:showVal val="0"/>
          <c:showCatName val="0"/>
          <c:showSerName val="0"/>
          <c:showPercent val="0"/>
          <c:showBubbleSize val="0"/>
        </c:dLbls>
        <c:marker val="1"/>
        <c:smooth val="0"/>
        <c:axId val="73757999"/>
        <c:axId val="73756559"/>
      </c:lineChart>
      <c:catAx>
        <c:axId val="164373836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43741247"/>
        <c:crosses val="autoZero"/>
        <c:auto val="1"/>
        <c:lblAlgn val="ctr"/>
        <c:lblOffset val="100"/>
        <c:noMultiLvlLbl val="1"/>
      </c:catAx>
      <c:valAx>
        <c:axId val="1643741247"/>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Bank Spend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43738367"/>
        <c:crosses val="autoZero"/>
        <c:crossBetween val="between"/>
        <c:dispUnits>
          <c:builtInUnit val="millions"/>
        </c:dispUnits>
      </c:valAx>
      <c:valAx>
        <c:axId val="7375655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Total Paybill (billions)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quot;£&quot;#,##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73757999"/>
        <c:crosses val="max"/>
        <c:crossBetween val="between"/>
        <c:dispUnits>
          <c:builtInUnit val="billions"/>
        </c:dispUnits>
      </c:valAx>
      <c:catAx>
        <c:axId val="73757999"/>
        <c:scaling>
          <c:orientation val="minMax"/>
        </c:scaling>
        <c:delete val="1"/>
        <c:axPos val="b"/>
        <c:numFmt formatCode="General" sourceLinked="1"/>
        <c:majorTickMark val="out"/>
        <c:minorTickMark val="none"/>
        <c:tickLblPos val="nextTo"/>
        <c:crossAx val="73756559"/>
        <c:crosses val="autoZero"/>
        <c:auto val="1"/>
        <c:lblAlgn val="ctr"/>
        <c:lblOffset val="100"/>
        <c:noMultiLvlLbl val="1"/>
      </c:catAx>
      <c:spPr>
        <a:noFill/>
        <a:ln>
          <a:noFill/>
        </a:ln>
        <a:effectLst/>
      </c:spPr>
    </c:plotArea>
    <c:legend>
      <c:legendPos val="tr"/>
      <c:layout>
        <c:manualLayout>
          <c:xMode val="edge"/>
          <c:yMode val="edge"/>
          <c:x val="0.85897260699607458"/>
          <c:y val="3.1565098666479333E-4"/>
          <c:w val="0.14102742845873517"/>
          <c:h val="0.110139148146476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en-GB" sz="1200"/>
              <a:t>Medical</a:t>
            </a:r>
            <a:r>
              <a:rPr lang="en-GB" sz="1200" baseline="0"/>
              <a:t> Agency and Bank Shifts as a % of all Temporary Staffing Shifts</a:t>
            </a:r>
            <a:endParaRPr lang="en-GB" sz="1200"/>
          </a:p>
        </c:rich>
      </c:tx>
      <c:layout>
        <c:manualLayout>
          <c:xMode val="edge"/>
          <c:yMode val="edge"/>
          <c:x val="2.702470746163638E-4"/>
          <c:y val="0"/>
        </c:manualLayout>
      </c:layout>
      <c:overlay val="0"/>
      <c:spPr>
        <a:noFill/>
        <a:ln>
          <a:noFill/>
        </a:ln>
        <a:effectLst/>
      </c:spPr>
      <c:txPr>
        <a:bodyPr rot="0" spcFirstLastPara="1" vertOverflow="ellipsis" vert="horz" wrap="square" anchor="ctr" anchorCtr="1"/>
        <a:lstStyle/>
        <a:p>
          <a:pPr algn="l">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691662373978953"/>
          <c:y val="0.21102679187113646"/>
          <c:w val="0.83708931243407658"/>
          <c:h val="0.5633988742304924"/>
        </c:manualLayout>
      </c:layout>
      <c:lineChart>
        <c:grouping val="standard"/>
        <c:varyColors val="0"/>
        <c:ser>
          <c:idx val="2"/>
          <c:order val="0"/>
          <c:tx>
            <c:strRef>
              <c:f>'DTS3'!$D$4</c:f>
              <c:strCache>
                <c:ptCount val="1"/>
                <c:pt idx="0">
                  <c:v>Agency Shifts %</c:v>
                </c:pt>
              </c:strCache>
            </c:strRef>
          </c:tx>
          <c:spPr>
            <a:ln w="28575" cap="rnd">
              <a:solidFill>
                <a:schemeClr val="accent5"/>
              </a:solidFill>
              <a:round/>
            </a:ln>
            <a:effectLst/>
          </c:spPr>
          <c:marker>
            <c:symbol val="none"/>
          </c:marker>
          <c:dLbls>
            <c:dLbl>
              <c:idx val="0"/>
              <c:layout>
                <c:manualLayout>
                  <c:x val="-1.0384215991692628E-2"/>
                  <c:y val="-7.30660229185676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7E-4D65-B726-A7B357CEBC11}"/>
                </c:ext>
              </c:extLst>
            </c:dLbl>
            <c:dLbl>
              <c:idx val="1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98-4D19-A75B-4BA94E06EFE6}"/>
                </c:ext>
              </c:extLst>
            </c:dLbl>
            <c:dLbl>
              <c:idx val="63"/>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E98-4D19-A75B-4BA94E06EF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'DTS3'!$A$5:$A$68</c:f>
              <c:numCache>
                <c:formatCode>mmm\-yy</c:formatCode>
                <c:ptCount val="64"/>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numCache>
            </c:numRef>
          </c:cat>
          <c:val>
            <c:numRef>
              <c:f>'DTS3'!$D$5:$D$68</c:f>
              <c:numCache>
                <c:formatCode>0.0%</c:formatCode>
                <c:ptCount val="64"/>
                <c:pt idx="0">
                  <c:v>0.55562233233576996</c:v>
                </c:pt>
                <c:pt idx="1">
                  <c:v>0.56253453241638751</c:v>
                </c:pt>
                <c:pt idx="2">
                  <c:v>0.55362732141615079</c:v>
                </c:pt>
                <c:pt idx="3">
                  <c:v>0.54758466355057767</c:v>
                </c:pt>
                <c:pt idx="4">
                  <c:v>0.52868780091584366</c:v>
                </c:pt>
                <c:pt idx="5">
                  <c:v>0.54660673309653285</c:v>
                </c:pt>
                <c:pt idx="6">
                  <c:v>0.54350197113070398</c:v>
                </c:pt>
                <c:pt idx="7">
                  <c:v>0.5338025268615314</c:v>
                </c:pt>
                <c:pt idx="8">
                  <c:v>0.52610209538021513</c:v>
                </c:pt>
                <c:pt idx="9">
                  <c:v>0.51574675802040759</c:v>
                </c:pt>
                <c:pt idx="10">
                  <c:v>0.52021005342399218</c:v>
                </c:pt>
                <c:pt idx="11">
                  <c:v>0.57666908037653875</c:v>
                </c:pt>
                <c:pt idx="12">
                  <c:v>0.7640117994100295</c:v>
                </c:pt>
                <c:pt idx="13">
                  <c:v>0.80757921682579215</c:v>
                </c:pt>
                <c:pt idx="14">
                  <c:v>0.78037564666221315</c:v>
                </c:pt>
                <c:pt idx="15">
                  <c:v>0.54587529976019189</c:v>
                </c:pt>
                <c:pt idx="16">
                  <c:v>0.47197503458482126</c:v>
                </c:pt>
                <c:pt idx="17">
                  <c:v>0.48009896593288082</c:v>
                </c:pt>
                <c:pt idx="18">
                  <c:v>0.483791305934823</c:v>
                </c:pt>
                <c:pt idx="19">
                  <c:v>0.46879361695112703</c:v>
                </c:pt>
                <c:pt idx="20">
                  <c:v>0.47435348493468865</c:v>
                </c:pt>
                <c:pt idx="21">
                  <c:v>0.46293896844154037</c:v>
                </c:pt>
                <c:pt idx="22">
                  <c:v>0.46003919536327192</c:v>
                </c:pt>
                <c:pt idx="23">
                  <c:v>0.46696146218577478</c:v>
                </c:pt>
                <c:pt idx="24">
                  <c:v>0.46930730242162566</c:v>
                </c:pt>
                <c:pt idx="25">
                  <c:v>0.47136980735083744</c:v>
                </c:pt>
                <c:pt idx="26">
                  <c:v>0.46576389767395809</c:v>
                </c:pt>
                <c:pt idx="27">
                  <c:v>0.46039115127514491</c:v>
                </c:pt>
                <c:pt idx="28">
                  <c:v>0.47070377918693834</c:v>
                </c:pt>
                <c:pt idx="29">
                  <c:v>0.48426508700481302</c:v>
                </c:pt>
                <c:pt idx="30">
                  <c:v>0.49379071210174147</c:v>
                </c:pt>
                <c:pt idx="31">
                  <c:v>0.48637435894629105</c:v>
                </c:pt>
                <c:pt idx="32">
                  <c:v>0.47471411490184307</c:v>
                </c:pt>
                <c:pt idx="33">
                  <c:v>0.46361550649190314</c:v>
                </c:pt>
                <c:pt idx="34">
                  <c:v>0.47854521296871089</c:v>
                </c:pt>
                <c:pt idx="35">
                  <c:v>0.47787959210804903</c:v>
                </c:pt>
                <c:pt idx="36">
                  <c:v>0.43759204983045707</c:v>
                </c:pt>
                <c:pt idx="37">
                  <c:v>0.44115886327164067</c:v>
                </c:pt>
                <c:pt idx="38">
                  <c:v>0.44212862178901979</c:v>
                </c:pt>
                <c:pt idx="39">
                  <c:v>0.43090039026203308</c:v>
                </c:pt>
                <c:pt idx="40">
                  <c:v>0.42460761941058089</c:v>
                </c:pt>
                <c:pt idx="41">
                  <c:v>0.45674681598594641</c:v>
                </c:pt>
                <c:pt idx="42">
                  <c:v>0.4488089784699954</c:v>
                </c:pt>
                <c:pt idx="43">
                  <c:v>0.45608500873244084</c:v>
                </c:pt>
                <c:pt idx="44">
                  <c:v>0.43596490735384152</c:v>
                </c:pt>
                <c:pt idx="45">
                  <c:v>0.4275783069388418</c:v>
                </c:pt>
                <c:pt idx="46">
                  <c:v>0.42948135040778984</c:v>
                </c:pt>
                <c:pt idx="47">
                  <c:v>0.42038090838634556</c:v>
                </c:pt>
                <c:pt idx="48">
                  <c:v>0.37472846338666854</c:v>
                </c:pt>
                <c:pt idx="49">
                  <c:v>0.41431272617491788</c:v>
                </c:pt>
                <c:pt idx="50">
                  <c:v>0.39090687132871615</c:v>
                </c:pt>
                <c:pt idx="51">
                  <c:v>0.36529839829933969</c:v>
                </c:pt>
                <c:pt idx="52">
                  <c:v>0.36089513693396746</c:v>
                </c:pt>
                <c:pt idx="53">
                  <c:v>0.36215604470137303</c:v>
                </c:pt>
                <c:pt idx="54">
                  <c:v>0.3817753449727489</c:v>
                </c:pt>
                <c:pt idx="55">
                  <c:v>0.36760222620039346</c:v>
                </c:pt>
                <c:pt idx="56">
                  <c:v>0.32903200342726902</c:v>
                </c:pt>
                <c:pt idx="57">
                  <c:v>0.31807406397242649</c:v>
                </c:pt>
                <c:pt idx="58">
                  <c:v>0.32705372043086045</c:v>
                </c:pt>
                <c:pt idx="59">
                  <c:v>0.33422023389058947</c:v>
                </c:pt>
                <c:pt idx="60">
                  <c:v>0.34422290584522947</c:v>
                </c:pt>
                <c:pt idx="61">
                  <c:v>0.34931131650658515</c:v>
                </c:pt>
                <c:pt idx="62">
                  <c:v>0.31952245767388643</c:v>
                </c:pt>
                <c:pt idx="63">
                  <c:v>0.33695420304251755</c:v>
                </c:pt>
              </c:numCache>
            </c:numRef>
          </c:val>
          <c:smooth val="0"/>
          <c:extLst>
            <c:ext xmlns:c16="http://schemas.microsoft.com/office/drawing/2014/chart" uri="{C3380CC4-5D6E-409C-BE32-E72D297353CC}">
              <c16:uniqueId val="{00000006-4F08-4C24-86C3-CF4D042C6963}"/>
            </c:ext>
          </c:extLst>
        </c:ser>
        <c:ser>
          <c:idx val="3"/>
          <c:order val="1"/>
          <c:tx>
            <c:strRef>
              <c:f>'DTS3'!$E$4</c:f>
              <c:strCache>
                <c:ptCount val="1"/>
                <c:pt idx="0">
                  <c:v>Bank Shifts %</c:v>
                </c:pt>
              </c:strCache>
            </c:strRef>
          </c:tx>
          <c:spPr>
            <a:ln w="28575" cap="rnd">
              <a:solidFill>
                <a:schemeClr val="accent6"/>
              </a:solidFill>
              <a:round/>
            </a:ln>
            <a:effectLst/>
          </c:spPr>
          <c:marker>
            <c:symbol val="none"/>
          </c:marker>
          <c:dLbls>
            <c:dLbl>
              <c:idx val="0"/>
              <c:layout>
                <c:manualLayout>
                  <c:x val="-8.3073727933541015E-3"/>
                  <c:y val="7.67193240644960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7E-4D65-B726-A7B357CEBC11}"/>
                </c:ext>
              </c:extLst>
            </c:dLbl>
            <c:dLbl>
              <c:idx val="6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98-4D19-A75B-4BA94E06EFE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'DTS3'!$A$5:$A$68</c:f>
              <c:numCache>
                <c:formatCode>mmm\-yy</c:formatCode>
                <c:ptCount val="64"/>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numCache>
            </c:numRef>
          </c:cat>
          <c:val>
            <c:numRef>
              <c:f>'DTS3'!$E$5:$E$68</c:f>
              <c:numCache>
                <c:formatCode>0.0%</c:formatCode>
                <c:ptCount val="64"/>
                <c:pt idx="0">
                  <c:v>0.44437766766422998</c:v>
                </c:pt>
                <c:pt idx="1">
                  <c:v>0.43746546758361254</c:v>
                </c:pt>
                <c:pt idx="2">
                  <c:v>0.44637267858384921</c:v>
                </c:pt>
                <c:pt idx="3">
                  <c:v>0.45241533644942233</c:v>
                </c:pt>
                <c:pt idx="4">
                  <c:v>0.47131219908415639</c:v>
                </c:pt>
                <c:pt idx="5">
                  <c:v>0.45339326690346715</c:v>
                </c:pt>
                <c:pt idx="6">
                  <c:v>0.45649802886929608</c:v>
                </c:pt>
                <c:pt idx="7">
                  <c:v>0.4661974731384686</c:v>
                </c:pt>
                <c:pt idx="8">
                  <c:v>0.47389790461978487</c:v>
                </c:pt>
                <c:pt idx="9">
                  <c:v>0.48425324197959246</c:v>
                </c:pt>
                <c:pt idx="10">
                  <c:v>0.47978994657600776</c:v>
                </c:pt>
                <c:pt idx="11">
                  <c:v>0.42333091962346125</c:v>
                </c:pt>
                <c:pt idx="12">
                  <c:v>0.2359882005899705</c:v>
                </c:pt>
                <c:pt idx="13">
                  <c:v>0.19242078317420783</c:v>
                </c:pt>
                <c:pt idx="14">
                  <c:v>0.21962435333778682</c:v>
                </c:pt>
                <c:pt idx="15">
                  <c:v>0.45412470023980817</c:v>
                </c:pt>
                <c:pt idx="16">
                  <c:v>0.52802496541517874</c:v>
                </c:pt>
                <c:pt idx="17">
                  <c:v>0.51990103406711918</c:v>
                </c:pt>
                <c:pt idx="18">
                  <c:v>0.516208694065177</c:v>
                </c:pt>
                <c:pt idx="19">
                  <c:v>0.53120638304887291</c:v>
                </c:pt>
                <c:pt idx="20">
                  <c:v>0.52564651506531135</c:v>
                </c:pt>
                <c:pt idx="21">
                  <c:v>0.53706103155845963</c:v>
                </c:pt>
                <c:pt idx="22">
                  <c:v>0.53996080463672813</c:v>
                </c:pt>
                <c:pt idx="23">
                  <c:v>0.53303853781422528</c:v>
                </c:pt>
                <c:pt idx="24">
                  <c:v>0.53069269757837434</c:v>
                </c:pt>
                <c:pt idx="25">
                  <c:v>0.52863019264916256</c:v>
                </c:pt>
                <c:pt idx="26">
                  <c:v>0.53423610232604191</c:v>
                </c:pt>
                <c:pt idx="27">
                  <c:v>0.53960884872485515</c:v>
                </c:pt>
                <c:pt idx="28">
                  <c:v>0.52929622081306171</c:v>
                </c:pt>
                <c:pt idx="29">
                  <c:v>0.51573491299518692</c:v>
                </c:pt>
                <c:pt idx="30">
                  <c:v>0.50620928789825848</c:v>
                </c:pt>
                <c:pt idx="31">
                  <c:v>0.51362564105370889</c:v>
                </c:pt>
                <c:pt idx="32">
                  <c:v>0.52528588509815699</c:v>
                </c:pt>
                <c:pt idx="33">
                  <c:v>0.53638449350809692</c:v>
                </c:pt>
                <c:pt idx="34">
                  <c:v>0.52145478703128911</c:v>
                </c:pt>
                <c:pt idx="35">
                  <c:v>0.52212040789195102</c:v>
                </c:pt>
                <c:pt idx="36">
                  <c:v>0.56240795016954293</c:v>
                </c:pt>
                <c:pt idx="37">
                  <c:v>0.55884113672835933</c:v>
                </c:pt>
                <c:pt idx="38">
                  <c:v>0.55787137821098021</c:v>
                </c:pt>
                <c:pt idx="39">
                  <c:v>0.56909960973796692</c:v>
                </c:pt>
                <c:pt idx="40">
                  <c:v>0.57539238058941911</c:v>
                </c:pt>
                <c:pt idx="41">
                  <c:v>0.54325318401405354</c:v>
                </c:pt>
                <c:pt idx="42">
                  <c:v>0.55119102153000454</c:v>
                </c:pt>
                <c:pt idx="43">
                  <c:v>0.54391499126755927</c:v>
                </c:pt>
                <c:pt idx="44">
                  <c:v>0.56403509264615848</c:v>
                </c:pt>
                <c:pt idx="45">
                  <c:v>0.5724216930611582</c:v>
                </c:pt>
                <c:pt idx="46">
                  <c:v>0.57051864959221021</c:v>
                </c:pt>
                <c:pt idx="47">
                  <c:v>0.57961909161365444</c:v>
                </c:pt>
                <c:pt idx="48">
                  <c:v>0.62527153661333146</c:v>
                </c:pt>
                <c:pt idx="49">
                  <c:v>0.58568727382508212</c:v>
                </c:pt>
                <c:pt idx="50">
                  <c:v>0.60909312867128385</c:v>
                </c:pt>
                <c:pt idx="51">
                  <c:v>0.63470160170066026</c:v>
                </c:pt>
                <c:pt idx="52">
                  <c:v>0.63910486306603254</c:v>
                </c:pt>
                <c:pt idx="53">
                  <c:v>0.63784395529862692</c:v>
                </c:pt>
                <c:pt idx="54">
                  <c:v>0.61822465502725121</c:v>
                </c:pt>
                <c:pt idx="55">
                  <c:v>0.6323977737996066</c:v>
                </c:pt>
                <c:pt idx="56">
                  <c:v>0.67096799657273098</c:v>
                </c:pt>
                <c:pt idx="57">
                  <c:v>0.68192593602757345</c:v>
                </c:pt>
                <c:pt idx="58">
                  <c:v>0.67294627956913966</c:v>
                </c:pt>
                <c:pt idx="59">
                  <c:v>0.66577976610941059</c:v>
                </c:pt>
                <c:pt idx="60">
                  <c:v>0.65577709415477059</c:v>
                </c:pt>
                <c:pt idx="61">
                  <c:v>0.65068868349341491</c:v>
                </c:pt>
                <c:pt idx="62">
                  <c:v>0.68047754232611368</c:v>
                </c:pt>
                <c:pt idx="63">
                  <c:v>0.66304579695748245</c:v>
                </c:pt>
              </c:numCache>
            </c:numRef>
          </c:val>
          <c:smooth val="0"/>
          <c:extLst>
            <c:ext xmlns:c16="http://schemas.microsoft.com/office/drawing/2014/chart" uri="{C3380CC4-5D6E-409C-BE32-E72D297353CC}">
              <c16:uniqueId val="{00000007-4F08-4C24-86C3-CF4D042C6963}"/>
            </c:ext>
          </c:extLst>
        </c:ser>
        <c:dLbls>
          <c:showLegendKey val="0"/>
          <c:showVal val="0"/>
          <c:showCatName val="0"/>
          <c:showSerName val="0"/>
          <c:showPercent val="0"/>
          <c:showBubbleSize val="0"/>
        </c:dLbls>
        <c:smooth val="0"/>
        <c:axId val="192931743"/>
        <c:axId val="192942783"/>
      </c:lineChart>
      <c:dateAx>
        <c:axId val="1929317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92942783"/>
        <c:crosses val="autoZero"/>
        <c:auto val="1"/>
        <c:lblOffset val="100"/>
        <c:baseTimeUnit val="months"/>
      </c:dateAx>
      <c:valAx>
        <c:axId val="19294278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 of Total Temporary Staffing Shifts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92931743"/>
        <c:crosses val="autoZero"/>
        <c:crossBetween val="between"/>
      </c:valAx>
      <c:spPr>
        <a:noFill/>
        <a:ln>
          <a:noFill/>
        </a:ln>
        <a:effectLst/>
      </c:spPr>
    </c:plotArea>
    <c:legend>
      <c:legendPos val="tr"/>
      <c:layout>
        <c:manualLayout>
          <c:xMode val="edge"/>
          <c:yMode val="edge"/>
          <c:x val="0.81374935609684307"/>
          <c:y val="7.3236958796864477E-3"/>
          <c:w val="0.18625064390315696"/>
          <c:h val="0.1739785873312882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en-GB" sz="1200"/>
              <a:t>Medical Agency and Bank Shifts</a:t>
            </a:r>
          </a:p>
        </c:rich>
      </c:tx>
      <c:layout>
        <c:manualLayout>
          <c:xMode val="edge"/>
          <c:yMode val="edge"/>
          <c:x val="2.191173120251924E-4"/>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5247371783110657E-2"/>
          <c:y val="0.17490094328467493"/>
          <c:w val="0.86557596398066183"/>
          <c:h val="0.60521295850106394"/>
        </c:manualLayout>
      </c:layout>
      <c:lineChart>
        <c:grouping val="standard"/>
        <c:varyColors val="0"/>
        <c:ser>
          <c:idx val="0"/>
          <c:order val="0"/>
          <c:tx>
            <c:strRef>
              <c:f>'DTS3'!$B$4</c:f>
              <c:strCache>
                <c:ptCount val="1"/>
                <c:pt idx="0">
                  <c:v>Agency Shifts</c:v>
                </c:pt>
              </c:strCache>
            </c:strRef>
          </c:tx>
          <c:spPr>
            <a:ln w="28575" cap="rnd">
              <a:solidFill>
                <a:schemeClr val="accent5"/>
              </a:solidFill>
              <a:round/>
            </a:ln>
            <a:effectLst/>
          </c:spPr>
          <c:marker>
            <c:symbol val="none"/>
          </c:marker>
          <c:cat>
            <c:numRef>
              <c:f>'DTS3'!$A$5:$A$68</c:f>
              <c:numCache>
                <c:formatCode>mmm\-yy</c:formatCode>
                <c:ptCount val="64"/>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numCache>
            </c:numRef>
          </c:cat>
          <c:val>
            <c:numRef>
              <c:f>'DTS3'!$B$5:$B$68</c:f>
              <c:numCache>
                <c:formatCode>#,##0</c:formatCode>
                <c:ptCount val="64"/>
                <c:pt idx="0">
                  <c:v>90602</c:v>
                </c:pt>
                <c:pt idx="1">
                  <c:v>95704</c:v>
                </c:pt>
                <c:pt idx="2">
                  <c:v>95514</c:v>
                </c:pt>
                <c:pt idx="3">
                  <c:v>99345</c:v>
                </c:pt>
                <c:pt idx="4">
                  <c:v>89823</c:v>
                </c:pt>
                <c:pt idx="5">
                  <c:v>86946</c:v>
                </c:pt>
                <c:pt idx="6">
                  <c:v>89199</c:v>
                </c:pt>
                <c:pt idx="7">
                  <c:v>88134</c:v>
                </c:pt>
                <c:pt idx="8">
                  <c:v>84613</c:v>
                </c:pt>
                <c:pt idx="9">
                  <c:v>87695</c:v>
                </c:pt>
                <c:pt idx="10">
                  <c:v>85689</c:v>
                </c:pt>
                <c:pt idx="11">
                  <c:v>39819</c:v>
                </c:pt>
                <c:pt idx="12">
                  <c:v>44548</c:v>
                </c:pt>
                <c:pt idx="13">
                  <c:v>46691</c:v>
                </c:pt>
                <c:pt idx="14">
                  <c:v>50232</c:v>
                </c:pt>
                <c:pt idx="15">
                  <c:v>68289</c:v>
                </c:pt>
                <c:pt idx="16">
                  <c:v>73352</c:v>
                </c:pt>
                <c:pt idx="17">
                  <c:v>75678</c:v>
                </c:pt>
                <c:pt idx="18">
                  <c:v>84827</c:v>
                </c:pt>
                <c:pt idx="19">
                  <c:v>85312</c:v>
                </c:pt>
                <c:pt idx="20">
                  <c:v>80873</c:v>
                </c:pt>
                <c:pt idx="21">
                  <c:v>83248</c:v>
                </c:pt>
                <c:pt idx="22">
                  <c:v>77230</c:v>
                </c:pt>
                <c:pt idx="23">
                  <c:v>87121</c:v>
                </c:pt>
                <c:pt idx="24">
                  <c:v>80000</c:v>
                </c:pt>
                <c:pt idx="25">
                  <c:v>84683</c:v>
                </c:pt>
                <c:pt idx="26">
                  <c:v>84681</c:v>
                </c:pt>
                <c:pt idx="27">
                  <c:v>89053</c:v>
                </c:pt>
                <c:pt idx="28">
                  <c:v>82914</c:v>
                </c:pt>
                <c:pt idx="29">
                  <c:v>83712</c:v>
                </c:pt>
                <c:pt idx="30">
                  <c:v>89147</c:v>
                </c:pt>
                <c:pt idx="31">
                  <c:v>88864</c:v>
                </c:pt>
                <c:pt idx="32">
                  <c:v>90124</c:v>
                </c:pt>
                <c:pt idx="33">
                  <c:v>90125</c:v>
                </c:pt>
                <c:pt idx="34">
                  <c:v>87881</c:v>
                </c:pt>
                <c:pt idx="35">
                  <c:v>97054</c:v>
                </c:pt>
                <c:pt idx="36">
                  <c:v>89432</c:v>
                </c:pt>
                <c:pt idx="37">
                  <c:v>87694</c:v>
                </c:pt>
                <c:pt idx="38">
                  <c:v>94440</c:v>
                </c:pt>
                <c:pt idx="39">
                  <c:v>92747</c:v>
                </c:pt>
                <c:pt idx="40">
                  <c:v>91359</c:v>
                </c:pt>
                <c:pt idx="41">
                  <c:v>83201</c:v>
                </c:pt>
                <c:pt idx="42">
                  <c:v>90137</c:v>
                </c:pt>
                <c:pt idx="43">
                  <c:v>96074.900000000009</c:v>
                </c:pt>
                <c:pt idx="44">
                  <c:v>93144.6</c:v>
                </c:pt>
                <c:pt idx="45">
                  <c:v>92682.9</c:v>
                </c:pt>
                <c:pt idx="46">
                  <c:v>94318.700000000012</c:v>
                </c:pt>
                <c:pt idx="47">
                  <c:v>101377.00000000001</c:v>
                </c:pt>
                <c:pt idx="48">
                  <c:v>92065.2</c:v>
                </c:pt>
                <c:pt idx="49">
                  <c:v>104299.5</c:v>
                </c:pt>
                <c:pt idx="50">
                  <c:v>106150.79999999999</c:v>
                </c:pt>
                <c:pt idx="51">
                  <c:v>103137.4</c:v>
                </c:pt>
                <c:pt idx="52">
                  <c:v>99945</c:v>
                </c:pt>
                <c:pt idx="53">
                  <c:v>91840.6</c:v>
                </c:pt>
                <c:pt idx="54">
                  <c:v>97128.000000000015</c:v>
                </c:pt>
                <c:pt idx="55">
                  <c:v>91254.9</c:v>
                </c:pt>
                <c:pt idx="56">
                  <c:v>85866.1</c:v>
                </c:pt>
                <c:pt idx="57">
                  <c:v>91896.400000000009</c:v>
                </c:pt>
                <c:pt idx="58">
                  <c:v>89679.7</c:v>
                </c:pt>
                <c:pt idx="59">
                  <c:v>89424.3</c:v>
                </c:pt>
                <c:pt idx="60">
                  <c:v>81716.899999999994</c:v>
                </c:pt>
                <c:pt idx="61">
                  <c:v>90294.6</c:v>
                </c:pt>
                <c:pt idx="62">
                  <c:v>85111.9</c:v>
                </c:pt>
                <c:pt idx="63">
                  <c:v>84665</c:v>
                </c:pt>
              </c:numCache>
            </c:numRef>
          </c:val>
          <c:smooth val="0"/>
          <c:extLst>
            <c:ext xmlns:c16="http://schemas.microsoft.com/office/drawing/2014/chart" uri="{C3380CC4-5D6E-409C-BE32-E72D297353CC}">
              <c16:uniqueId val="{00000000-7DCD-487F-A9F9-75D5EF3433DC}"/>
            </c:ext>
          </c:extLst>
        </c:ser>
        <c:ser>
          <c:idx val="1"/>
          <c:order val="1"/>
          <c:tx>
            <c:strRef>
              <c:f>'DTS3'!$C$4</c:f>
              <c:strCache>
                <c:ptCount val="1"/>
                <c:pt idx="0">
                  <c:v>Bank Shifts</c:v>
                </c:pt>
              </c:strCache>
            </c:strRef>
          </c:tx>
          <c:spPr>
            <a:ln w="28575" cap="rnd">
              <a:solidFill>
                <a:schemeClr val="accent6"/>
              </a:solidFill>
              <a:round/>
            </a:ln>
            <a:effectLst/>
          </c:spPr>
          <c:marker>
            <c:symbol val="none"/>
          </c:marker>
          <c:cat>
            <c:numRef>
              <c:f>'DTS3'!$A$5:$A$68</c:f>
              <c:numCache>
                <c:formatCode>mmm\-yy</c:formatCode>
                <c:ptCount val="64"/>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numCache>
            </c:numRef>
          </c:cat>
          <c:val>
            <c:numRef>
              <c:f>'DTS3'!$C$5:$C$68</c:f>
              <c:numCache>
                <c:formatCode>#,##0</c:formatCode>
                <c:ptCount val="64"/>
                <c:pt idx="0">
                  <c:v>72462</c:v>
                </c:pt>
                <c:pt idx="1">
                  <c:v>74426</c:v>
                </c:pt>
                <c:pt idx="2">
                  <c:v>77010</c:v>
                </c:pt>
                <c:pt idx="3">
                  <c:v>82079</c:v>
                </c:pt>
                <c:pt idx="4">
                  <c:v>80075</c:v>
                </c:pt>
                <c:pt idx="5">
                  <c:v>72119</c:v>
                </c:pt>
                <c:pt idx="6">
                  <c:v>74920</c:v>
                </c:pt>
                <c:pt idx="7">
                  <c:v>76972</c:v>
                </c:pt>
                <c:pt idx="8">
                  <c:v>76217</c:v>
                </c:pt>
                <c:pt idx="9">
                  <c:v>82340</c:v>
                </c:pt>
                <c:pt idx="10">
                  <c:v>79031</c:v>
                </c:pt>
                <c:pt idx="11">
                  <c:v>29231</c:v>
                </c:pt>
                <c:pt idx="12">
                  <c:v>13760</c:v>
                </c:pt>
                <c:pt idx="13">
                  <c:v>11125</c:v>
                </c:pt>
                <c:pt idx="14">
                  <c:v>14137</c:v>
                </c:pt>
                <c:pt idx="15">
                  <c:v>56811</c:v>
                </c:pt>
                <c:pt idx="16">
                  <c:v>82063</c:v>
                </c:pt>
                <c:pt idx="17">
                  <c:v>81952</c:v>
                </c:pt>
                <c:pt idx="18">
                  <c:v>90511</c:v>
                </c:pt>
                <c:pt idx="19">
                  <c:v>96670</c:v>
                </c:pt>
                <c:pt idx="20">
                  <c:v>89618</c:v>
                </c:pt>
                <c:pt idx="21">
                  <c:v>96577</c:v>
                </c:pt>
                <c:pt idx="22">
                  <c:v>90647</c:v>
                </c:pt>
                <c:pt idx="23">
                  <c:v>99449</c:v>
                </c:pt>
                <c:pt idx="24">
                  <c:v>90464</c:v>
                </c:pt>
                <c:pt idx="25">
                  <c:v>94970</c:v>
                </c:pt>
                <c:pt idx="26">
                  <c:v>97130</c:v>
                </c:pt>
                <c:pt idx="27">
                  <c:v>104376</c:v>
                </c:pt>
                <c:pt idx="28">
                  <c:v>93235</c:v>
                </c:pt>
                <c:pt idx="29">
                  <c:v>89152</c:v>
                </c:pt>
                <c:pt idx="30">
                  <c:v>91389</c:v>
                </c:pt>
                <c:pt idx="31">
                  <c:v>93843</c:v>
                </c:pt>
                <c:pt idx="32">
                  <c:v>99725</c:v>
                </c:pt>
                <c:pt idx="33">
                  <c:v>104271</c:v>
                </c:pt>
                <c:pt idx="34">
                  <c:v>95761</c:v>
                </c:pt>
                <c:pt idx="35">
                  <c:v>106039</c:v>
                </c:pt>
                <c:pt idx="36">
                  <c:v>114941</c:v>
                </c:pt>
                <c:pt idx="37">
                  <c:v>111087</c:v>
                </c:pt>
                <c:pt idx="38">
                  <c:v>119163</c:v>
                </c:pt>
                <c:pt idx="39">
                  <c:v>122493</c:v>
                </c:pt>
                <c:pt idx="40">
                  <c:v>123802</c:v>
                </c:pt>
                <c:pt idx="41">
                  <c:v>98959</c:v>
                </c:pt>
                <c:pt idx="42">
                  <c:v>110699</c:v>
                </c:pt>
                <c:pt idx="43">
                  <c:v>114576.4</c:v>
                </c:pt>
                <c:pt idx="44">
                  <c:v>120507</c:v>
                </c:pt>
                <c:pt idx="45">
                  <c:v>124079.5</c:v>
                </c:pt>
                <c:pt idx="46">
                  <c:v>125292</c:v>
                </c:pt>
                <c:pt idx="47">
                  <c:v>139778.1</c:v>
                </c:pt>
                <c:pt idx="48">
                  <c:v>153619.9</c:v>
                </c:pt>
                <c:pt idx="49">
                  <c:v>147441.5</c:v>
                </c:pt>
                <c:pt idx="50">
                  <c:v>165399.29999999999</c:v>
                </c:pt>
                <c:pt idx="51">
                  <c:v>179200</c:v>
                </c:pt>
                <c:pt idx="52">
                  <c:v>176991.40000000002</c:v>
                </c:pt>
                <c:pt idx="53">
                  <c:v>161753.40000000002</c:v>
                </c:pt>
                <c:pt idx="54">
                  <c:v>157283.40000000002</c:v>
                </c:pt>
                <c:pt idx="55">
                  <c:v>156988.70000000001</c:v>
                </c:pt>
                <c:pt idx="56">
                  <c:v>175099.7</c:v>
                </c:pt>
                <c:pt idx="57">
                  <c:v>197018.7</c:v>
                </c:pt>
                <c:pt idx="58">
                  <c:v>184525.1</c:v>
                </c:pt>
                <c:pt idx="59">
                  <c:v>178136.7</c:v>
                </c:pt>
                <c:pt idx="60">
                  <c:v>155678.39999999999</c:v>
                </c:pt>
                <c:pt idx="61">
                  <c:v>168198.59999999998</c:v>
                </c:pt>
                <c:pt idx="62">
                  <c:v>181260.3</c:v>
                </c:pt>
                <c:pt idx="63">
                  <c:v>166600.6</c:v>
                </c:pt>
              </c:numCache>
            </c:numRef>
          </c:val>
          <c:smooth val="0"/>
          <c:extLst>
            <c:ext xmlns:c16="http://schemas.microsoft.com/office/drawing/2014/chart" uri="{C3380CC4-5D6E-409C-BE32-E72D297353CC}">
              <c16:uniqueId val="{00000001-7DCD-487F-A9F9-75D5EF3433DC}"/>
            </c:ext>
          </c:extLst>
        </c:ser>
        <c:dLbls>
          <c:showLegendKey val="0"/>
          <c:showVal val="0"/>
          <c:showCatName val="0"/>
          <c:showSerName val="0"/>
          <c:showPercent val="0"/>
          <c:showBubbleSize val="0"/>
        </c:dLbls>
        <c:smooth val="0"/>
        <c:axId val="1781801199"/>
        <c:axId val="1781800239"/>
      </c:lineChart>
      <c:dateAx>
        <c:axId val="178180119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781800239"/>
        <c:crosses val="autoZero"/>
        <c:auto val="1"/>
        <c:lblOffset val="100"/>
        <c:baseTimeUnit val="months"/>
      </c:dateAx>
      <c:valAx>
        <c:axId val="1781800239"/>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Shifts (thousands)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781801199"/>
        <c:crosses val="autoZero"/>
        <c:crossBetween val="between"/>
        <c:dispUnits>
          <c:builtInUnit val="thousands"/>
        </c:dispUnits>
      </c:valAx>
      <c:spPr>
        <a:noFill/>
        <a:ln>
          <a:noFill/>
        </a:ln>
        <a:effectLst/>
      </c:spPr>
    </c:plotArea>
    <c:legend>
      <c:legendPos val="tr"/>
      <c:layout>
        <c:manualLayout>
          <c:xMode val="edge"/>
          <c:yMode val="edge"/>
          <c:x val="0.8356603734225484"/>
          <c:y val="3.5104821522850328E-4"/>
          <c:w val="0.16433959014529109"/>
          <c:h val="0.1222771453916603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a:t>Medical Bank Spend as % of Temporary Staffing Spend</a:t>
            </a:r>
          </a:p>
        </c:rich>
      </c:tx>
      <c:layout>
        <c:manualLayout>
          <c:xMode val="edge"/>
          <c:yMode val="edge"/>
          <c:x val="5.0396696133383188E-4"/>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'DTS4'!$D$4</c:f>
              <c:strCache>
                <c:ptCount val="1"/>
                <c:pt idx="0">
                  <c:v>Bank Spend % of Temp Staffing</c:v>
                </c:pt>
              </c:strCache>
            </c:strRef>
          </c:tx>
          <c:spPr>
            <a:ln w="28575" cap="rnd">
              <a:solidFill>
                <a:schemeClr val="accent6"/>
              </a:solidFill>
              <a:round/>
            </a:ln>
            <a:effectLst/>
          </c:spPr>
          <c:marker>
            <c:symbol val="none"/>
          </c:marker>
          <c:dLbls>
            <c:dLbl>
              <c:idx val="0"/>
              <c:layout>
                <c:manualLayout>
                  <c:x val="-5.7034220532319567E-3"/>
                  <c:y val="-8.9848799870913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A0-44B3-9F87-AFAE1559D179}"/>
                </c:ext>
              </c:extLst>
            </c:dLbl>
            <c:dLbl>
              <c:idx val="63"/>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1C-4DED-B509-5EA6746F61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'DTS4'!$A$5:$A$68</c:f>
              <c:numCache>
                <c:formatCode>mmm\-yy</c:formatCode>
                <c:ptCount val="64"/>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numCache>
            </c:numRef>
          </c:cat>
          <c:val>
            <c:numRef>
              <c:f>'DTS4'!$D$5:$D$68</c:f>
              <c:numCache>
                <c:formatCode>0.0%</c:formatCode>
                <c:ptCount val="64"/>
                <c:pt idx="0">
                  <c:v>0.47167812226577505</c:v>
                </c:pt>
                <c:pt idx="1">
                  <c:v>0.47043114571406858</c:v>
                </c:pt>
                <c:pt idx="2">
                  <c:v>0.48461317856472025</c:v>
                </c:pt>
                <c:pt idx="3">
                  <c:v>0.46890688955939225</c:v>
                </c:pt>
                <c:pt idx="4">
                  <c:v>0.50985705430754047</c:v>
                </c:pt>
                <c:pt idx="5">
                  <c:v>0.51439970921269862</c:v>
                </c:pt>
                <c:pt idx="6">
                  <c:v>0.4807626182214309</c:v>
                </c:pt>
                <c:pt idx="7">
                  <c:v>0.50319130901598752</c:v>
                </c:pt>
                <c:pt idx="8">
                  <c:v>0.53337109246209735</c:v>
                </c:pt>
                <c:pt idx="9">
                  <c:v>0.49265223344004005</c:v>
                </c:pt>
                <c:pt idx="10">
                  <c:v>0.52008297968429329</c:v>
                </c:pt>
                <c:pt idx="11">
                  <c:v>0.49874802726273393</c:v>
                </c:pt>
                <c:pt idx="12">
                  <c:v>0.54716724839451902</c:v>
                </c:pt>
                <c:pt idx="13">
                  <c:v>0.54859046503831788</c:v>
                </c:pt>
                <c:pt idx="14">
                  <c:v>0.55104925387839321</c:v>
                </c:pt>
                <c:pt idx="15">
                  <c:v>0.5460675781041614</c:v>
                </c:pt>
                <c:pt idx="16">
                  <c:v>0.54106346332668354</c:v>
                </c:pt>
                <c:pt idx="17">
                  <c:v>0.52953304665949774</c:v>
                </c:pt>
                <c:pt idx="18">
                  <c:v>0.51687118993396719</c:v>
                </c:pt>
                <c:pt idx="19">
                  <c:v>0.55416153779834765</c:v>
                </c:pt>
                <c:pt idx="20">
                  <c:v>0.57155066966067081</c:v>
                </c:pt>
                <c:pt idx="21">
                  <c:v>0.58928289095618491</c:v>
                </c:pt>
                <c:pt idx="22">
                  <c:v>0.58809832048105759</c:v>
                </c:pt>
                <c:pt idx="23">
                  <c:v>0.59133496828844923</c:v>
                </c:pt>
                <c:pt idx="24">
                  <c:v>0.5570539866981572</c:v>
                </c:pt>
                <c:pt idx="25">
                  <c:v>0.55496596241633167</c:v>
                </c:pt>
                <c:pt idx="26">
                  <c:v>0.54085681235334226</c:v>
                </c:pt>
                <c:pt idx="27">
                  <c:v>0.55906733710151901</c:v>
                </c:pt>
                <c:pt idx="28">
                  <c:v>0.56117759147774082</c:v>
                </c:pt>
                <c:pt idx="29">
                  <c:v>0.53573790982008229</c:v>
                </c:pt>
                <c:pt idx="30">
                  <c:v>0.54617709599706687</c:v>
                </c:pt>
                <c:pt idx="31">
                  <c:v>0.54099725706853585</c:v>
                </c:pt>
                <c:pt idx="32">
                  <c:v>0.52209293996912653</c:v>
                </c:pt>
                <c:pt idx="33">
                  <c:v>0.60216584990388677</c:v>
                </c:pt>
                <c:pt idx="34">
                  <c:v>0.54201789698215064</c:v>
                </c:pt>
                <c:pt idx="35">
                  <c:v>0.50019789747247734</c:v>
                </c:pt>
                <c:pt idx="36">
                  <c:v>0.5547937611409971</c:v>
                </c:pt>
                <c:pt idx="37">
                  <c:v>0.55293334350455936</c:v>
                </c:pt>
                <c:pt idx="38">
                  <c:v>0.53125578011383512</c:v>
                </c:pt>
                <c:pt idx="39">
                  <c:v>0.55474397423138355</c:v>
                </c:pt>
                <c:pt idx="40">
                  <c:v>0.55783042147686934</c:v>
                </c:pt>
                <c:pt idx="41">
                  <c:v>0.54477816151358882</c:v>
                </c:pt>
                <c:pt idx="42">
                  <c:v>0.54527090999798977</c:v>
                </c:pt>
                <c:pt idx="43">
                  <c:v>0.5264147266407303</c:v>
                </c:pt>
                <c:pt idx="44">
                  <c:v>0.55979750023649466</c:v>
                </c:pt>
                <c:pt idx="45">
                  <c:v>0.55953291153179119</c:v>
                </c:pt>
                <c:pt idx="46">
                  <c:v>0.55633305543576239</c:v>
                </c:pt>
                <c:pt idx="47">
                  <c:v>0.63938959300321851</c:v>
                </c:pt>
                <c:pt idx="48">
                  <c:v>0.60585093520495559</c:v>
                </c:pt>
                <c:pt idx="49">
                  <c:v>0.59399245570432924</c:v>
                </c:pt>
                <c:pt idx="50">
                  <c:v>0.58716448933459042</c:v>
                </c:pt>
                <c:pt idx="51">
                  <c:v>0.63337254433372825</c:v>
                </c:pt>
                <c:pt idx="52">
                  <c:v>0.64410918164547104</c:v>
                </c:pt>
                <c:pt idx="53">
                  <c:v>0.60990780514904042</c:v>
                </c:pt>
                <c:pt idx="54">
                  <c:v>0.60984770163165125</c:v>
                </c:pt>
                <c:pt idx="55">
                  <c:v>0.6035930396189243</c:v>
                </c:pt>
                <c:pt idx="56">
                  <c:v>0.64554872150386944</c:v>
                </c:pt>
                <c:pt idx="57">
                  <c:v>0.67911197395807055</c:v>
                </c:pt>
                <c:pt idx="58">
                  <c:v>0.66796795909533047</c:v>
                </c:pt>
                <c:pt idx="59">
                  <c:v>0.67172067086892318</c:v>
                </c:pt>
                <c:pt idx="60">
                  <c:v>0.62829644811043339</c:v>
                </c:pt>
                <c:pt idx="61">
                  <c:v>0.6239886403403706</c:v>
                </c:pt>
                <c:pt idx="62">
                  <c:v>0.6535436300875771</c:v>
                </c:pt>
                <c:pt idx="63">
                  <c:v>0.65996872604866041</c:v>
                </c:pt>
              </c:numCache>
            </c:numRef>
          </c:val>
          <c:smooth val="0"/>
          <c:extLst>
            <c:ext xmlns:c16="http://schemas.microsoft.com/office/drawing/2014/chart" uri="{C3380CC4-5D6E-409C-BE32-E72D297353CC}">
              <c16:uniqueId val="{00000000-66A0-44B3-9F87-AFAE1559D179}"/>
            </c:ext>
          </c:extLst>
        </c:ser>
        <c:dLbls>
          <c:showLegendKey val="0"/>
          <c:showVal val="0"/>
          <c:showCatName val="0"/>
          <c:showSerName val="0"/>
          <c:showPercent val="0"/>
          <c:showBubbleSize val="0"/>
        </c:dLbls>
        <c:smooth val="0"/>
        <c:axId val="1653433343"/>
        <c:axId val="1653436703"/>
      </c:lineChart>
      <c:dateAx>
        <c:axId val="16534333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53436703"/>
        <c:crosses val="autoZero"/>
        <c:auto val="1"/>
        <c:lblOffset val="100"/>
        <c:baseTimeUnit val="months"/>
      </c:dateAx>
      <c:valAx>
        <c:axId val="165343670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Bank Spend as % of Temporary Staffing Spend</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53433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en-GB" sz="1200"/>
              <a:t>Medical Bank Spend and Temporary Staffing Spend</a:t>
            </a:r>
          </a:p>
        </c:rich>
      </c:tx>
      <c:layout>
        <c:manualLayout>
          <c:xMode val="edge"/>
          <c:yMode val="edge"/>
          <c:x val="5.5638551600450037E-4"/>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6051759578554843E-2"/>
          <c:y val="0.17382249970648589"/>
          <c:w val="0.87616760458437704"/>
          <c:h val="0.6160153402715397"/>
        </c:manualLayout>
      </c:layout>
      <c:lineChart>
        <c:grouping val="standard"/>
        <c:varyColors val="0"/>
        <c:ser>
          <c:idx val="0"/>
          <c:order val="0"/>
          <c:tx>
            <c:strRef>
              <c:f>'DTS4'!$B$4</c:f>
              <c:strCache>
                <c:ptCount val="1"/>
                <c:pt idx="0">
                  <c:v>Bank Spend</c:v>
                </c:pt>
              </c:strCache>
            </c:strRef>
          </c:tx>
          <c:spPr>
            <a:ln w="28575" cap="rnd">
              <a:solidFill>
                <a:schemeClr val="accent6"/>
              </a:solidFill>
              <a:round/>
            </a:ln>
            <a:effectLst/>
          </c:spPr>
          <c:marker>
            <c:symbol val="none"/>
          </c:marker>
          <c:cat>
            <c:numRef>
              <c:f>'DTS4'!$A$5:$A$68</c:f>
              <c:numCache>
                <c:formatCode>mmm\-yy</c:formatCode>
                <c:ptCount val="64"/>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numCache>
            </c:numRef>
          </c:cat>
          <c:val>
            <c:numRef>
              <c:f>'DTS4'!$B$5:$B$68</c:f>
              <c:numCache>
                <c:formatCode>"£"#,##0.00</c:formatCode>
                <c:ptCount val="64"/>
                <c:pt idx="0">
                  <c:v>68843500.300000012</c:v>
                </c:pt>
                <c:pt idx="1">
                  <c:v>72694036.00999999</c:v>
                </c:pt>
                <c:pt idx="2">
                  <c:v>71325638.359999985</c:v>
                </c:pt>
                <c:pt idx="3">
                  <c:v>75855106.869999975</c:v>
                </c:pt>
                <c:pt idx="4">
                  <c:v>78885592.290000021</c:v>
                </c:pt>
                <c:pt idx="5">
                  <c:v>75764140.060000002</c:v>
                </c:pt>
                <c:pt idx="6">
                  <c:v>72869887.390000015</c:v>
                </c:pt>
                <c:pt idx="7">
                  <c:v>73379923.640000015</c:v>
                </c:pt>
                <c:pt idx="8">
                  <c:v>78448295.730000004</c:v>
                </c:pt>
                <c:pt idx="9">
                  <c:v>72359399.489999995</c:v>
                </c:pt>
                <c:pt idx="10">
                  <c:v>79382155.410000026</c:v>
                </c:pt>
                <c:pt idx="11">
                  <c:v>82580315.770000011</c:v>
                </c:pt>
                <c:pt idx="12">
                  <c:v>89628904.340000004</c:v>
                </c:pt>
                <c:pt idx="13">
                  <c:v>83474254.609999999</c:v>
                </c:pt>
                <c:pt idx="14">
                  <c:v>85470347.309999987</c:v>
                </c:pt>
                <c:pt idx="15">
                  <c:v>89194205.870000005</c:v>
                </c:pt>
                <c:pt idx="16">
                  <c:v>86808223.820000008</c:v>
                </c:pt>
                <c:pt idx="17">
                  <c:v>85079783.030000001</c:v>
                </c:pt>
                <c:pt idx="18">
                  <c:v>88571400.280000001</c:v>
                </c:pt>
                <c:pt idx="19">
                  <c:v>98338025</c:v>
                </c:pt>
                <c:pt idx="20">
                  <c:v>102312000.28999999</c:v>
                </c:pt>
                <c:pt idx="21">
                  <c:v>109365247.54000001</c:v>
                </c:pt>
                <c:pt idx="22">
                  <c:v>109588850.86000003</c:v>
                </c:pt>
                <c:pt idx="23">
                  <c:v>132304642.87</c:v>
                </c:pt>
                <c:pt idx="24">
                  <c:v>96065150.669999987</c:v>
                </c:pt>
                <c:pt idx="25">
                  <c:v>95649776.920000002</c:v>
                </c:pt>
                <c:pt idx="26">
                  <c:v>95484384.300000012</c:v>
                </c:pt>
                <c:pt idx="27">
                  <c:v>105214434.35999997</c:v>
                </c:pt>
                <c:pt idx="28">
                  <c:v>103849752.09999998</c:v>
                </c:pt>
                <c:pt idx="29">
                  <c:v>98182478.63000001</c:v>
                </c:pt>
                <c:pt idx="30">
                  <c:v>100538151.45000002</c:v>
                </c:pt>
                <c:pt idx="31">
                  <c:v>103044758.17999999</c:v>
                </c:pt>
                <c:pt idx="32">
                  <c:v>99108770</c:v>
                </c:pt>
                <c:pt idx="33">
                  <c:v>121787516.81999999</c:v>
                </c:pt>
                <c:pt idx="34">
                  <c:v>104297760.19999999</c:v>
                </c:pt>
                <c:pt idx="35">
                  <c:v>98397171.749999985</c:v>
                </c:pt>
                <c:pt idx="36">
                  <c:v>110619977.25999999</c:v>
                </c:pt>
                <c:pt idx="37">
                  <c:v>110494043.53000002</c:v>
                </c:pt>
                <c:pt idx="38">
                  <c:v>108323780.95</c:v>
                </c:pt>
                <c:pt idx="39">
                  <c:v>123087598.72000003</c:v>
                </c:pt>
                <c:pt idx="40">
                  <c:v>122472802.82000001</c:v>
                </c:pt>
                <c:pt idx="41">
                  <c:v>115826518.94000001</c:v>
                </c:pt>
                <c:pt idx="42">
                  <c:v>114757645.52</c:v>
                </c:pt>
                <c:pt idx="43">
                  <c:v>109755076.96000002</c:v>
                </c:pt>
                <c:pt idx="44">
                  <c:v>119286552.12000002</c:v>
                </c:pt>
                <c:pt idx="45">
                  <c:v>124472164.59</c:v>
                </c:pt>
                <c:pt idx="46">
                  <c:v>118552854.40999997</c:v>
                </c:pt>
                <c:pt idx="47">
                  <c:v>165875153.5999999</c:v>
                </c:pt>
                <c:pt idx="48">
                  <c:v>144483391.74000004</c:v>
                </c:pt>
                <c:pt idx="49">
                  <c:v>140465011.68000001</c:v>
                </c:pt>
                <c:pt idx="50">
                  <c:v>143254347.56</c:v>
                </c:pt>
                <c:pt idx="51">
                  <c:v>177443005.03000006</c:v>
                </c:pt>
                <c:pt idx="52">
                  <c:v>180859710.00999999</c:v>
                </c:pt>
                <c:pt idx="53">
                  <c:v>145768322.80000004</c:v>
                </c:pt>
                <c:pt idx="54">
                  <c:v>151193055.84999996</c:v>
                </c:pt>
                <c:pt idx="55">
                  <c:v>143609929.49999997</c:v>
                </c:pt>
                <c:pt idx="56">
                  <c:v>156522186.95999998</c:v>
                </c:pt>
                <c:pt idx="57">
                  <c:v>192505323.97</c:v>
                </c:pt>
                <c:pt idx="58">
                  <c:v>177658645.56999999</c:v>
                </c:pt>
                <c:pt idx="59">
                  <c:v>173644801.90999997</c:v>
                </c:pt>
                <c:pt idx="60">
                  <c:v>149112607.77000001</c:v>
                </c:pt>
                <c:pt idx="61">
                  <c:v>147691295.74000001</c:v>
                </c:pt>
                <c:pt idx="62">
                  <c:v>165976900.17000002</c:v>
                </c:pt>
                <c:pt idx="63">
                  <c:v>173145236.15999991</c:v>
                </c:pt>
              </c:numCache>
            </c:numRef>
          </c:val>
          <c:smooth val="0"/>
          <c:extLst>
            <c:ext xmlns:c16="http://schemas.microsoft.com/office/drawing/2014/chart" uri="{C3380CC4-5D6E-409C-BE32-E72D297353CC}">
              <c16:uniqueId val="{00000000-60A9-44A4-A9C9-231479066C84}"/>
            </c:ext>
          </c:extLst>
        </c:ser>
        <c:ser>
          <c:idx val="1"/>
          <c:order val="1"/>
          <c:tx>
            <c:strRef>
              <c:f>'DTS4'!$C$4</c:f>
              <c:strCache>
                <c:ptCount val="1"/>
                <c:pt idx="0">
                  <c:v>Total Temporary Staffing Spend</c:v>
                </c:pt>
              </c:strCache>
            </c:strRef>
          </c:tx>
          <c:spPr>
            <a:ln w="28575" cap="rnd">
              <a:solidFill>
                <a:schemeClr val="accent3"/>
              </a:solidFill>
              <a:round/>
            </a:ln>
            <a:effectLst/>
          </c:spPr>
          <c:marker>
            <c:symbol val="none"/>
          </c:marker>
          <c:cat>
            <c:numRef>
              <c:f>'DTS4'!$A$5:$A$68</c:f>
              <c:numCache>
                <c:formatCode>mmm\-yy</c:formatCode>
                <c:ptCount val="64"/>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pt idx="63">
                  <c:v>45474</c:v>
                </c:pt>
              </c:numCache>
            </c:numRef>
          </c:cat>
          <c:val>
            <c:numRef>
              <c:f>'DTS4'!$C$5:$C$68</c:f>
              <c:numCache>
                <c:formatCode>"£"#,##0.00</c:formatCode>
                <c:ptCount val="64"/>
                <c:pt idx="0">
                  <c:v>145954406.30000001</c:v>
                </c:pt>
                <c:pt idx="1">
                  <c:v>154526409.81</c:v>
                </c:pt>
                <c:pt idx="2">
                  <c:v>147180558.66999999</c:v>
                </c:pt>
                <c:pt idx="3">
                  <c:v>161770083.90999997</c:v>
                </c:pt>
                <c:pt idx="4">
                  <c:v>154720998.02000004</c:v>
                </c:pt>
                <c:pt idx="5">
                  <c:v>147286514.16999999</c:v>
                </c:pt>
                <c:pt idx="6">
                  <c:v>151571450.5</c:v>
                </c:pt>
                <c:pt idx="7">
                  <c:v>145829075.99000001</c:v>
                </c:pt>
                <c:pt idx="8">
                  <c:v>147080141.45999998</c:v>
                </c:pt>
                <c:pt idx="9">
                  <c:v>146877238.30000001</c:v>
                </c:pt>
                <c:pt idx="10">
                  <c:v>152633634.46000001</c:v>
                </c:pt>
                <c:pt idx="11">
                  <c:v>165575222.87</c:v>
                </c:pt>
                <c:pt idx="12">
                  <c:v>163805316.56999999</c:v>
                </c:pt>
                <c:pt idx="13">
                  <c:v>152161329.68000001</c:v>
                </c:pt>
                <c:pt idx="14">
                  <c:v>155104732.84999996</c:v>
                </c:pt>
                <c:pt idx="15">
                  <c:v>163339135.01999998</c:v>
                </c:pt>
                <c:pt idx="16">
                  <c:v>160440003.26000002</c:v>
                </c:pt>
                <c:pt idx="17">
                  <c:v>160669449.36999997</c:v>
                </c:pt>
                <c:pt idx="18">
                  <c:v>171360683.29000002</c:v>
                </c:pt>
                <c:pt idx="19">
                  <c:v>177453717.53999996</c:v>
                </c:pt>
                <c:pt idx="20">
                  <c:v>179007751.57999998</c:v>
                </c:pt>
                <c:pt idx="21">
                  <c:v>185590400.16</c:v>
                </c:pt>
                <c:pt idx="22">
                  <c:v>186344437.73000002</c:v>
                </c:pt>
                <c:pt idx="23">
                  <c:v>223738912.74000001</c:v>
                </c:pt>
                <c:pt idx="24">
                  <c:v>172452137.42999998</c:v>
                </c:pt>
                <c:pt idx="25">
                  <c:v>172352510.59999999</c:v>
                </c:pt>
                <c:pt idx="26">
                  <c:v>176542815.25</c:v>
                </c:pt>
                <c:pt idx="27">
                  <c:v>188196353.77999997</c:v>
                </c:pt>
                <c:pt idx="28">
                  <c:v>185056840.60999998</c:v>
                </c:pt>
                <c:pt idx="29">
                  <c:v>183265878.39000005</c:v>
                </c:pt>
                <c:pt idx="30">
                  <c:v>184076103.13000005</c:v>
                </c:pt>
                <c:pt idx="31">
                  <c:v>190471868.07999998</c:v>
                </c:pt>
                <c:pt idx="32">
                  <c:v>189829745.64999998</c:v>
                </c:pt>
                <c:pt idx="33">
                  <c:v>202249125.94999999</c:v>
                </c:pt>
                <c:pt idx="34">
                  <c:v>192424937.95999998</c:v>
                </c:pt>
                <c:pt idx="35">
                  <c:v>196716484.10999995</c:v>
                </c:pt>
                <c:pt idx="36">
                  <c:v>199389367.74000001</c:v>
                </c:pt>
                <c:pt idx="37">
                  <c:v>199832484.01999998</c:v>
                </c:pt>
                <c:pt idx="38">
                  <c:v>203901369.18000001</c:v>
                </c:pt>
                <c:pt idx="39">
                  <c:v>221881812.94</c:v>
                </c:pt>
                <c:pt idx="40">
                  <c:v>219552032.49000001</c:v>
                </c:pt>
                <c:pt idx="41">
                  <c:v>212612265.18000001</c:v>
                </c:pt>
                <c:pt idx="42">
                  <c:v>210459871.26000002</c:v>
                </c:pt>
                <c:pt idx="43">
                  <c:v>208495453.12000003</c:v>
                </c:pt>
                <c:pt idx="44">
                  <c:v>213088754.54000002</c:v>
                </c:pt>
                <c:pt idx="45">
                  <c:v>222457271.10000002</c:v>
                </c:pt>
                <c:pt idx="46">
                  <c:v>213096908.85999995</c:v>
                </c:pt>
                <c:pt idx="47">
                  <c:v>259427359.17999989</c:v>
                </c:pt>
                <c:pt idx="48">
                  <c:v>238480100.21000004</c:v>
                </c:pt>
                <c:pt idx="49">
                  <c:v>236476087.08000001</c:v>
                </c:pt>
                <c:pt idx="50">
                  <c:v>243976517.93000001</c:v>
                </c:pt>
                <c:pt idx="51">
                  <c:v>280155820.80000007</c:v>
                </c:pt>
                <c:pt idx="52">
                  <c:v>280790454.73000002</c:v>
                </c:pt>
                <c:pt idx="53">
                  <c:v>239000585.94000006</c:v>
                </c:pt>
                <c:pt idx="54">
                  <c:v>247919366.49999994</c:v>
                </c:pt>
                <c:pt idx="55">
                  <c:v>237925092.02999997</c:v>
                </c:pt>
                <c:pt idx="56">
                  <c:v>242463785.83999997</c:v>
                </c:pt>
                <c:pt idx="57">
                  <c:v>283466249.08999997</c:v>
                </c:pt>
                <c:pt idx="58">
                  <c:v>265968813.55000004</c:v>
                </c:pt>
                <c:pt idx="59">
                  <c:v>258507456.20999998</c:v>
                </c:pt>
                <c:pt idx="60">
                  <c:v>237328427.08000001</c:v>
                </c:pt>
                <c:pt idx="61">
                  <c:v>236689077.63999999</c:v>
                </c:pt>
                <c:pt idx="62">
                  <c:v>253964528.96000004</c:v>
                </c:pt>
                <c:pt idx="63">
                  <c:v>262353698.4799999</c:v>
                </c:pt>
              </c:numCache>
            </c:numRef>
          </c:val>
          <c:smooth val="0"/>
          <c:extLst>
            <c:ext xmlns:c16="http://schemas.microsoft.com/office/drawing/2014/chart" uri="{C3380CC4-5D6E-409C-BE32-E72D297353CC}">
              <c16:uniqueId val="{00000001-60A9-44A4-A9C9-231479066C84}"/>
            </c:ext>
          </c:extLst>
        </c:ser>
        <c:dLbls>
          <c:showLegendKey val="0"/>
          <c:showVal val="0"/>
          <c:showCatName val="0"/>
          <c:showSerName val="0"/>
          <c:showPercent val="0"/>
          <c:showBubbleSize val="0"/>
        </c:dLbls>
        <c:smooth val="0"/>
        <c:axId val="1653433343"/>
        <c:axId val="1653436703"/>
      </c:lineChart>
      <c:dateAx>
        <c:axId val="165343334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53436703"/>
        <c:crosses val="autoZero"/>
        <c:auto val="1"/>
        <c:lblOffset val="100"/>
        <c:baseTimeUnit val="months"/>
      </c:dateAx>
      <c:valAx>
        <c:axId val="1653436703"/>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Spend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53433343"/>
        <c:crosses val="autoZero"/>
        <c:crossBetween val="between"/>
        <c:dispUnits>
          <c:builtInUnit val="millions"/>
        </c:dispUnits>
      </c:valAx>
      <c:spPr>
        <a:noFill/>
        <a:ln>
          <a:noFill/>
        </a:ln>
        <a:effectLst/>
      </c:spPr>
    </c:plotArea>
    <c:legend>
      <c:legendPos val="tr"/>
      <c:layout>
        <c:manualLayout>
          <c:xMode val="edge"/>
          <c:yMode val="edge"/>
          <c:x val="0.72291975396510255"/>
          <c:y val="3.1427319991983509E-4"/>
          <c:w val="0.27708024603489739"/>
          <c:h val="0.109477651850592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SIP | Core NHS | Medical by grade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8300516220333011E-2"/>
          <c:y val="0.12277391592188017"/>
          <c:w val="0.87792068820082747"/>
          <c:h val="0.50089061608113283"/>
        </c:manualLayout>
      </c:layout>
      <c:lineChart>
        <c:grouping val="standard"/>
        <c:varyColors val="0"/>
        <c:ser>
          <c:idx val="0"/>
          <c:order val="0"/>
          <c:tx>
            <c:strRef>
              <c:f>'DI1'!$B$4</c:f>
              <c:strCache>
                <c:ptCount val="1"/>
                <c:pt idx="0">
                  <c:v>HCHS doctors - Consultant</c:v>
                </c:pt>
              </c:strCache>
            </c:strRef>
          </c:tx>
          <c:spPr>
            <a:ln w="28575" cap="rnd">
              <a:solidFill>
                <a:schemeClr val="accent1"/>
              </a:solidFill>
              <a:round/>
            </a:ln>
            <a:effectLst/>
          </c:spPr>
          <c:marker>
            <c:symbol val="none"/>
          </c:marker>
          <c:cat>
            <c:numRef>
              <c:f>'DI1'!$A$5:$A$67</c:f>
              <c:numCache>
                <c:formatCode>m/d/yyyy</c:formatCode>
                <c:ptCount val="63"/>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pt idx="54">
                  <c:v>45230</c:v>
                </c:pt>
                <c:pt idx="55">
                  <c:v>45260</c:v>
                </c:pt>
                <c:pt idx="56">
                  <c:v>45291</c:v>
                </c:pt>
                <c:pt idx="57">
                  <c:v>45322</c:v>
                </c:pt>
                <c:pt idx="58">
                  <c:v>45351</c:v>
                </c:pt>
                <c:pt idx="59">
                  <c:v>45382</c:v>
                </c:pt>
                <c:pt idx="60">
                  <c:v>45412</c:v>
                </c:pt>
                <c:pt idx="61">
                  <c:v>45443</c:v>
                </c:pt>
                <c:pt idx="62">
                  <c:v>45473</c:v>
                </c:pt>
              </c:numCache>
            </c:numRef>
          </c:cat>
          <c:val>
            <c:numRef>
              <c:f>'DI1'!$B$5:$B$67</c:f>
              <c:numCache>
                <c:formatCode>#,##0;\-#,##0;"-"</c:formatCode>
                <c:ptCount val="63"/>
                <c:pt idx="0">
                  <c:v>48104.09244</c:v>
                </c:pt>
                <c:pt idx="1">
                  <c:v>48126.545919999997</c:v>
                </c:pt>
                <c:pt idx="2">
                  <c:v>48165.950689999998</c:v>
                </c:pt>
                <c:pt idx="3">
                  <c:v>48161.435169999997</c:v>
                </c:pt>
                <c:pt idx="4">
                  <c:v>48428.68965</c:v>
                </c:pt>
                <c:pt idx="5">
                  <c:v>48856.779470000001</c:v>
                </c:pt>
                <c:pt idx="6">
                  <c:v>49009.87311</c:v>
                </c:pt>
                <c:pt idx="7">
                  <c:v>49190.966690000001</c:v>
                </c:pt>
                <c:pt idx="8">
                  <c:v>49199.482309999999</c:v>
                </c:pt>
                <c:pt idx="9">
                  <c:v>49378.090239999998</c:v>
                </c:pt>
                <c:pt idx="10">
                  <c:v>49523.436289999998</c:v>
                </c:pt>
                <c:pt idx="11">
                  <c:v>49898.718220000002</c:v>
                </c:pt>
                <c:pt idx="12">
                  <c:v>50179.087789999998</c:v>
                </c:pt>
                <c:pt idx="13">
                  <c:v>50239.878799999999</c:v>
                </c:pt>
                <c:pt idx="14">
                  <c:v>50242.601669999996</c:v>
                </c:pt>
                <c:pt idx="15">
                  <c:v>50241.905919999997</c:v>
                </c:pt>
                <c:pt idx="16">
                  <c:v>50463.563970000003</c:v>
                </c:pt>
                <c:pt idx="17">
                  <c:v>50785.552479999998</c:v>
                </c:pt>
                <c:pt idx="18">
                  <c:v>50901.666590000001</c:v>
                </c:pt>
                <c:pt idx="19">
                  <c:v>51083.686139999998</c:v>
                </c:pt>
                <c:pt idx="20">
                  <c:v>51083.16416</c:v>
                </c:pt>
                <c:pt idx="21">
                  <c:v>51279.439460000001</c:v>
                </c:pt>
                <c:pt idx="22">
                  <c:v>51490.238810000003</c:v>
                </c:pt>
                <c:pt idx="23">
                  <c:v>51700.560729999997</c:v>
                </c:pt>
                <c:pt idx="24">
                  <c:v>51667.396189999999</c:v>
                </c:pt>
                <c:pt idx="25">
                  <c:v>51726.131029999997</c:v>
                </c:pt>
                <c:pt idx="26">
                  <c:v>51800.928890000003</c:v>
                </c:pt>
                <c:pt idx="27">
                  <c:v>51741.970930000003</c:v>
                </c:pt>
                <c:pt idx="28">
                  <c:v>52050.77564</c:v>
                </c:pt>
                <c:pt idx="29">
                  <c:v>52381.264139999999</c:v>
                </c:pt>
                <c:pt idx="30">
                  <c:v>52501.19008</c:v>
                </c:pt>
                <c:pt idx="31">
                  <c:v>52712.684209999999</c:v>
                </c:pt>
                <c:pt idx="32">
                  <c:v>52652.383529999999</c:v>
                </c:pt>
                <c:pt idx="33">
                  <c:v>52835.604789999998</c:v>
                </c:pt>
                <c:pt idx="34">
                  <c:v>52987.090790000002</c:v>
                </c:pt>
                <c:pt idx="35">
                  <c:v>53168.025199999996</c:v>
                </c:pt>
                <c:pt idx="36">
                  <c:v>52957.187769999997</c:v>
                </c:pt>
                <c:pt idx="37">
                  <c:v>53100.19195</c:v>
                </c:pt>
                <c:pt idx="38">
                  <c:v>53110.835429999999</c:v>
                </c:pt>
                <c:pt idx="39">
                  <c:v>53072.893100000001</c:v>
                </c:pt>
                <c:pt idx="40">
                  <c:v>53385.890480000002</c:v>
                </c:pt>
                <c:pt idx="41">
                  <c:v>53811.18305</c:v>
                </c:pt>
                <c:pt idx="42">
                  <c:v>54083.410089999998</c:v>
                </c:pt>
                <c:pt idx="43">
                  <c:v>54276.32215</c:v>
                </c:pt>
                <c:pt idx="44">
                  <c:v>54312.095549999998</c:v>
                </c:pt>
                <c:pt idx="45">
                  <c:v>54512.04161</c:v>
                </c:pt>
                <c:pt idx="46">
                  <c:v>54675.759120000002</c:v>
                </c:pt>
                <c:pt idx="47">
                  <c:v>54816.753649999999</c:v>
                </c:pt>
                <c:pt idx="48">
                  <c:v>54829.399069999999</c:v>
                </c:pt>
                <c:pt idx="49">
                  <c:v>54964.18073</c:v>
                </c:pt>
                <c:pt idx="50">
                  <c:v>54960.689149999998</c:v>
                </c:pt>
                <c:pt idx="51">
                  <c:v>55044.688710000002</c:v>
                </c:pt>
                <c:pt idx="52">
                  <c:v>55247.29997</c:v>
                </c:pt>
                <c:pt idx="53">
                  <c:v>55722.026380000003</c:v>
                </c:pt>
                <c:pt idx="54">
                  <c:v>56018.452960000002</c:v>
                </c:pt>
                <c:pt idx="55">
                  <c:v>56206.815560000003</c:v>
                </c:pt>
                <c:pt idx="56">
                  <c:v>56255.434480000004</c:v>
                </c:pt>
                <c:pt idx="57">
                  <c:v>56414.38738</c:v>
                </c:pt>
                <c:pt idx="58">
                  <c:v>56605.524380000003</c:v>
                </c:pt>
                <c:pt idx="59">
                  <c:v>56742.225059999997</c:v>
                </c:pt>
                <c:pt idx="60">
                  <c:v>56834.95435</c:v>
                </c:pt>
                <c:pt idx="61">
                  <c:v>56950.822059999999</c:v>
                </c:pt>
                <c:pt idx="62">
                  <c:v>57012.752610000003</c:v>
                </c:pt>
              </c:numCache>
            </c:numRef>
          </c:val>
          <c:smooth val="0"/>
          <c:extLst>
            <c:ext xmlns:c16="http://schemas.microsoft.com/office/drawing/2014/chart" uri="{C3380CC4-5D6E-409C-BE32-E72D297353CC}">
              <c16:uniqueId val="{00000000-C31A-4C70-BD0A-4D84B155BB0A}"/>
            </c:ext>
          </c:extLst>
        </c:ser>
        <c:ser>
          <c:idx val="1"/>
          <c:order val="1"/>
          <c:tx>
            <c:strRef>
              <c:f>'DI1'!$C$4</c:f>
              <c:strCache>
                <c:ptCount val="1"/>
                <c:pt idx="0">
                  <c:v>HCHS doctors - SAS</c:v>
                </c:pt>
              </c:strCache>
            </c:strRef>
          </c:tx>
          <c:spPr>
            <a:ln w="28575" cap="rnd">
              <a:solidFill>
                <a:schemeClr val="accent2"/>
              </a:solidFill>
              <a:round/>
            </a:ln>
            <a:effectLst/>
          </c:spPr>
          <c:marker>
            <c:symbol val="none"/>
          </c:marker>
          <c:cat>
            <c:numRef>
              <c:f>'DI1'!$A$5:$A$67</c:f>
              <c:numCache>
                <c:formatCode>m/d/yyyy</c:formatCode>
                <c:ptCount val="63"/>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pt idx="54">
                  <c:v>45230</c:v>
                </c:pt>
                <c:pt idx="55">
                  <c:v>45260</c:v>
                </c:pt>
                <c:pt idx="56">
                  <c:v>45291</c:v>
                </c:pt>
                <c:pt idx="57">
                  <c:v>45322</c:v>
                </c:pt>
                <c:pt idx="58">
                  <c:v>45351</c:v>
                </c:pt>
                <c:pt idx="59">
                  <c:v>45382</c:v>
                </c:pt>
                <c:pt idx="60">
                  <c:v>45412</c:v>
                </c:pt>
                <c:pt idx="61">
                  <c:v>45443</c:v>
                </c:pt>
                <c:pt idx="62">
                  <c:v>45473</c:v>
                </c:pt>
              </c:numCache>
            </c:numRef>
          </c:cat>
          <c:val>
            <c:numRef>
              <c:f>'DI1'!$C$5:$C$67</c:f>
              <c:numCache>
                <c:formatCode>#,##0;\-#,##0;"-"</c:formatCode>
                <c:ptCount val="63"/>
                <c:pt idx="0">
                  <c:v>9344.0502100000012</c:v>
                </c:pt>
                <c:pt idx="1">
                  <c:v>9344.4651599999997</c:v>
                </c:pt>
                <c:pt idx="2">
                  <c:v>9371.7414100000005</c:v>
                </c:pt>
                <c:pt idx="3">
                  <c:v>9378.3582200000001</c:v>
                </c:pt>
                <c:pt idx="4">
                  <c:v>9381.7216100000005</c:v>
                </c:pt>
                <c:pt idx="5">
                  <c:v>9475.496650000001</c:v>
                </c:pt>
                <c:pt idx="6">
                  <c:v>9560.9570500000009</c:v>
                </c:pt>
                <c:pt idx="7">
                  <c:v>9607.3517400000001</c:v>
                </c:pt>
                <c:pt idx="8">
                  <c:v>9631.2839099999983</c:v>
                </c:pt>
                <c:pt idx="9">
                  <c:v>9670.1787099999983</c:v>
                </c:pt>
                <c:pt idx="10">
                  <c:v>9722.5215700000008</c:v>
                </c:pt>
                <c:pt idx="11">
                  <c:v>9796.4676999999992</c:v>
                </c:pt>
                <c:pt idx="12">
                  <c:v>9727.3821900000003</c:v>
                </c:pt>
                <c:pt idx="13">
                  <c:v>9691.37003</c:v>
                </c:pt>
                <c:pt idx="14">
                  <c:v>9678.4447900000014</c:v>
                </c:pt>
                <c:pt idx="15">
                  <c:v>9657.7442499999997</c:v>
                </c:pt>
                <c:pt idx="16">
                  <c:v>9626.7204199999996</c:v>
                </c:pt>
                <c:pt idx="17">
                  <c:v>9713.2132000000001</c:v>
                </c:pt>
                <c:pt idx="18">
                  <c:v>9808.5896699999994</c:v>
                </c:pt>
                <c:pt idx="19">
                  <c:v>9914.192649999999</c:v>
                </c:pt>
                <c:pt idx="20">
                  <c:v>9939.4094800000003</c:v>
                </c:pt>
                <c:pt idx="21">
                  <c:v>9979.2221599999993</c:v>
                </c:pt>
                <c:pt idx="22">
                  <c:v>9982.9298499999986</c:v>
                </c:pt>
                <c:pt idx="23">
                  <c:v>10027.891740000001</c:v>
                </c:pt>
                <c:pt idx="24">
                  <c:v>10039.9249</c:v>
                </c:pt>
                <c:pt idx="25">
                  <c:v>10077.029610000001</c:v>
                </c:pt>
                <c:pt idx="26">
                  <c:v>10112.053529999999</c:v>
                </c:pt>
                <c:pt idx="27">
                  <c:v>10068.976359999999</c:v>
                </c:pt>
                <c:pt idx="28">
                  <c:v>10056.800509999999</c:v>
                </c:pt>
                <c:pt idx="29">
                  <c:v>10155.8982</c:v>
                </c:pt>
                <c:pt idx="30">
                  <c:v>10199.2572</c:v>
                </c:pt>
                <c:pt idx="31">
                  <c:v>10287.304830000001</c:v>
                </c:pt>
                <c:pt idx="32">
                  <c:v>10314.820669999999</c:v>
                </c:pt>
                <c:pt idx="33">
                  <c:v>10363.492989999999</c:v>
                </c:pt>
                <c:pt idx="34">
                  <c:v>10386.014279999999</c:v>
                </c:pt>
                <c:pt idx="35">
                  <c:v>10433.34894</c:v>
                </c:pt>
                <c:pt idx="36">
                  <c:v>10429.742130000001</c:v>
                </c:pt>
                <c:pt idx="37">
                  <c:v>10483.88696</c:v>
                </c:pt>
                <c:pt idx="38">
                  <c:v>10490.076850000001</c:v>
                </c:pt>
                <c:pt idx="39">
                  <c:v>10433.05573</c:v>
                </c:pt>
                <c:pt idx="40">
                  <c:v>10455.106180000001</c:v>
                </c:pt>
                <c:pt idx="41">
                  <c:v>10517.44428</c:v>
                </c:pt>
                <c:pt idx="42">
                  <c:v>10609.332849999999</c:v>
                </c:pt>
                <c:pt idx="43">
                  <c:v>10786.68116</c:v>
                </c:pt>
                <c:pt idx="44">
                  <c:v>10809.244769999999</c:v>
                </c:pt>
                <c:pt idx="45">
                  <c:v>10883.53354</c:v>
                </c:pt>
                <c:pt idx="46">
                  <c:v>11014.67036</c:v>
                </c:pt>
                <c:pt idx="47">
                  <c:v>11088.53736</c:v>
                </c:pt>
                <c:pt idx="48">
                  <c:v>11134.568519999999</c:v>
                </c:pt>
                <c:pt idx="49">
                  <c:v>11254.82402</c:v>
                </c:pt>
                <c:pt idx="50">
                  <c:v>11301.893389999999</c:v>
                </c:pt>
                <c:pt idx="51">
                  <c:v>11280.44506</c:v>
                </c:pt>
                <c:pt idx="52">
                  <c:v>11300.08668</c:v>
                </c:pt>
                <c:pt idx="53">
                  <c:v>11353.308519999999</c:v>
                </c:pt>
                <c:pt idx="54">
                  <c:v>11441.682050000001</c:v>
                </c:pt>
                <c:pt idx="55">
                  <c:v>11536.58928</c:v>
                </c:pt>
                <c:pt idx="56">
                  <c:v>11638.852459999998</c:v>
                </c:pt>
                <c:pt idx="57">
                  <c:v>11700.321040000001</c:v>
                </c:pt>
                <c:pt idx="58">
                  <c:v>11706.398370000001</c:v>
                </c:pt>
                <c:pt idx="59">
                  <c:v>11762.976900000001</c:v>
                </c:pt>
                <c:pt idx="60">
                  <c:v>11834.00634</c:v>
                </c:pt>
                <c:pt idx="61">
                  <c:v>11910.47833</c:v>
                </c:pt>
                <c:pt idx="62">
                  <c:v>11938.304199999999</c:v>
                </c:pt>
              </c:numCache>
            </c:numRef>
          </c:val>
          <c:smooth val="0"/>
          <c:extLst>
            <c:ext xmlns:c16="http://schemas.microsoft.com/office/drawing/2014/chart" uri="{C3380CC4-5D6E-409C-BE32-E72D297353CC}">
              <c16:uniqueId val="{00000001-C31A-4C70-BD0A-4D84B155BB0A}"/>
            </c:ext>
          </c:extLst>
        </c:ser>
        <c:ser>
          <c:idx val="2"/>
          <c:order val="2"/>
          <c:tx>
            <c:strRef>
              <c:f>'DI1'!$D$4</c:f>
              <c:strCache>
                <c:ptCount val="1"/>
                <c:pt idx="0">
                  <c:v>HCHS doctors - Doctors in Training and Equivalents</c:v>
                </c:pt>
              </c:strCache>
            </c:strRef>
          </c:tx>
          <c:spPr>
            <a:ln w="28575" cap="rnd">
              <a:solidFill>
                <a:schemeClr val="accent3"/>
              </a:solidFill>
              <a:round/>
            </a:ln>
            <a:effectLst/>
          </c:spPr>
          <c:marker>
            <c:symbol val="none"/>
          </c:marker>
          <c:cat>
            <c:numRef>
              <c:f>'DI1'!$A$5:$A$67</c:f>
              <c:numCache>
                <c:formatCode>m/d/yyyy</c:formatCode>
                <c:ptCount val="63"/>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pt idx="54">
                  <c:v>45230</c:v>
                </c:pt>
                <c:pt idx="55">
                  <c:v>45260</c:v>
                </c:pt>
                <c:pt idx="56">
                  <c:v>45291</c:v>
                </c:pt>
                <c:pt idx="57">
                  <c:v>45322</c:v>
                </c:pt>
                <c:pt idx="58">
                  <c:v>45351</c:v>
                </c:pt>
                <c:pt idx="59">
                  <c:v>45382</c:v>
                </c:pt>
                <c:pt idx="60">
                  <c:v>45412</c:v>
                </c:pt>
                <c:pt idx="61">
                  <c:v>45443</c:v>
                </c:pt>
                <c:pt idx="62">
                  <c:v>45473</c:v>
                </c:pt>
              </c:numCache>
            </c:numRef>
          </c:cat>
          <c:val>
            <c:numRef>
              <c:f>'DI1'!$D$5:$D$67</c:f>
              <c:numCache>
                <c:formatCode>#,##0;\-#,##0;"-"</c:formatCode>
                <c:ptCount val="63"/>
                <c:pt idx="0">
                  <c:v>53460.982830000001</c:v>
                </c:pt>
                <c:pt idx="1">
                  <c:v>53090.872839999996</c:v>
                </c:pt>
                <c:pt idx="2">
                  <c:v>52945.032629999994</c:v>
                </c:pt>
                <c:pt idx="3">
                  <c:v>53889.910550000001</c:v>
                </c:pt>
                <c:pt idx="4">
                  <c:v>56309.148589999997</c:v>
                </c:pt>
                <c:pt idx="5">
                  <c:v>56386.437539999999</c:v>
                </c:pt>
                <c:pt idx="6">
                  <c:v>56945.436060000007</c:v>
                </c:pt>
                <c:pt idx="7">
                  <c:v>57018.246679999997</c:v>
                </c:pt>
                <c:pt idx="8">
                  <c:v>56948.242480000001</c:v>
                </c:pt>
                <c:pt idx="9">
                  <c:v>56848.849950000003</c:v>
                </c:pt>
                <c:pt idx="10">
                  <c:v>56956.155459999994</c:v>
                </c:pt>
                <c:pt idx="11">
                  <c:v>57377.51079</c:v>
                </c:pt>
                <c:pt idx="12">
                  <c:v>58625.142449999999</c:v>
                </c:pt>
                <c:pt idx="13">
                  <c:v>59745.406229999993</c:v>
                </c:pt>
                <c:pt idx="14">
                  <c:v>59718.212440000003</c:v>
                </c:pt>
                <c:pt idx="15">
                  <c:v>59215.883219999996</c:v>
                </c:pt>
                <c:pt idx="16">
                  <c:v>59692.734649999999</c:v>
                </c:pt>
                <c:pt idx="17">
                  <c:v>60296.451959999999</c:v>
                </c:pt>
                <c:pt idx="18">
                  <c:v>60857.042329999997</c:v>
                </c:pt>
                <c:pt idx="19">
                  <c:v>61076.913220000002</c:v>
                </c:pt>
                <c:pt idx="20">
                  <c:v>61224.356399999997</c:v>
                </c:pt>
                <c:pt idx="21">
                  <c:v>61142.778469999997</c:v>
                </c:pt>
                <c:pt idx="22">
                  <c:v>60940.226669999996</c:v>
                </c:pt>
                <c:pt idx="23">
                  <c:v>60942.995480000005</c:v>
                </c:pt>
                <c:pt idx="24">
                  <c:v>60876.589400000004</c:v>
                </c:pt>
                <c:pt idx="25">
                  <c:v>60517.936820000003</c:v>
                </c:pt>
                <c:pt idx="26">
                  <c:v>60413.545960000003</c:v>
                </c:pt>
                <c:pt idx="27">
                  <c:v>61161.705090000003</c:v>
                </c:pt>
                <c:pt idx="28">
                  <c:v>63109.735179999989</c:v>
                </c:pt>
                <c:pt idx="29">
                  <c:v>63364.648000000001</c:v>
                </c:pt>
                <c:pt idx="30">
                  <c:v>63616.413489999999</c:v>
                </c:pt>
                <c:pt idx="31">
                  <c:v>63659.838790000009</c:v>
                </c:pt>
                <c:pt idx="32">
                  <c:v>63574.656859999996</c:v>
                </c:pt>
                <c:pt idx="33">
                  <c:v>63404.985619999999</c:v>
                </c:pt>
                <c:pt idx="34">
                  <c:v>63332.098010000002</c:v>
                </c:pt>
                <c:pt idx="35">
                  <c:v>63372.349410000003</c:v>
                </c:pt>
                <c:pt idx="36">
                  <c:v>63228.420639999997</c:v>
                </c:pt>
                <c:pt idx="37">
                  <c:v>63056.080230000007</c:v>
                </c:pt>
                <c:pt idx="38">
                  <c:v>62818.940160000006</c:v>
                </c:pt>
                <c:pt idx="39">
                  <c:v>63008.33988</c:v>
                </c:pt>
                <c:pt idx="40">
                  <c:v>65180.842310000007</c:v>
                </c:pt>
                <c:pt idx="41">
                  <c:v>65584.494980000003</c:v>
                </c:pt>
                <c:pt idx="42">
                  <c:v>66317.247889999999</c:v>
                </c:pt>
                <c:pt idx="43">
                  <c:v>66411.750390000001</c:v>
                </c:pt>
                <c:pt idx="44">
                  <c:v>66306.492060000004</c:v>
                </c:pt>
                <c:pt idx="45">
                  <c:v>66311.627869999997</c:v>
                </c:pt>
                <c:pt idx="46">
                  <c:v>66355.497910000006</c:v>
                </c:pt>
                <c:pt idx="47">
                  <c:v>66466.369210000004</c:v>
                </c:pt>
                <c:pt idx="48">
                  <c:v>66437.174270000003</c:v>
                </c:pt>
                <c:pt idx="49">
                  <c:v>66386.165769999992</c:v>
                </c:pt>
                <c:pt idx="50">
                  <c:v>66206.756070000003</c:v>
                </c:pt>
                <c:pt idx="51">
                  <c:v>66286.666589999993</c:v>
                </c:pt>
                <c:pt idx="52">
                  <c:v>69247.075119999994</c:v>
                </c:pt>
                <c:pt idx="53">
                  <c:v>70083.928039999999</c:v>
                </c:pt>
                <c:pt idx="54">
                  <c:v>70331.858649999995</c:v>
                </c:pt>
                <c:pt idx="55">
                  <c:v>70337.835399999996</c:v>
                </c:pt>
                <c:pt idx="56">
                  <c:v>70292.18015</c:v>
                </c:pt>
                <c:pt idx="57">
                  <c:v>70616.054900000003</c:v>
                </c:pt>
                <c:pt idx="58">
                  <c:v>70887.357540000012</c:v>
                </c:pt>
                <c:pt idx="59">
                  <c:v>70808.454919999989</c:v>
                </c:pt>
                <c:pt idx="60">
                  <c:v>70855.381260000009</c:v>
                </c:pt>
                <c:pt idx="61">
                  <c:v>70618.53188000001</c:v>
                </c:pt>
                <c:pt idx="62">
                  <c:v>70303.002129999993</c:v>
                </c:pt>
              </c:numCache>
            </c:numRef>
          </c:val>
          <c:smooth val="0"/>
          <c:extLst>
            <c:ext xmlns:c16="http://schemas.microsoft.com/office/drawing/2014/chart" uri="{C3380CC4-5D6E-409C-BE32-E72D297353CC}">
              <c16:uniqueId val="{00000002-C31A-4C70-BD0A-4D84B155BB0A}"/>
            </c:ext>
          </c:extLst>
        </c:ser>
        <c:ser>
          <c:idx val="3"/>
          <c:order val="3"/>
          <c:tx>
            <c:strRef>
              <c:f>'DI1'!$E$4</c:f>
              <c:strCache>
                <c:ptCount val="1"/>
                <c:pt idx="0">
                  <c:v>HCHS doctors - Other</c:v>
                </c:pt>
              </c:strCache>
            </c:strRef>
          </c:tx>
          <c:spPr>
            <a:ln w="28575" cap="rnd">
              <a:solidFill>
                <a:schemeClr val="accent4"/>
              </a:solidFill>
              <a:round/>
            </a:ln>
            <a:effectLst/>
          </c:spPr>
          <c:marker>
            <c:symbol val="none"/>
          </c:marker>
          <c:cat>
            <c:numRef>
              <c:f>'DI1'!$A$5:$A$67</c:f>
              <c:numCache>
                <c:formatCode>m/d/yyyy</c:formatCode>
                <c:ptCount val="63"/>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pt idx="54">
                  <c:v>45230</c:v>
                </c:pt>
                <c:pt idx="55">
                  <c:v>45260</c:v>
                </c:pt>
                <c:pt idx="56">
                  <c:v>45291</c:v>
                </c:pt>
                <c:pt idx="57">
                  <c:v>45322</c:v>
                </c:pt>
                <c:pt idx="58">
                  <c:v>45351</c:v>
                </c:pt>
                <c:pt idx="59">
                  <c:v>45382</c:v>
                </c:pt>
                <c:pt idx="60">
                  <c:v>45412</c:v>
                </c:pt>
                <c:pt idx="61">
                  <c:v>45443</c:v>
                </c:pt>
                <c:pt idx="62">
                  <c:v>45473</c:v>
                </c:pt>
              </c:numCache>
            </c:numRef>
          </c:cat>
          <c:val>
            <c:numRef>
              <c:f>'DI1'!$E$5:$E$67</c:f>
              <c:numCache>
                <c:formatCode>#,##0;\-#,##0;"-"</c:formatCode>
                <c:ptCount val="63"/>
                <c:pt idx="0">
                  <c:v>1394.82205</c:v>
                </c:pt>
                <c:pt idx="1">
                  <c:v>1387.72612</c:v>
                </c:pt>
                <c:pt idx="2">
                  <c:v>1376.8572300000001</c:v>
                </c:pt>
                <c:pt idx="3">
                  <c:v>1367.66939</c:v>
                </c:pt>
                <c:pt idx="4">
                  <c:v>1349.34256</c:v>
                </c:pt>
                <c:pt idx="5">
                  <c:v>1360.6563100000001</c:v>
                </c:pt>
                <c:pt idx="6">
                  <c:v>1344.1809000000001</c:v>
                </c:pt>
                <c:pt idx="7">
                  <c:v>1343.3134600000001</c:v>
                </c:pt>
                <c:pt idx="8">
                  <c:v>1335.87807</c:v>
                </c:pt>
                <c:pt idx="9">
                  <c:v>1332.7826399999999</c:v>
                </c:pt>
                <c:pt idx="10">
                  <c:v>1340.3553899999999</c:v>
                </c:pt>
                <c:pt idx="11">
                  <c:v>1376.50531</c:v>
                </c:pt>
                <c:pt idx="12">
                  <c:v>1412.1626100000001</c:v>
                </c:pt>
                <c:pt idx="13">
                  <c:v>1408.99099</c:v>
                </c:pt>
                <c:pt idx="14">
                  <c:v>1350.6558500000001</c:v>
                </c:pt>
                <c:pt idx="15">
                  <c:v>1341.2656300000001</c:v>
                </c:pt>
                <c:pt idx="16">
                  <c:v>1353.2147599999998</c:v>
                </c:pt>
                <c:pt idx="17">
                  <c:v>1361.71929</c:v>
                </c:pt>
                <c:pt idx="18">
                  <c:v>1364.36472</c:v>
                </c:pt>
                <c:pt idx="19">
                  <c:v>1392.60384</c:v>
                </c:pt>
                <c:pt idx="20">
                  <c:v>1394.6238400000002</c:v>
                </c:pt>
                <c:pt idx="21">
                  <c:v>1411.2602299999999</c:v>
                </c:pt>
                <c:pt idx="22">
                  <c:v>1413.60033</c:v>
                </c:pt>
                <c:pt idx="23">
                  <c:v>1406.4026799999999</c:v>
                </c:pt>
                <c:pt idx="24">
                  <c:v>1396.5109600000001</c:v>
                </c:pt>
                <c:pt idx="25">
                  <c:v>1396.12691</c:v>
                </c:pt>
                <c:pt idx="26">
                  <c:v>1400.9070400000001</c:v>
                </c:pt>
                <c:pt idx="27">
                  <c:v>1404.1799999999998</c:v>
                </c:pt>
                <c:pt idx="28">
                  <c:v>1407.27241</c:v>
                </c:pt>
                <c:pt idx="29">
                  <c:v>1417.36906</c:v>
                </c:pt>
                <c:pt idx="30">
                  <c:v>1423.4371000000001</c:v>
                </c:pt>
                <c:pt idx="31">
                  <c:v>1424.5076899999999</c:v>
                </c:pt>
                <c:pt idx="32">
                  <c:v>1417.1134400000001</c:v>
                </c:pt>
                <c:pt idx="33">
                  <c:v>1412.3673600000002</c:v>
                </c:pt>
                <c:pt idx="34">
                  <c:v>1411.70282</c:v>
                </c:pt>
                <c:pt idx="35">
                  <c:v>1418.0562</c:v>
                </c:pt>
                <c:pt idx="36">
                  <c:v>1398.3783899999999</c:v>
                </c:pt>
                <c:pt idx="37">
                  <c:v>1386.88292</c:v>
                </c:pt>
                <c:pt idx="38">
                  <c:v>1388.3491199999999</c:v>
                </c:pt>
                <c:pt idx="39">
                  <c:v>1375.8264100000001</c:v>
                </c:pt>
                <c:pt idx="40">
                  <c:v>1376.3145199999999</c:v>
                </c:pt>
                <c:pt idx="41">
                  <c:v>1391.7761599999999</c:v>
                </c:pt>
                <c:pt idx="42">
                  <c:v>1417.35</c:v>
                </c:pt>
                <c:pt idx="43">
                  <c:v>1427.0778399999999</c:v>
                </c:pt>
                <c:pt idx="44">
                  <c:v>1441.45271</c:v>
                </c:pt>
                <c:pt idx="45">
                  <c:v>1437.6235300000001</c:v>
                </c:pt>
                <c:pt idx="46">
                  <c:v>1440.4613100000001</c:v>
                </c:pt>
                <c:pt idx="47">
                  <c:v>1435.47587</c:v>
                </c:pt>
                <c:pt idx="48">
                  <c:v>1413.3988999999999</c:v>
                </c:pt>
                <c:pt idx="49">
                  <c:v>1403.0219400000001</c:v>
                </c:pt>
                <c:pt idx="50">
                  <c:v>1413.5096800000001</c:v>
                </c:pt>
                <c:pt idx="51">
                  <c:v>1414.78613</c:v>
                </c:pt>
                <c:pt idx="52">
                  <c:v>1417.8157799999999</c:v>
                </c:pt>
                <c:pt idx="53">
                  <c:v>1444.2977700000001</c:v>
                </c:pt>
                <c:pt idx="54">
                  <c:v>1466.1860200000001</c:v>
                </c:pt>
                <c:pt idx="55">
                  <c:v>1476.2841600000002</c:v>
                </c:pt>
                <c:pt idx="56">
                  <c:v>1469.2913599999999</c:v>
                </c:pt>
                <c:pt idx="57">
                  <c:v>1466.17165</c:v>
                </c:pt>
                <c:pt idx="58">
                  <c:v>1453.8207</c:v>
                </c:pt>
                <c:pt idx="59">
                  <c:v>1460.0498400000001</c:v>
                </c:pt>
                <c:pt idx="60">
                  <c:v>1481.8142</c:v>
                </c:pt>
                <c:pt idx="61">
                  <c:v>1488.4868000000001</c:v>
                </c:pt>
                <c:pt idx="62">
                  <c:v>1491.28199</c:v>
                </c:pt>
              </c:numCache>
            </c:numRef>
          </c:val>
          <c:smooth val="0"/>
          <c:extLst>
            <c:ext xmlns:c16="http://schemas.microsoft.com/office/drawing/2014/chart" uri="{C3380CC4-5D6E-409C-BE32-E72D297353CC}">
              <c16:uniqueId val="{00000003-C31A-4C70-BD0A-4D84B155BB0A}"/>
            </c:ext>
          </c:extLst>
        </c:ser>
        <c:dLbls>
          <c:showLegendKey val="0"/>
          <c:showVal val="0"/>
          <c:showCatName val="0"/>
          <c:showSerName val="0"/>
          <c:showPercent val="0"/>
          <c:showBubbleSize val="0"/>
        </c:dLbls>
        <c:smooth val="0"/>
        <c:axId val="743651536"/>
        <c:axId val="743648176"/>
      </c:lineChart>
      <c:dateAx>
        <c:axId val="74365153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648176"/>
        <c:crosses val="autoZero"/>
        <c:auto val="1"/>
        <c:lblOffset val="100"/>
        <c:baseTimeUnit val="months"/>
      </c:dateAx>
      <c:valAx>
        <c:axId val="743648176"/>
        <c:scaling>
          <c:orientation val="minMax"/>
        </c:scaling>
        <c:delete val="0"/>
        <c:axPos val="l"/>
        <c:majorGridlines>
          <c:spPr>
            <a:ln w="9525" cap="flat" cmpd="sng" algn="ctr">
              <a:solidFill>
                <a:schemeClr val="tx1">
                  <a:lumMod val="15000"/>
                  <a:lumOff val="85000"/>
                </a:schemeClr>
              </a:solidFill>
              <a:round/>
            </a:ln>
            <a:effectLst/>
          </c:spPr>
        </c:majorGridlines>
        <c:numFmt formatCode="#,##0;\-#,##0;&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651536"/>
        <c:crosses val="autoZero"/>
        <c:crossBetween val="between"/>
      </c:valAx>
      <c:spPr>
        <a:noFill/>
        <a:ln>
          <a:noFill/>
        </a:ln>
        <a:effectLst/>
      </c:spPr>
    </c:plotArea>
    <c:legend>
      <c:legendPos val="b"/>
      <c:layout>
        <c:manualLayout>
          <c:xMode val="edge"/>
          <c:yMode val="edge"/>
          <c:x val="0"/>
          <c:y val="0.85104113723619701"/>
          <c:w val="1"/>
          <c:h val="0.1290978895761167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a:t>Medical Temporary Staffing Spend as % of Total Paybill</a:t>
            </a:r>
          </a:p>
        </c:rich>
      </c:tx>
      <c:layout>
        <c:manualLayout>
          <c:xMode val="edge"/>
          <c:yMode val="edge"/>
          <c:x val="1.489939989404814E-3"/>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'DTS5'!$D$4</c:f>
              <c:strCache>
                <c:ptCount val="1"/>
                <c:pt idx="0">
                  <c:v>Temp Staffing % of Total Paybill</c:v>
                </c:pt>
              </c:strCache>
            </c:strRef>
          </c:tx>
          <c:spPr>
            <a:ln w="28575" cap="rnd">
              <a:solidFill>
                <a:schemeClr val="accent2"/>
              </a:solidFill>
              <a:round/>
            </a:ln>
            <a:effectLst/>
          </c:spPr>
          <c:marker>
            <c:symbol val="none"/>
          </c:marker>
          <c:cat>
            <c:strRef>
              <c:f>'DTS5'!$A$5:$A$9</c:f>
              <c:strCache>
                <c:ptCount val="5"/>
                <c:pt idx="0">
                  <c:v>2019/20</c:v>
                </c:pt>
                <c:pt idx="1">
                  <c:v>2020/21</c:v>
                </c:pt>
                <c:pt idx="2">
                  <c:v>2021/22</c:v>
                </c:pt>
                <c:pt idx="3">
                  <c:v>2022/23</c:v>
                </c:pt>
                <c:pt idx="4">
                  <c:v>2023/24</c:v>
                </c:pt>
              </c:strCache>
            </c:strRef>
          </c:cat>
          <c:val>
            <c:numRef>
              <c:f>'DTS5'!$D$5:$D$9</c:f>
              <c:numCache>
                <c:formatCode>0.0%</c:formatCode>
                <c:ptCount val="5"/>
                <c:pt idx="0">
                  <c:v>0.12219342850841611</c:v>
                </c:pt>
                <c:pt idx="1">
                  <c:v>0.12552290594899762</c:v>
                </c:pt>
                <c:pt idx="2">
                  <c:v>0.13051005479793684</c:v>
                </c:pt>
                <c:pt idx="3">
                  <c:v>0.14015463392977931</c:v>
                </c:pt>
                <c:pt idx="4">
                  <c:v>0.14770113376149668</c:v>
                </c:pt>
              </c:numCache>
            </c:numRef>
          </c:val>
          <c:smooth val="0"/>
          <c:extLst>
            <c:ext xmlns:c16="http://schemas.microsoft.com/office/drawing/2014/chart" uri="{C3380CC4-5D6E-409C-BE32-E72D297353CC}">
              <c16:uniqueId val="{00000000-BE5C-4DA3-B8D3-AF9221906801}"/>
            </c:ext>
          </c:extLst>
        </c:ser>
        <c:dLbls>
          <c:showLegendKey val="0"/>
          <c:showVal val="0"/>
          <c:showCatName val="0"/>
          <c:showSerName val="0"/>
          <c:showPercent val="0"/>
          <c:showBubbleSize val="0"/>
        </c:dLbls>
        <c:smooth val="0"/>
        <c:axId val="198493775"/>
        <c:axId val="198496655"/>
      </c:lineChart>
      <c:catAx>
        <c:axId val="19849377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98496655"/>
        <c:crosses val="autoZero"/>
        <c:auto val="1"/>
        <c:lblAlgn val="ctr"/>
        <c:lblOffset val="100"/>
        <c:noMultiLvlLbl val="1"/>
      </c:catAx>
      <c:valAx>
        <c:axId val="19849665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Temporary Staffing Spend as % of Total Paybill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984937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1200"/>
              <a:t>Medical Temporary Staffing Spend and Total Paybill</a:t>
            </a:r>
          </a:p>
        </c:rich>
      </c:tx>
      <c:layout>
        <c:manualLayout>
          <c:xMode val="edge"/>
          <c:yMode val="edge"/>
          <c:x val="1.489939989404814E-3"/>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0968631894438403"/>
          <c:y val="0.15007667168999947"/>
          <c:w val="0.80536330358813213"/>
          <c:h val="0.64723198149200123"/>
        </c:manualLayout>
      </c:layout>
      <c:lineChart>
        <c:grouping val="standard"/>
        <c:varyColors val="0"/>
        <c:ser>
          <c:idx val="0"/>
          <c:order val="0"/>
          <c:tx>
            <c:strRef>
              <c:f>'DTS5'!$B$4</c:f>
              <c:strCache>
                <c:ptCount val="1"/>
                <c:pt idx="0">
                  <c:v>Temporary Staffing Spend</c:v>
                </c:pt>
              </c:strCache>
            </c:strRef>
          </c:tx>
          <c:spPr>
            <a:ln w="28575" cap="rnd">
              <a:solidFill>
                <a:schemeClr val="accent2"/>
              </a:solidFill>
              <a:round/>
            </a:ln>
            <a:effectLst/>
          </c:spPr>
          <c:marker>
            <c:symbol val="none"/>
          </c:marker>
          <c:cat>
            <c:strRef>
              <c:f>'DTS5'!$A$5:$A$9</c:f>
              <c:strCache>
                <c:ptCount val="5"/>
                <c:pt idx="0">
                  <c:v>2019/20</c:v>
                </c:pt>
                <c:pt idx="1">
                  <c:v>2020/21</c:v>
                </c:pt>
                <c:pt idx="2">
                  <c:v>2021/22</c:v>
                </c:pt>
                <c:pt idx="3">
                  <c:v>2022/23</c:v>
                </c:pt>
                <c:pt idx="4">
                  <c:v>2023/24</c:v>
                </c:pt>
              </c:strCache>
            </c:strRef>
          </c:cat>
          <c:val>
            <c:numRef>
              <c:f>'DTS5'!$B$5:$B$9</c:f>
              <c:numCache>
                <c:formatCode>"£"#,##0</c:formatCode>
                <c:ptCount val="5"/>
                <c:pt idx="0">
                  <c:v>1821005734.46</c:v>
                </c:pt>
                <c:pt idx="1">
                  <c:v>2079015869.79</c:v>
                </c:pt>
                <c:pt idx="2">
                  <c:v>2233634800.9400001</c:v>
                </c:pt>
                <c:pt idx="3">
                  <c:v>2584194949.6100001</c:v>
                </c:pt>
                <c:pt idx="4">
                  <c:v>3055130329.9100003</c:v>
                </c:pt>
              </c:numCache>
            </c:numRef>
          </c:val>
          <c:smooth val="0"/>
          <c:extLst>
            <c:ext xmlns:c16="http://schemas.microsoft.com/office/drawing/2014/chart" uri="{C3380CC4-5D6E-409C-BE32-E72D297353CC}">
              <c16:uniqueId val="{00000002-F532-4ED6-B4F5-FBACFAA87DBA}"/>
            </c:ext>
          </c:extLst>
        </c:ser>
        <c:dLbls>
          <c:showLegendKey val="0"/>
          <c:showVal val="0"/>
          <c:showCatName val="0"/>
          <c:showSerName val="0"/>
          <c:showPercent val="0"/>
          <c:showBubbleSize val="0"/>
        </c:dLbls>
        <c:marker val="1"/>
        <c:smooth val="0"/>
        <c:axId val="198493775"/>
        <c:axId val="198496655"/>
      </c:lineChart>
      <c:lineChart>
        <c:grouping val="standard"/>
        <c:varyColors val="0"/>
        <c:ser>
          <c:idx val="1"/>
          <c:order val="1"/>
          <c:tx>
            <c:strRef>
              <c:f>'DTS5'!$C$4</c:f>
              <c:strCache>
                <c:ptCount val="1"/>
                <c:pt idx="0">
                  <c:v>Total Paybill</c:v>
                </c:pt>
              </c:strCache>
            </c:strRef>
          </c:tx>
          <c:spPr>
            <a:ln w="28575" cap="rnd">
              <a:solidFill>
                <a:schemeClr val="accent3"/>
              </a:solidFill>
              <a:round/>
            </a:ln>
            <a:effectLst/>
          </c:spPr>
          <c:marker>
            <c:symbol val="none"/>
          </c:marker>
          <c:cat>
            <c:strRef>
              <c:f>'DTS5'!$A$5:$A$9</c:f>
              <c:strCache>
                <c:ptCount val="5"/>
                <c:pt idx="0">
                  <c:v>2019/20</c:v>
                </c:pt>
                <c:pt idx="1">
                  <c:v>2020/21</c:v>
                </c:pt>
                <c:pt idx="2">
                  <c:v>2021/22</c:v>
                </c:pt>
                <c:pt idx="3">
                  <c:v>2022/23</c:v>
                </c:pt>
                <c:pt idx="4">
                  <c:v>2023/24</c:v>
                </c:pt>
              </c:strCache>
            </c:strRef>
          </c:cat>
          <c:val>
            <c:numRef>
              <c:f>'DTS5'!$C$5:$C$9</c:f>
              <c:numCache>
                <c:formatCode>"£"#,##0</c:formatCode>
                <c:ptCount val="5"/>
                <c:pt idx="0">
                  <c:v>14902648666.860001</c:v>
                </c:pt>
                <c:pt idx="1">
                  <c:v>16562840495.699999</c:v>
                </c:pt>
                <c:pt idx="2">
                  <c:v>17114656831.6</c:v>
                </c:pt>
                <c:pt idx="3">
                  <c:v>18438169878.170002</c:v>
                </c:pt>
                <c:pt idx="4">
                  <c:v>20684542170.43</c:v>
                </c:pt>
              </c:numCache>
            </c:numRef>
          </c:val>
          <c:smooth val="0"/>
          <c:extLst>
            <c:ext xmlns:c16="http://schemas.microsoft.com/office/drawing/2014/chart" uri="{C3380CC4-5D6E-409C-BE32-E72D297353CC}">
              <c16:uniqueId val="{00000003-F532-4ED6-B4F5-FBACFAA87DBA}"/>
            </c:ext>
          </c:extLst>
        </c:ser>
        <c:dLbls>
          <c:showLegendKey val="0"/>
          <c:showVal val="0"/>
          <c:showCatName val="0"/>
          <c:showSerName val="0"/>
          <c:showPercent val="0"/>
          <c:showBubbleSize val="0"/>
        </c:dLbls>
        <c:marker val="1"/>
        <c:smooth val="0"/>
        <c:axId val="1648075039"/>
        <c:axId val="1652421135"/>
      </c:lineChart>
      <c:catAx>
        <c:axId val="19849377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Period</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98496655"/>
        <c:crosses val="autoZero"/>
        <c:auto val="1"/>
        <c:lblAlgn val="ctr"/>
        <c:lblOffset val="100"/>
        <c:noMultiLvlLbl val="1"/>
      </c:catAx>
      <c:valAx>
        <c:axId val="198496655"/>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Temporary Staffing Spend</a:t>
                </a:r>
                <a:r>
                  <a:rPr lang="en-GB" baseline="0"/>
                  <a:t> (millions)</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98493775"/>
        <c:crosses val="autoZero"/>
        <c:crossBetween val="between"/>
        <c:dispUnits>
          <c:builtInUnit val="millions"/>
        </c:dispUnits>
      </c:valAx>
      <c:valAx>
        <c:axId val="16524211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n-GB"/>
                  <a:t>Total Paybill (billions)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title>
        <c:numFmt formatCode="&quot;£&quot;#,##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1648075039"/>
        <c:crosses val="max"/>
        <c:crossBetween val="between"/>
        <c:dispUnits>
          <c:builtInUnit val="billions"/>
        </c:dispUnits>
      </c:valAx>
      <c:catAx>
        <c:axId val="1648075039"/>
        <c:scaling>
          <c:orientation val="minMax"/>
        </c:scaling>
        <c:delete val="1"/>
        <c:axPos val="b"/>
        <c:numFmt formatCode="General" sourceLinked="1"/>
        <c:majorTickMark val="out"/>
        <c:minorTickMark val="none"/>
        <c:tickLblPos val="nextTo"/>
        <c:crossAx val="1652421135"/>
        <c:crosses val="autoZero"/>
        <c:auto val="1"/>
        <c:lblAlgn val="ctr"/>
        <c:lblOffset val="100"/>
        <c:noMultiLvlLbl val="1"/>
      </c:catAx>
      <c:spPr>
        <a:noFill/>
        <a:ln>
          <a:noFill/>
        </a:ln>
        <a:effectLst/>
      </c:spPr>
    </c:plotArea>
    <c:legend>
      <c:legendPos val="tr"/>
      <c:layout>
        <c:manualLayout>
          <c:xMode val="edge"/>
          <c:yMode val="edge"/>
          <c:x val="0.74391918494555487"/>
          <c:y val="2.7026076833465864E-3"/>
          <c:w val="0.25608082350733918"/>
          <c:h val="0.105407851196017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Staff Survey responses</a:t>
            </a:r>
          </a:p>
        </c:rich>
      </c:tx>
      <c:overlay val="0"/>
      <c:spPr>
        <a:noFill/>
        <a:ln>
          <a:noFill/>
        </a:ln>
        <a:effectLst/>
      </c:spPr>
    </c:title>
    <c:autoTitleDeleted val="0"/>
    <c:plotArea>
      <c:layout/>
      <c:lineChart>
        <c:grouping val="standard"/>
        <c:varyColors val="0"/>
        <c:ser>
          <c:idx val="1"/>
          <c:order val="0"/>
          <c:tx>
            <c:strRef>
              <c:f>'DSS1'!$B$6</c:f>
              <c:strCache>
                <c:ptCount val="1"/>
                <c:pt idx="0">
                  <c:v>Medics</c:v>
                </c:pt>
              </c:strCache>
            </c:strRef>
          </c:tx>
          <c:spPr>
            <a:ln>
              <a:solidFill>
                <a:schemeClr val="accent5"/>
              </a:solidFill>
            </a:ln>
          </c:spPr>
          <c:marker>
            <c:symbol val="none"/>
          </c:marker>
          <c:cat>
            <c:numRef>
              <c:f>'DSS1'!$C$5:$G$5</c:f>
              <c:numCache>
                <c:formatCode>0</c:formatCode>
                <c:ptCount val="5"/>
                <c:pt idx="0">
                  <c:v>2019</c:v>
                </c:pt>
                <c:pt idx="1">
                  <c:v>2020</c:v>
                </c:pt>
                <c:pt idx="2">
                  <c:v>2021</c:v>
                </c:pt>
                <c:pt idx="3">
                  <c:v>2022</c:v>
                </c:pt>
                <c:pt idx="4">
                  <c:v>2023</c:v>
                </c:pt>
              </c:numCache>
            </c:numRef>
          </c:cat>
          <c:val>
            <c:numRef>
              <c:f>'DSS1'!$C$6:$G$6</c:f>
              <c:numCache>
                <c:formatCode>#,##0</c:formatCode>
                <c:ptCount val="5"/>
                <c:pt idx="0">
                  <c:v>40964</c:v>
                </c:pt>
                <c:pt idx="1">
                  <c:v>42234</c:v>
                </c:pt>
                <c:pt idx="2">
                  <c:v>47708</c:v>
                </c:pt>
                <c:pt idx="3">
                  <c:v>44269</c:v>
                </c:pt>
                <c:pt idx="4">
                  <c:v>45476</c:v>
                </c:pt>
              </c:numCache>
            </c:numRef>
          </c:val>
          <c:smooth val="0"/>
          <c:extLst>
            <c:ext xmlns:c16="http://schemas.microsoft.com/office/drawing/2014/chart" uri="{C3380CC4-5D6E-409C-BE32-E72D297353CC}">
              <c16:uniqueId val="{00000001-623E-475C-847D-C03B3DBABF3E}"/>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1"/>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Satisfaction with pay</a:t>
            </a:r>
          </a:p>
        </c:rich>
      </c:tx>
      <c:overlay val="0"/>
      <c:spPr>
        <a:noFill/>
        <a:ln>
          <a:noFill/>
        </a:ln>
        <a:effectLst/>
      </c:spPr>
    </c:title>
    <c:autoTitleDeleted val="0"/>
    <c:plotArea>
      <c:layout/>
      <c:lineChart>
        <c:grouping val="standard"/>
        <c:varyColors val="0"/>
        <c:ser>
          <c:idx val="0"/>
          <c:order val="0"/>
          <c:tx>
            <c:strRef>
              <c:f>'DSS3'!$A$4</c:f>
              <c:strCache>
                <c:ptCount val="1"/>
                <c:pt idx="0">
                  <c:v>National Average</c:v>
                </c:pt>
              </c:strCache>
            </c:strRef>
          </c:tx>
          <c:spPr>
            <a:ln w="31750">
              <a:solidFill>
                <a:schemeClr val="accent1"/>
              </a:solidFill>
            </a:ln>
          </c:spPr>
          <c:marker>
            <c:symbol val="none"/>
          </c:marker>
          <c:cat>
            <c:numRef>
              <c:f>'DSS3'!$C$3:$G$3</c:f>
              <c:numCache>
                <c:formatCode>General</c:formatCode>
                <c:ptCount val="5"/>
                <c:pt idx="0">
                  <c:v>2019</c:v>
                </c:pt>
                <c:pt idx="1">
                  <c:v>2020</c:v>
                </c:pt>
                <c:pt idx="2">
                  <c:v>2021</c:v>
                </c:pt>
                <c:pt idx="3">
                  <c:v>2022</c:v>
                </c:pt>
                <c:pt idx="4">
                  <c:v>2023</c:v>
                </c:pt>
              </c:numCache>
            </c:numRef>
          </c:cat>
          <c:val>
            <c:numRef>
              <c:f>'DSS3'!$C$4:$G$4</c:f>
              <c:numCache>
                <c:formatCode>0.00%</c:formatCode>
                <c:ptCount val="5"/>
                <c:pt idx="0">
                  <c:v>0.54986443969723997</c:v>
                </c:pt>
                <c:pt idx="1">
                  <c:v>0.56929680523067805</c:v>
                </c:pt>
                <c:pt idx="2">
                  <c:v>0.49765766375444598</c:v>
                </c:pt>
                <c:pt idx="3">
                  <c:v>0.36625497127864798</c:v>
                </c:pt>
                <c:pt idx="4">
                  <c:v>0.32049176422786002</c:v>
                </c:pt>
              </c:numCache>
            </c:numRef>
          </c:val>
          <c:smooth val="0"/>
          <c:extLst>
            <c:ext xmlns:c16="http://schemas.microsoft.com/office/drawing/2014/chart" uri="{C3380CC4-5D6E-409C-BE32-E72D297353CC}">
              <c16:uniqueId val="{00000000-3889-4819-8BDE-C806F359BC94}"/>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Satisfaction with pay</a:t>
            </a:r>
          </a:p>
        </c:rich>
      </c:tx>
      <c:overlay val="0"/>
      <c:spPr>
        <a:noFill/>
        <a:ln>
          <a:noFill/>
        </a:ln>
        <a:effectLst/>
      </c:spPr>
    </c:title>
    <c:autoTitleDeleted val="0"/>
    <c:plotArea>
      <c:layout/>
      <c:lineChart>
        <c:grouping val="standard"/>
        <c:varyColors val="0"/>
        <c:ser>
          <c:idx val="0"/>
          <c:order val="0"/>
          <c:tx>
            <c:strRef>
              <c:f>'DSS3'!$A$5</c:f>
              <c:strCache>
                <c:ptCount val="1"/>
                <c:pt idx="0">
                  <c:v>Acute trusts</c:v>
                </c:pt>
              </c:strCache>
            </c:strRef>
          </c:tx>
          <c:marker>
            <c:symbol val="none"/>
          </c:marker>
          <c:cat>
            <c:numRef>
              <c:f>'DSS3'!$C$3:$G$3</c:f>
              <c:numCache>
                <c:formatCode>General</c:formatCode>
                <c:ptCount val="5"/>
                <c:pt idx="0">
                  <c:v>2019</c:v>
                </c:pt>
                <c:pt idx="1">
                  <c:v>2020</c:v>
                </c:pt>
                <c:pt idx="2">
                  <c:v>2021</c:v>
                </c:pt>
                <c:pt idx="3">
                  <c:v>2022</c:v>
                </c:pt>
                <c:pt idx="4">
                  <c:v>2023</c:v>
                </c:pt>
              </c:numCache>
            </c:numRef>
          </c:cat>
          <c:val>
            <c:numRef>
              <c:f>'DSS3'!$C$5:$G$5</c:f>
              <c:numCache>
                <c:formatCode>0.00%</c:formatCode>
                <c:ptCount val="5"/>
                <c:pt idx="0">
                  <c:v>0.54614741900211605</c:v>
                </c:pt>
                <c:pt idx="1">
                  <c:v>0.56410451741863099</c:v>
                </c:pt>
                <c:pt idx="2">
                  <c:v>0.49005424522298902</c:v>
                </c:pt>
                <c:pt idx="3">
                  <c:v>0.35556698349730398</c:v>
                </c:pt>
                <c:pt idx="4">
                  <c:v>0.31056578478512298</c:v>
                </c:pt>
              </c:numCache>
            </c:numRef>
          </c:val>
          <c:smooth val="0"/>
          <c:extLst>
            <c:ext xmlns:c16="http://schemas.microsoft.com/office/drawing/2014/chart" uri="{C3380CC4-5D6E-409C-BE32-E72D297353CC}">
              <c16:uniqueId val="{00000000-3569-494C-98F8-1E584C312C90}"/>
            </c:ext>
          </c:extLst>
        </c:ser>
        <c:ser>
          <c:idx val="1"/>
          <c:order val="1"/>
          <c:tx>
            <c:strRef>
              <c:f>'DSS3'!$A$6</c:f>
              <c:strCache>
                <c:ptCount val="1"/>
                <c:pt idx="0">
                  <c:v>Acute Specialist trusts</c:v>
                </c:pt>
              </c:strCache>
            </c:strRef>
          </c:tx>
          <c:marker>
            <c:symbol val="none"/>
          </c:marker>
          <c:cat>
            <c:numRef>
              <c:f>'DSS3'!$C$3:$G$3</c:f>
              <c:numCache>
                <c:formatCode>General</c:formatCode>
                <c:ptCount val="5"/>
                <c:pt idx="0">
                  <c:v>2019</c:v>
                </c:pt>
                <c:pt idx="1">
                  <c:v>2020</c:v>
                </c:pt>
                <c:pt idx="2">
                  <c:v>2021</c:v>
                </c:pt>
                <c:pt idx="3">
                  <c:v>2022</c:v>
                </c:pt>
                <c:pt idx="4">
                  <c:v>2023</c:v>
                </c:pt>
              </c:numCache>
            </c:numRef>
          </c:cat>
          <c:val>
            <c:numRef>
              <c:f>'DSS3'!$C$6:$G$6</c:f>
              <c:numCache>
                <c:formatCode>0.00%</c:formatCode>
                <c:ptCount val="5"/>
                <c:pt idx="0">
                  <c:v>0.55733546111195398</c:v>
                </c:pt>
                <c:pt idx="1">
                  <c:v>0.58978272910253804</c:v>
                </c:pt>
                <c:pt idx="2">
                  <c:v>0.52310149115049698</c:v>
                </c:pt>
                <c:pt idx="3">
                  <c:v>0.41751081947165802</c:v>
                </c:pt>
                <c:pt idx="4">
                  <c:v>0.36742989032189199</c:v>
                </c:pt>
              </c:numCache>
            </c:numRef>
          </c:val>
          <c:smooth val="0"/>
          <c:extLst>
            <c:ext xmlns:c16="http://schemas.microsoft.com/office/drawing/2014/chart" uri="{C3380CC4-5D6E-409C-BE32-E72D297353CC}">
              <c16:uniqueId val="{00000001-3569-494C-98F8-1E584C312C90}"/>
            </c:ext>
          </c:extLst>
        </c:ser>
        <c:ser>
          <c:idx val="2"/>
          <c:order val="2"/>
          <c:tx>
            <c:strRef>
              <c:f>'DSS3'!$A$7</c:f>
              <c:strCache>
                <c:ptCount val="1"/>
                <c:pt idx="0">
                  <c:v>Mental Health trusts</c:v>
                </c:pt>
              </c:strCache>
            </c:strRef>
          </c:tx>
          <c:marker>
            <c:symbol val="none"/>
          </c:marker>
          <c:cat>
            <c:numRef>
              <c:f>'DSS3'!$C$3:$G$3</c:f>
              <c:numCache>
                <c:formatCode>General</c:formatCode>
                <c:ptCount val="5"/>
                <c:pt idx="0">
                  <c:v>2019</c:v>
                </c:pt>
                <c:pt idx="1">
                  <c:v>2020</c:v>
                </c:pt>
                <c:pt idx="2">
                  <c:v>2021</c:v>
                </c:pt>
                <c:pt idx="3">
                  <c:v>2022</c:v>
                </c:pt>
                <c:pt idx="4">
                  <c:v>2023</c:v>
                </c:pt>
              </c:numCache>
            </c:numRef>
          </c:cat>
          <c:val>
            <c:numRef>
              <c:f>'DSS3'!$C$7:$G$7</c:f>
              <c:numCache>
                <c:formatCode>0.00%</c:formatCode>
                <c:ptCount val="5"/>
                <c:pt idx="0">
                  <c:v>0.59401602366467499</c:v>
                </c:pt>
                <c:pt idx="1">
                  <c:v>0.62069261448728097</c:v>
                </c:pt>
                <c:pt idx="2">
                  <c:v>0.57034665526631301</c:v>
                </c:pt>
                <c:pt idx="3">
                  <c:v>0.45086997466562101</c:v>
                </c:pt>
                <c:pt idx="4">
                  <c:v>0.39356118895515402</c:v>
                </c:pt>
              </c:numCache>
            </c:numRef>
          </c:val>
          <c:smooth val="0"/>
          <c:extLst>
            <c:ext xmlns:c16="http://schemas.microsoft.com/office/drawing/2014/chart" uri="{C3380CC4-5D6E-409C-BE32-E72D297353CC}">
              <c16:uniqueId val="{00000002-3569-494C-98F8-1E584C312C90}"/>
            </c:ext>
          </c:extLst>
        </c:ser>
        <c:ser>
          <c:idx val="3"/>
          <c:order val="3"/>
          <c:tx>
            <c:strRef>
              <c:f>'DSS3'!$A$8</c:f>
              <c:strCache>
                <c:ptCount val="1"/>
                <c:pt idx="0">
                  <c:v>Community trusts</c:v>
                </c:pt>
              </c:strCache>
            </c:strRef>
          </c:tx>
          <c:marker>
            <c:symbol val="none"/>
          </c:marker>
          <c:cat>
            <c:numRef>
              <c:f>'DSS3'!$C$3:$G$3</c:f>
              <c:numCache>
                <c:formatCode>General</c:formatCode>
                <c:ptCount val="5"/>
                <c:pt idx="0">
                  <c:v>2019</c:v>
                </c:pt>
                <c:pt idx="1">
                  <c:v>2020</c:v>
                </c:pt>
                <c:pt idx="2">
                  <c:v>2021</c:v>
                </c:pt>
                <c:pt idx="3">
                  <c:v>2022</c:v>
                </c:pt>
                <c:pt idx="4">
                  <c:v>2023</c:v>
                </c:pt>
              </c:numCache>
            </c:numRef>
          </c:cat>
          <c:val>
            <c:numRef>
              <c:f>'DSS3'!$C$8:$G$8</c:f>
              <c:numCache>
                <c:formatCode>0.00%</c:formatCode>
                <c:ptCount val="5"/>
                <c:pt idx="0">
                  <c:v>0.46281485773298198</c:v>
                </c:pt>
                <c:pt idx="1">
                  <c:v>0.49740657601920502</c:v>
                </c:pt>
                <c:pt idx="2">
                  <c:v>0.44659001255115799</c:v>
                </c:pt>
                <c:pt idx="3">
                  <c:v>0.39109042833758201</c:v>
                </c:pt>
                <c:pt idx="4">
                  <c:v>0.3882748371045</c:v>
                </c:pt>
              </c:numCache>
            </c:numRef>
          </c:val>
          <c:smooth val="0"/>
          <c:extLst>
            <c:ext xmlns:c16="http://schemas.microsoft.com/office/drawing/2014/chart" uri="{C3380CC4-5D6E-409C-BE32-E72D297353CC}">
              <c16:uniqueId val="{00000003-3569-494C-98F8-1E584C312C90}"/>
            </c:ext>
          </c:extLst>
        </c:ser>
        <c:ser>
          <c:idx val="4"/>
          <c:order val="4"/>
          <c:tx>
            <c:strRef>
              <c:f>'DSS3'!$A$9</c:f>
              <c:strCache>
                <c:ptCount val="1"/>
                <c:pt idx="0">
                  <c:v>Ambulance trusts</c:v>
                </c:pt>
              </c:strCache>
            </c:strRef>
          </c:tx>
          <c:marker>
            <c:symbol val="none"/>
          </c:marker>
          <c:cat>
            <c:numRef>
              <c:f>'DSS3'!$C$3:$G$3</c:f>
              <c:numCache>
                <c:formatCode>General</c:formatCode>
                <c:ptCount val="5"/>
                <c:pt idx="0">
                  <c:v>2019</c:v>
                </c:pt>
                <c:pt idx="1">
                  <c:v>2020</c:v>
                </c:pt>
                <c:pt idx="2">
                  <c:v>2021</c:v>
                </c:pt>
                <c:pt idx="3">
                  <c:v>2022</c:v>
                </c:pt>
                <c:pt idx="4">
                  <c:v>2023</c:v>
                </c:pt>
              </c:numCache>
            </c:numRef>
          </c:cat>
          <c:val>
            <c:numRef>
              <c:f>'DSS3'!$C$9:$G$9</c:f>
              <c:numCache>
                <c:formatCode>0.00%</c:formatCode>
                <c:ptCount val="5"/>
                <c:pt idx="0">
                  <c:v>0.42785065883522599</c:v>
                </c:pt>
                <c:pt idx="1">
                  <c:v>0.57611115985817696</c:v>
                </c:pt>
                <c:pt idx="2">
                  <c:v>0.40560896054644902</c:v>
                </c:pt>
                <c:pt idx="3">
                  <c:v>0.54566617662572015</c:v>
                </c:pt>
                <c:pt idx="4">
                  <c:v>0.43645376823318494</c:v>
                </c:pt>
              </c:numCache>
            </c:numRef>
          </c:val>
          <c:smooth val="0"/>
          <c:extLst>
            <c:ext xmlns:c16="http://schemas.microsoft.com/office/drawing/2014/chart" uri="{C3380CC4-5D6E-409C-BE32-E72D297353CC}">
              <c16:uniqueId val="{00000004-3569-494C-98F8-1E584C312C90}"/>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Satisfaction with pay</a:t>
            </a:r>
          </a:p>
        </c:rich>
      </c:tx>
      <c:overlay val="0"/>
      <c:spPr>
        <a:noFill/>
        <a:ln>
          <a:noFill/>
        </a:ln>
        <a:effectLst/>
      </c:spPr>
    </c:title>
    <c:autoTitleDeleted val="0"/>
    <c:plotArea>
      <c:layout/>
      <c:lineChart>
        <c:grouping val="standard"/>
        <c:varyColors val="0"/>
        <c:ser>
          <c:idx val="1"/>
          <c:order val="0"/>
          <c:tx>
            <c:strRef>
              <c:f>'DSS3'!$B$12</c:f>
              <c:strCache>
                <c:ptCount val="1"/>
                <c:pt idx="0">
                  <c:v>Medical / Dental - Consultant</c:v>
                </c:pt>
              </c:strCache>
            </c:strRef>
          </c:tx>
          <c:marker>
            <c:symbol val="none"/>
          </c:marker>
          <c:cat>
            <c:numRef>
              <c:f>'DSS3'!$C$3:$G$3</c:f>
              <c:numCache>
                <c:formatCode>General</c:formatCode>
                <c:ptCount val="5"/>
                <c:pt idx="0">
                  <c:v>2019</c:v>
                </c:pt>
                <c:pt idx="1">
                  <c:v>2020</c:v>
                </c:pt>
                <c:pt idx="2">
                  <c:v>2021</c:v>
                </c:pt>
                <c:pt idx="3">
                  <c:v>2022</c:v>
                </c:pt>
                <c:pt idx="4">
                  <c:v>2023</c:v>
                </c:pt>
              </c:numCache>
            </c:numRef>
          </c:cat>
          <c:val>
            <c:numRef>
              <c:f>'DSS3'!$C$12:$G$12</c:f>
              <c:numCache>
                <c:formatCode>0.00%</c:formatCode>
                <c:ptCount val="5"/>
                <c:pt idx="0">
                  <c:v>0.628624916132277</c:v>
                </c:pt>
                <c:pt idx="1">
                  <c:v>0.65319858048046298</c:v>
                </c:pt>
                <c:pt idx="2">
                  <c:v>0.59633902333808997</c:v>
                </c:pt>
                <c:pt idx="3">
                  <c:v>0.45989330982605697</c:v>
                </c:pt>
                <c:pt idx="4">
                  <c:v>0.393043586768067</c:v>
                </c:pt>
              </c:numCache>
            </c:numRef>
          </c:val>
          <c:smooth val="0"/>
          <c:extLst>
            <c:ext xmlns:c16="http://schemas.microsoft.com/office/drawing/2014/chart" uri="{C3380CC4-5D6E-409C-BE32-E72D297353CC}">
              <c16:uniqueId val="{00000001-940A-4E57-8F69-60992C3E3F8B}"/>
            </c:ext>
          </c:extLst>
        </c:ser>
        <c:ser>
          <c:idx val="2"/>
          <c:order val="1"/>
          <c:tx>
            <c:strRef>
              <c:f>'DSS3'!$B$13</c:f>
              <c:strCache>
                <c:ptCount val="1"/>
                <c:pt idx="0">
                  <c:v>Medical / Dental - In Training</c:v>
                </c:pt>
              </c:strCache>
            </c:strRef>
          </c:tx>
          <c:marker>
            <c:symbol val="none"/>
          </c:marker>
          <c:cat>
            <c:numRef>
              <c:f>'DSS3'!$C$3:$G$3</c:f>
              <c:numCache>
                <c:formatCode>General</c:formatCode>
                <c:ptCount val="5"/>
                <c:pt idx="0">
                  <c:v>2019</c:v>
                </c:pt>
                <c:pt idx="1">
                  <c:v>2020</c:v>
                </c:pt>
                <c:pt idx="2">
                  <c:v>2021</c:v>
                </c:pt>
                <c:pt idx="3">
                  <c:v>2022</c:v>
                </c:pt>
                <c:pt idx="4">
                  <c:v>2023</c:v>
                </c:pt>
              </c:numCache>
            </c:numRef>
          </c:cat>
          <c:val>
            <c:numRef>
              <c:f>'DSS3'!$C$13:$G$13</c:f>
              <c:numCache>
                <c:formatCode>0.00%</c:formatCode>
                <c:ptCount val="5"/>
                <c:pt idx="0">
                  <c:v>0.45988078663059606</c:v>
                </c:pt>
                <c:pt idx="1">
                  <c:v>0.47056637113650607</c:v>
                </c:pt>
                <c:pt idx="2">
                  <c:v>0.34521389491452198</c:v>
                </c:pt>
                <c:pt idx="3">
                  <c:v>0.17139558836698501</c:v>
                </c:pt>
                <c:pt idx="4">
                  <c:v>0.13602673259057699</c:v>
                </c:pt>
              </c:numCache>
            </c:numRef>
          </c:val>
          <c:smooth val="0"/>
          <c:extLst>
            <c:ext xmlns:c16="http://schemas.microsoft.com/office/drawing/2014/chart" uri="{C3380CC4-5D6E-409C-BE32-E72D297353CC}">
              <c16:uniqueId val="{00000002-940A-4E57-8F69-60992C3E3F8B}"/>
            </c:ext>
          </c:extLst>
        </c:ser>
        <c:ser>
          <c:idx val="3"/>
          <c:order val="2"/>
          <c:tx>
            <c:strRef>
              <c:f>'DSS3'!$B$14</c:f>
              <c:strCache>
                <c:ptCount val="1"/>
                <c:pt idx="0">
                  <c:v>Medical / Dental - SAS doctor</c:v>
                </c:pt>
              </c:strCache>
            </c:strRef>
          </c:tx>
          <c:marker>
            <c:symbol val="none"/>
          </c:marker>
          <c:cat>
            <c:numRef>
              <c:f>'DSS3'!$C$3:$G$3</c:f>
              <c:numCache>
                <c:formatCode>General</c:formatCode>
                <c:ptCount val="5"/>
                <c:pt idx="0">
                  <c:v>2019</c:v>
                </c:pt>
                <c:pt idx="1">
                  <c:v>2020</c:v>
                </c:pt>
                <c:pt idx="2">
                  <c:v>2021</c:v>
                </c:pt>
                <c:pt idx="3">
                  <c:v>2022</c:v>
                </c:pt>
                <c:pt idx="4">
                  <c:v>2023</c:v>
                </c:pt>
              </c:numCache>
            </c:numRef>
          </c:cat>
          <c:val>
            <c:numRef>
              <c:f>'DSS3'!$C$14:$G$14</c:f>
              <c:numCache>
                <c:formatCode>General</c:formatCode>
                <c:ptCount val="5"/>
                <c:pt idx="4" formatCode="0.00%">
                  <c:v>0.30041721995881399</c:v>
                </c:pt>
              </c:numCache>
            </c:numRef>
          </c:val>
          <c:smooth val="0"/>
          <c:extLst>
            <c:ext xmlns:c16="http://schemas.microsoft.com/office/drawing/2014/chart" uri="{C3380CC4-5D6E-409C-BE32-E72D297353CC}">
              <c16:uniqueId val="{00000003-940A-4E57-8F69-60992C3E3F8B}"/>
            </c:ext>
          </c:extLst>
        </c:ser>
        <c:ser>
          <c:idx val="4"/>
          <c:order val="3"/>
          <c:tx>
            <c:strRef>
              <c:f>'DSS3'!$B$15</c:f>
              <c:strCache>
                <c:ptCount val="1"/>
                <c:pt idx="0">
                  <c:v>Medical / Dental - Other</c:v>
                </c:pt>
              </c:strCache>
            </c:strRef>
          </c:tx>
          <c:marker>
            <c:symbol val="none"/>
          </c:marker>
          <c:cat>
            <c:numRef>
              <c:f>'DSS3'!$C$3:$G$3</c:f>
              <c:numCache>
                <c:formatCode>General</c:formatCode>
                <c:ptCount val="5"/>
                <c:pt idx="0">
                  <c:v>2019</c:v>
                </c:pt>
                <c:pt idx="1">
                  <c:v>2020</c:v>
                </c:pt>
                <c:pt idx="2">
                  <c:v>2021</c:v>
                </c:pt>
                <c:pt idx="3">
                  <c:v>2022</c:v>
                </c:pt>
                <c:pt idx="4">
                  <c:v>2023</c:v>
                </c:pt>
              </c:numCache>
            </c:numRef>
          </c:cat>
          <c:val>
            <c:numRef>
              <c:f>'DSS3'!$C$15:$G$15</c:f>
              <c:numCache>
                <c:formatCode>0.00%</c:formatCode>
                <c:ptCount val="5"/>
                <c:pt idx="0">
                  <c:v>0.41152097648316499</c:v>
                </c:pt>
                <c:pt idx="1">
                  <c:v>0.432647165732442</c:v>
                </c:pt>
                <c:pt idx="2">
                  <c:v>0.383655347212847</c:v>
                </c:pt>
                <c:pt idx="3">
                  <c:v>0.29720951119365402</c:v>
                </c:pt>
                <c:pt idx="4">
                  <c:v>0.225040616049202</c:v>
                </c:pt>
              </c:numCache>
            </c:numRef>
          </c:val>
          <c:smooth val="0"/>
          <c:extLst>
            <c:ext xmlns:c16="http://schemas.microsoft.com/office/drawing/2014/chart" uri="{C3380CC4-5D6E-409C-BE32-E72D297353CC}">
              <c16:uniqueId val="{00000004-940A-4E57-8F69-60992C3E3F8B}"/>
            </c:ext>
          </c:extLst>
        </c:ser>
        <c:ser>
          <c:idx val="5"/>
          <c:order val="4"/>
          <c:tx>
            <c:strRef>
              <c:f>'DSS3'!$B$16</c:f>
              <c:strCache>
                <c:ptCount val="1"/>
                <c:pt idx="0">
                  <c:v>Salaried Primary Care Dentists</c:v>
                </c:pt>
              </c:strCache>
            </c:strRef>
          </c:tx>
          <c:marker>
            <c:symbol val="none"/>
          </c:marker>
          <c:cat>
            <c:numRef>
              <c:f>'DSS3'!$C$3:$G$3</c:f>
              <c:numCache>
                <c:formatCode>General</c:formatCode>
                <c:ptCount val="5"/>
                <c:pt idx="0">
                  <c:v>2019</c:v>
                </c:pt>
                <c:pt idx="1">
                  <c:v>2020</c:v>
                </c:pt>
                <c:pt idx="2">
                  <c:v>2021</c:v>
                </c:pt>
                <c:pt idx="3">
                  <c:v>2022</c:v>
                </c:pt>
                <c:pt idx="4">
                  <c:v>2023</c:v>
                </c:pt>
              </c:numCache>
            </c:numRef>
          </c:cat>
          <c:val>
            <c:numRef>
              <c:f>'DSS3'!$C$16:$G$16</c:f>
              <c:numCache>
                <c:formatCode>0.00%</c:formatCode>
                <c:ptCount val="5"/>
                <c:pt idx="0">
                  <c:v>0.444893826973912</c:v>
                </c:pt>
                <c:pt idx="1">
                  <c:v>0.51325697045490903</c:v>
                </c:pt>
                <c:pt idx="2">
                  <c:v>0.48482033332186097</c:v>
                </c:pt>
                <c:pt idx="3">
                  <c:v>0.38366917027594005</c:v>
                </c:pt>
                <c:pt idx="4">
                  <c:v>0.34555367750775001</c:v>
                </c:pt>
              </c:numCache>
            </c:numRef>
          </c:val>
          <c:smooth val="0"/>
          <c:extLst>
            <c:ext xmlns:c16="http://schemas.microsoft.com/office/drawing/2014/chart" uri="{C3380CC4-5D6E-409C-BE32-E72D297353CC}">
              <c16:uniqueId val="{00000005-940A-4E57-8F69-60992C3E3F8B}"/>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Satisfaction with pay</a:t>
            </a:r>
          </a:p>
        </c:rich>
      </c:tx>
      <c:overlay val="0"/>
      <c:spPr>
        <a:noFill/>
        <a:ln>
          <a:noFill/>
        </a:ln>
        <a:effectLst/>
      </c:spPr>
    </c:title>
    <c:autoTitleDeleted val="0"/>
    <c:plotArea>
      <c:layout/>
      <c:lineChart>
        <c:grouping val="standard"/>
        <c:varyColors val="0"/>
        <c:ser>
          <c:idx val="0"/>
          <c:order val="0"/>
          <c:tx>
            <c:strRef>
              <c:f>'DSS3'!$A$20</c:f>
              <c:strCache>
                <c:ptCount val="1"/>
                <c:pt idx="0">
                  <c:v>Recruited from outside UK</c:v>
                </c:pt>
              </c:strCache>
            </c:strRef>
          </c:tx>
          <c:marker>
            <c:symbol val="none"/>
          </c:marker>
          <c:cat>
            <c:numRef>
              <c:f>'DSS3'!$C$3:$G$3</c:f>
              <c:numCache>
                <c:formatCode>General</c:formatCode>
                <c:ptCount val="5"/>
                <c:pt idx="0">
                  <c:v>2019</c:v>
                </c:pt>
                <c:pt idx="1">
                  <c:v>2020</c:v>
                </c:pt>
                <c:pt idx="2">
                  <c:v>2021</c:v>
                </c:pt>
                <c:pt idx="3">
                  <c:v>2022</c:v>
                </c:pt>
                <c:pt idx="4">
                  <c:v>2023</c:v>
                </c:pt>
              </c:numCache>
            </c:numRef>
          </c:cat>
          <c:val>
            <c:numRef>
              <c:f>'DSS3'!$C$20:$G$20</c:f>
              <c:numCache>
                <c:formatCode>General</c:formatCode>
                <c:ptCount val="5"/>
                <c:pt idx="2" formatCode="0.00%">
                  <c:v>0.38950000000000001</c:v>
                </c:pt>
                <c:pt idx="3" formatCode="0.00%">
                  <c:v>0.2626</c:v>
                </c:pt>
                <c:pt idx="4" formatCode="0.00%">
                  <c:v>0.25800000000000001</c:v>
                </c:pt>
              </c:numCache>
            </c:numRef>
          </c:val>
          <c:smooth val="0"/>
          <c:extLst>
            <c:ext xmlns:c16="http://schemas.microsoft.com/office/drawing/2014/chart" uri="{C3380CC4-5D6E-409C-BE32-E72D297353CC}">
              <c16:uniqueId val="{00000000-A5EB-4A83-A06D-58E12190C563}"/>
            </c:ext>
          </c:extLst>
        </c:ser>
        <c:ser>
          <c:idx val="1"/>
          <c:order val="1"/>
          <c:tx>
            <c:strRef>
              <c:f>'DSS3'!$A$21</c:f>
              <c:strCache>
                <c:ptCount val="1"/>
                <c:pt idx="0">
                  <c:v>Recruited from inside UK</c:v>
                </c:pt>
              </c:strCache>
            </c:strRef>
          </c:tx>
          <c:marker>
            <c:symbol val="none"/>
          </c:marker>
          <c:cat>
            <c:numRef>
              <c:f>'DSS3'!$C$3:$G$3</c:f>
              <c:numCache>
                <c:formatCode>General</c:formatCode>
                <c:ptCount val="5"/>
                <c:pt idx="0">
                  <c:v>2019</c:v>
                </c:pt>
                <c:pt idx="1">
                  <c:v>2020</c:v>
                </c:pt>
                <c:pt idx="2">
                  <c:v>2021</c:v>
                </c:pt>
                <c:pt idx="3">
                  <c:v>2022</c:v>
                </c:pt>
                <c:pt idx="4">
                  <c:v>2023</c:v>
                </c:pt>
              </c:numCache>
            </c:numRef>
          </c:cat>
          <c:val>
            <c:numRef>
              <c:f>'DSS3'!$C$21:$G$21</c:f>
              <c:numCache>
                <c:formatCode>General</c:formatCode>
                <c:ptCount val="5"/>
                <c:pt idx="2" formatCode="0.00%">
                  <c:v>0.51490000000000002</c:v>
                </c:pt>
                <c:pt idx="3" formatCode="0.00%">
                  <c:v>0.3805</c:v>
                </c:pt>
                <c:pt idx="4" formatCode="0.00%">
                  <c:v>0.3301</c:v>
                </c:pt>
              </c:numCache>
            </c:numRef>
          </c:val>
          <c:smooth val="0"/>
          <c:extLst>
            <c:ext xmlns:c16="http://schemas.microsoft.com/office/drawing/2014/chart" uri="{C3380CC4-5D6E-409C-BE32-E72D297353CC}">
              <c16:uniqueId val="{00000005-A5EB-4A83-A06D-58E12190C563}"/>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Satisfaction with recognition</a:t>
            </a:r>
          </a:p>
        </c:rich>
      </c:tx>
      <c:overlay val="0"/>
      <c:spPr>
        <a:noFill/>
        <a:ln>
          <a:noFill/>
        </a:ln>
        <a:effectLst/>
      </c:spPr>
    </c:title>
    <c:autoTitleDeleted val="0"/>
    <c:plotArea>
      <c:layout/>
      <c:lineChart>
        <c:grouping val="standard"/>
        <c:varyColors val="0"/>
        <c:ser>
          <c:idx val="0"/>
          <c:order val="0"/>
          <c:tx>
            <c:strRef>
              <c:f>'DSS4'!$A$4</c:f>
              <c:strCache>
                <c:ptCount val="1"/>
                <c:pt idx="0">
                  <c:v>National Average</c:v>
                </c:pt>
              </c:strCache>
            </c:strRef>
          </c:tx>
          <c:spPr>
            <a:ln w="31750">
              <a:solidFill>
                <a:schemeClr val="accent1"/>
              </a:solidFill>
            </a:ln>
          </c:spPr>
          <c:marker>
            <c:symbol val="none"/>
          </c:marker>
          <c:cat>
            <c:numRef>
              <c:f>'DSS4'!$C$3:$G$3</c:f>
              <c:numCache>
                <c:formatCode>General</c:formatCode>
                <c:ptCount val="5"/>
                <c:pt idx="0">
                  <c:v>2019</c:v>
                </c:pt>
                <c:pt idx="1">
                  <c:v>2020</c:v>
                </c:pt>
                <c:pt idx="2">
                  <c:v>2021</c:v>
                </c:pt>
                <c:pt idx="3">
                  <c:v>2022</c:v>
                </c:pt>
                <c:pt idx="4">
                  <c:v>2023</c:v>
                </c:pt>
              </c:numCache>
            </c:numRef>
          </c:cat>
          <c:val>
            <c:numRef>
              <c:f>'DSS4'!$C$4:$G$4</c:f>
              <c:numCache>
                <c:formatCode>0.00%</c:formatCode>
                <c:ptCount val="5"/>
                <c:pt idx="0">
                  <c:v>0.60045743687198005</c:v>
                </c:pt>
                <c:pt idx="1">
                  <c:v>0.59029505543786598</c:v>
                </c:pt>
                <c:pt idx="2">
                  <c:v>0.51757004884326996</c:v>
                </c:pt>
                <c:pt idx="3">
                  <c:v>0.48509724392898201</c:v>
                </c:pt>
                <c:pt idx="4">
                  <c:v>0.50077103201084905</c:v>
                </c:pt>
              </c:numCache>
            </c:numRef>
          </c:val>
          <c:smooth val="0"/>
          <c:extLst>
            <c:ext xmlns:c16="http://schemas.microsoft.com/office/drawing/2014/chart" uri="{C3380CC4-5D6E-409C-BE32-E72D297353CC}">
              <c16:uniqueId val="{00000000-4DC0-480B-8BBD-DA1344A6E031}"/>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Satisfaction with recognition</a:t>
            </a:r>
          </a:p>
        </c:rich>
      </c:tx>
      <c:overlay val="0"/>
      <c:spPr>
        <a:noFill/>
        <a:ln>
          <a:noFill/>
        </a:ln>
        <a:effectLst/>
      </c:spPr>
    </c:title>
    <c:autoTitleDeleted val="0"/>
    <c:plotArea>
      <c:layout/>
      <c:lineChart>
        <c:grouping val="standard"/>
        <c:varyColors val="0"/>
        <c:ser>
          <c:idx val="0"/>
          <c:order val="0"/>
          <c:tx>
            <c:strRef>
              <c:f>'DSS4'!$A$5</c:f>
              <c:strCache>
                <c:ptCount val="1"/>
                <c:pt idx="0">
                  <c:v>Acute trusts</c:v>
                </c:pt>
              </c:strCache>
            </c:strRef>
          </c:tx>
          <c:spPr>
            <a:ln>
              <a:solidFill>
                <a:srgbClr val="00B0F0"/>
              </a:solidFill>
            </a:ln>
          </c:spPr>
          <c:marker>
            <c:symbol val="none"/>
          </c:marker>
          <c:cat>
            <c:numRef>
              <c:f>'DSS4'!$C$3:$G$3</c:f>
              <c:numCache>
                <c:formatCode>General</c:formatCode>
                <c:ptCount val="5"/>
                <c:pt idx="0">
                  <c:v>2019</c:v>
                </c:pt>
                <c:pt idx="1">
                  <c:v>2020</c:v>
                </c:pt>
                <c:pt idx="2">
                  <c:v>2021</c:v>
                </c:pt>
                <c:pt idx="3">
                  <c:v>2022</c:v>
                </c:pt>
                <c:pt idx="4">
                  <c:v>2023</c:v>
                </c:pt>
              </c:numCache>
            </c:numRef>
          </c:cat>
          <c:val>
            <c:numRef>
              <c:f>'DSS4'!$C$5:$G$5</c:f>
              <c:numCache>
                <c:formatCode>0.00%</c:formatCode>
                <c:ptCount val="5"/>
                <c:pt idx="0">
                  <c:v>0.59375794691705197</c:v>
                </c:pt>
                <c:pt idx="1">
                  <c:v>0.58280207823877295</c:v>
                </c:pt>
                <c:pt idx="2">
                  <c:v>0.50641286034714195</c:v>
                </c:pt>
                <c:pt idx="3">
                  <c:v>0.47193831221370797</c:v>
                </c:pt>
                <c:pt idx="4">
                  <c:v>0.48846800114127797</c:v>
                </c:pt>
              </c:numCache>
            </c:numRef>
          </c:val>
          <c:smooth val="0"/>
          <c:extLst>
            <c:ext xmlns:c16="http://schemas.microsoft.com/office/drawing/2014/chart" uri="{C3380CC4-5D6E-409C-BE32-E72D297353CC}">
              <c16:uniqueId val="{00000000-29A7-46DE-BEE7-A84F3193B4D3}"/>
            </c:ext>
          </c:extLst>
        </c:ser>
        <c:ser>
          <c:idx val="1"/>
          <c:order val="1"/>
          <c:tx>
            <c:strRef>
              <c:f>'DSS4'!$A$6</c:f>
              <c:strCache>
                <c:ptCount val="1"/>
                <c:pt idx="0">
                  <c:v>Acute Specialist trusts</c:v>
                </c:pt>
              </c:strCache>
            </c:strRef>
          </c:tx>
          <c:marker>
            <c:symbol val="none"/>
          </c:marker>
          <c:cat>
            <c:numRef>
              <c:f>'DSS4'!$C$3:$G$3</c:f>
              <c:numCache>
                <c:formatCode>General</c:formatCode>
                <c:ptCount val="5"/>
                <c:pt idx="0">
                  <c:v>2019</c:v>
                </c:pt>
                <c:pt idx="1">
                  <c:v>2020</c:v>
                </c:pt>
                <c:pt idx="2">
                  <c:v>2021</c:v>
                </c:pt>
                <c:pt idx="3">
                  <c:v>2022</c:v>
                </c:pt>
                <c:pt idx="4">
                  <c:v>2023</c:v>
                </c:pt>
              </c:numCache>
            </c:numRef>
          </c:cat>
          <c:val>
            <c:numRef>
              <c:f>'DSS4'!$C$6:$G$6</c:f>
              <c:numCache>
                <c:formatCode>0.00%</c:formatCode>
                <c:ptCount val="5"/>
                <c:pt idx="0">
                  <c:v>0.65294670852265901</c:v>
                </c:pt>
                <c:pt idx="1">
                  <c:v>0.64951621798209103</c:v>
                </c:pt>
                <c:pt idx="2">
                  <c:v>0.58485171913589795</c:v>
                </c:pt>
                <c:pt idx="3">
                  <c:v>0.580258116732289</c:v>
                </c:pt>
                <c:pt idx="4">
                  <c:v>0.55715145806331701</c:v>
                </c:pt>
              </c:numCache>
            </c:numRef>
          </c:val>
          <c:smooth val="0"/>
          <c:extLst>
            <c:ext xmlns:c16="http://schemas.microsoft.com/office/drawing/2014/chart" uri="{C3380CC4-5D6E-409C-BE32-E72D297353CC}">
              <c16:uniqueId val="{00000005-29A7-46DE-BEE7-A84F3193B4D3}"/>
            </c:ext>
          </c:extLst>
        </c:ser>
        <c:ser>
          <c:idx val="2"/>
          <c:order val="2"/>
          <c:tx>
            <c:strRef>
              <c:f>'DSS4'!$A$7</c:f>
              <c:strCache>
                <c:ptCount val="1"/>
                <c:pt idx="0">
                  <c:v>Mental Health trusts</c:v>
                </c:pt>
              </c:strCache>
            </c:strRef>
          </c:tx>
          <c:marker>
            <c:symbol val="none"/>
          </c:marker>
          <c:cat>
            <c:numRef>
              <c:f>'DSS4'!$C$3:$G$3</c:f>
              <c:numCache>
                <c:formatCode>General</c:formatCode>
                <c:ptCount val="5"/>
                <c:pt idx="0">
                  <c:v>2019</c:v>
                </c:pt>
                <c:pt idx="1">
                  <c:v>2020</c:v>
                </c:pt>
                <c:pt idx="2">
                  <c:v>2021</c:v>
                </c:pt>
                <c:pt idx="3">
                  <c:v>2022</c:v>
                </c:pt>
                <c:pt idx="4">
                  <c:v>2023</c:v>
                </c:pt>
              </c:numCache>
            </c:numRef>
          </c:cat>
          <c:val>
            <c:numRef>
              <c:f>'DSS4'!$C$7:$G$7</c:f>
              <c:numCache>
                <c:formatCode>0.00%</c:formatCode>
                <c:ptCount val="5"/>
                <c:pt idx="0">
                  <c:v>0.647308075489755</c:v>
                </c:pt>
                <c:pt idx="1">
                  <c:v>0.64247414139761905</c:v>
                </c:pt>
                <c:pt idx="2">
                  <c:v>0.60142131454140402</c:v>
                </c:pt>
                <c:pt idx="3">
                  <c:v>0.57499596284993604</c:v>
                </c:pt>
                <c:pt idx="4">
                  <c:v>0.592702840811003</c:v>
                </c:pt>
              </c:numCache>
            </c:numRef>
          </c:val>
          <c:smooth val="0"/>
          <c:extLst>
            <c:ext xmlns:c16="http://schemas.microsoft.com/office/drawing/2014/chart" uri="{C3380CC4-5D6E-409C-BE32-E72D297353CC}">
              <c16:uniqueId val="{00000006-29A7-46DE-BEE7-A84F3193B4D3}"/>
            </c:ext>
          </c:extLst>
        </c:ser>
        <c:ser>
          <c:idx val="3"/>
          <c:order val="3"/>
          <c:tx>
            <c:strRef>
              <c:f>'DSS4'!$A$8</c:f>
              <c:strCache>
                <c:ptCount val="1"/>
                <c:pt idx="0">
                  <c:v>Community trusts</c:v>
                </c:pt>
              </c:strCache>
            </c:strRef>
          </c:tx>
          <c:marker>
            <c:symbol val="none"/>
          </c:marker>
          <c:cat>
            <c:numRef>
              <c:f>'DSS4'!$C$3:$G$3</c:f>
              <c:numCache>
                <c:formatCode>General</c:formatCode>
                <c:ptCount val="5"/>
                <c:pt idx="0">
                  <c:v>2019</c:v>
                </c:pt>
                <c:pt idx="1">
                  <c:v>2020</c:v>
                </c:pt>
                <c:pt idx="2">
                  <c:v>2021</c:v>
                </c:pt>
                <c:pt idx="3">
                  <c:v>2022</c:v>
                </c:pt>
                <c:pt idx="4">
                  <c:v>2023</c:v>
                </c:pt>
              </c:numCache>
            </c:numRef>
          </c:cat>
          <c:val>
            <c:numRef>
              <c:f>'DSS4'!$C$8:$G$8</c:f>
              <c:numCache>
                <c:formatCode>0.00%</c:formatCode>
                <c:ptCount val="5"/>
                <c:pt idx="0">
                  <c:v>0.58363617485661401</c:v>
                </c:pt>
                <c:pt idx="1">
                  <c:v>0.588366400820724</c:v>
                </c:pt>
                <c:pt idx="2">
                  <c:v>0.53236532458154895</c:v>
                </c:pt>
                <c:pt idx="3">
                  <c:v>0.56172679893706001</c:v>
                </c:pt>
                <c:pt idx="4">
                  <c:v>0.57760799832946697</c:v>
                </c:pt>
              </c:numCache>
            </c:numRef>
          </c:val>
          <c:smooth val="0"/>
          <c:extLst>
            <c:ext xmlns:c16="http://schemas.microsoft.com/office/drawing/2014/chart" uri="{C3380CC4-5D6E-409C-BE32-E72D297353CC}">
              <c16:uniqueId val="{00000007-29A7-46DE-BEE7-A84F3193B4D3}"/>
            </c:ext>
          </c:extLst>
        </c:ser>
        <c:ser>
          <c:idx val="4"/>
          <c:order val="4"/>
          <c:tx>
            <c:strRef>
              <c:f>'DSS4'!$A$9</c:f>
              <c:strCache>
                <c:ptCount val="1"/>
                <c:pt idx="0">
                  <c:v>Ambulance trusts</c:v>
                </c:pt>
              </c:strCache>
            </c:strRef>
          </c:tx>
          <c:marker>
            <c:symbol val="none"/>
          </c:marker>
          <c:cat>
            <c:numRef>
              <c:f>'DSS4'!$C$3:$G$3</c:f>
              <c:numCache>
                <c:formatCode>General</c:formatCode>
                <c:ptCount val="5"/>
                <c:pt idx="0">
                  <c:v>2019</c:v>
                </c:pt>
                <c:pt idx="1">
                  <c:v>2020</c:v>
                </c:pt>
                <c:pt idx="2">
                  <c:v>2021</c:v>
                </c:pt>
                <c:pt idx="3">
                  <c:v>2022</c:v>
                </c:pt>
                <c:pt idx="4">
                  <c:v>2023</c:v>
                </c:pt>
              </c:numCache>
            </c:numRef>
          </c:cat>
          <c:val>
            <c:numRef>
              <c:f>'DSS4'!$C$9:$G$9</c:f>
              <c:numCache>
                <c:formatCode>0.00%</c:formatCode>
                <c:ptCount val="5"/>
                <c:pt idx="0">
                  <c:v>0.41505752904805399</c:v>
                </c:pt>
                <c:pt idx="1">
                  <c:v>0.44403075515731799</c:v>
                </c:pt>
                <c:pt idx="2">
                  <c:v>0.52140054775703404</c:v>
                </c:pt>
                <c:pt idx="3">
                  <c:v>0.57343009567762204</c:v>
                </c:pt>
                <c:pt idx="4">
                  <c:v>0.59862470689675196</c:v>
                </c:pt>
              </c:numCache>
            </c:numRef>
          </c:val>
          <c:smooth val="0"/>
          <c:extLst>
            <c:ext xmlns:c16="http://schemas.microsoft.com/office/drawing/2014/chart" uri="{C3380CC4-5D6E-409C-BE32-E72D297353CC}">
              <c16:uniqueId val="{00000008-29A7-46DE-BEE7-A84F3193B4D3}"/>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Satisfaction with recognition</a:t>
            </a:r>
          </a:p>
        </c:rich>
      </c:tx>
      <c:overlay val="0"/>
      <c:spPr>
        <a:noFill/>
        <a:ln>
          <a:noFill/>
        </a:ln>
        <a:effectLst/>
      </c:spPr>
    </c:title>
    <c:autoTitleDeleted val="0"/>
    <c:plotArea>
      <c:layout/>
      <c:lineChart>
        <c:grouping val="standard"/>
        <c:varyColors val="0"/>
        <c:ser>
          <c:idx val="0"/>
          <c:order val="0"/>
          <c:tx>
            <c:strRef>
              <c:f>'DSS4'!$B$12</c:f>
              <c:strCache>
                <c:ptCount val="1"/>
                <c:pt idx="0">
                  <c:v>Medical / Dental - Consultant</c:v>
                </c:pt>
              </c:strCache>
            </c:strRef>
          </c:tx>
          <c:marker>
            <c:symbol val="none"/>
          </c:marker>
          <c:cat>
            <c:numRef>
              <c:f>'DSS4'!$C$3:$G$3</c:f>
              <c:numCache>
                <c:formatCode>General</c:formatCode>
                <c:ptCount val="5"/>
                <c:pt idx="0">
                  <c:v>2019</c:v>
                </c:pt>
                <c:pt idx="1">
                  <c:v>2020</c:v>
                </c:pt>
                <c:pt idx="2">
                  <c:v>2021</c:v>
                </c:pt>
                <c:pt idx="3">
                  <c:v>2022</c:v>
                </c:pt>
                <c:pt idx="4">
                  <c:v>2023</c:v>
                </c:pt>
              </c:numCache>
            </c:numRef>
          </c:cat>
          <c:val>
            <c:numRef>
              <c:f>'DSS4'!$C$12:$G$12</c:f>
              <c:numCache>
                <c:formatCode>0.00%</c:formatCode>
                <c:ptCount val="5"/>
                <c:pt idx="0">
                  <c:v>0.59693879864014898</c:v>
                </c:pt>
                <c:pt idx="1">
                  <c:v>0.580187927726865</c:v>
                </c:pt>
                <c:pt idx="2">
                  <c:v>0.51309654167374297</c:v>
                </c:pt>
                <c:pt idx="3">
                  <c:v>0.47785543688231202</c:v>
                </c:pt>
                <c:pt idx="4">
                  <c:v>0.49456258010030102</c:v>
                </c:pt>
              </c:numCache>
            </c:numRef>
          </c:val>
          <c:smooth val="0"/>
          <c:extLst>
            <c:ext xmlns:c16="http://schemas.microsoft.com/office/drawing/2014/chart" uri="{C3380CC4-5D6E-409C-BE32-E72D297353CC}">
              <c16:uniqueId val="{00000000-69DF-4C55-BFC6-7BA8B3F90AA1}"/>
            </c:ext>
          </c:extLst>
        </c:ser>
        <c:ser>
          <c:idx val="1"/>
          <c:order val="1"/>
          <c:tx>
            <c:strRef>
              <c:f>'DSS4'!$B$13</c:f>
              <c:strCache>
                <c:ptCount val="1"/>
                <c:pt idx="0">
                  <c:v>Medical / Dental - In Training</c:v>
                </c:pt>
              </c:strCache>
            </c:strRef>
          </c:tx>
          <c:marker>
            <c:symbol val="none"/>
          </c:marker>
          <c:cat>
            <c:numRef>
              <c:f>'DSS4'!$C$3:$G$3</c:f>
              <c:numCache>
                <c:formatCode>General</c:formatCode>
                <c:ptCount val="5"/>
                <c:pt idx="0">
                  <c:v>2019</c:v>
                </c:pt>
                <c:pt idx="1">
                  <c:v>2020</c:v>
                </c:pt>
                <c:pt idx="2">
                  <c:v>2021</c:v>
                </c:pt>
                <c:pt idx="3">
                  <c:v>2022</c:v>
                </c:pt>
                <c:pt idx="4">
                  <c:v>2023</c:v>
                </c:pt>
              </c:numCache>
            </c:numRef>
          </c:cat>
          <c:val>
            <c:numRef>
              <c:f>'DSS4'!$C$13:$G$13</c:f>
              <c:numCache>
                <c:formatCode>0.00%</c:formatCode>
                <c:ptCount val="5"/>
                <c:pt idx="0">
                  <c:v>0.61754549796771296</c:v>
                </c:pt>
                <c:pt idx="1">
                  <c:v>0.61453004303417502</c:v>
                </c:pt>
                <c:pt idx="2">
                  <c:v>0.51762065684816405</c:v>
                </c:pt>
                <c:pt idx="3">
                  <c:v>0.47730219617037301</c:v>
                </c:pt>
                <c:pt idx="4">
                  <c:v>0.48678408696088099</c:v>
                </c:pt>
              </c:numCache>
            </c:numRef>
          </c:val>
          <c:smooth val="0"/>
          <c:extLst>
            <c:ext xmlns:c16="http://schemas.microsoft.com/office/drawing/2014/chart" uri="{C3380CC4-5D6E-409C-BE32-E72D297353CC}">
              <c16:uniqueId val="{00000002-69DF-4C55-BFC6-7BA8B3F90AA1}"/>
            </c:ext>
          </c:extLst>
        </c:ser>
        <c:ser>
          <c:idx val="2"/>
          <c:order val="2"/>
          <c:tx>
            <c:strRef>
              <c:f>'DSS4'!$B$14</c:f>
              <c:strCache>
                <c:ptCount val="1"/>
                <c:pt idx="0">
                  <c:v>Medical / Dental - SAS doctor</c:v>
                </c:pt>
              </c:strCache>
            </c:strRef>
          </c:tx>
          <c:marker>
            <c:symbol val="none"/>
          </c:marker>
          <c:cat>
            <c:numRef>
              <c:f>'DSS4'!$C$3:$G$3</c:f>
              <c:numCache>
                <c:formatCode>General</c:formatCode>
                <c:ptCount val="5"/>
                <c:pt idx="0">
                  <c:v>2019</c:v>
                </c:pt>
                <c:pt idx="1">
                  <c:v>2020</c:v>
                </c:pt>
                <c:pt idx="2">
                  <c:v>2021</c:v>
                </c:pt>
                <c:pt idx="3">
                  <c:v>2022</c:v>
                </c:pt>
                <c:pt idx="4">
                  <c:v>2023</c:v>
                </c:pt>
              </c:numCache>
            </c:numRef>
          </c:cat>
          <c:val>
            <c:numRef>
              <c:f>'DSS4'!$C$14:$G$14</c:f>
              <c:numCache>
                <c:formatCode>General</c:formatCode>
                <c:ptCount val="5"/>
                <c:pt idx="4" formatCode="0.00%">
                  <c:v>0.52221161726699705</c:v>
                </c:pt>
              </c:numCache>
            </c:numRef>
          </c:val>
          <c:smooth val="0"/>
          <c:extLst>
            <c:ext xmlns:c16="http://schemas.microsoft.com/office/drawing/2014/chart" uri="{C3380CC4-5D6E-409C-BE32-E72D297353CC}">
              <c16:uniqueId val="{00000003-69DF-4C55-BFC6-7BA8B3F90AA1}"/>
            </c:ext>
          </c:extLst>
        </c:ser>
        <c:ser>
          <c:idx val="3"/>
          <c:order val="3"/>
          <c:tx>
            <c:strRef>
              <c:f>'DSS4'!$B$15</c:f>
              <c:strCache>
                <c:ptCount val="1"/>
                <c:pt idx="0">
                  <c:v>Medical / Dental - Other</c:v>
                </c:pt>
              </c:strCache>
            </c:strRef>
          </c:tx>
          <c:marker>
            <c:symbol val="none"/>
          </c:marker>
          <c:cat>
            <c:numRef>
              <c:f>'DSS4'!$C$3:$G$3</c:f>
              <c:numCache>
                <c:formatCode>General</c:formatCode>
                <c:ptCount val="5"/>
                <c:pt idx="0">
                  <c:v>2019</c:v>
                </c:pt>
                <c:pt idx="1">
                  <c:v>2020</c:v>
                </c:pt>
                <c:pt idx="2">
                  <c:v>2021</c:v>
                </c:pt>
                <c:pt idx="3">
                  <c:v>2022</c:v>
                </c:pt>
                <c:pt idx="4">
                  <c:v>2023</c:v>
                </c:pt>
              </c:numCache>
            </c:numRef>
          </c:cat>
          <c:val>
            <c:numRef>
              <c:f>'DSS4'!$C$15:$G$15</c:f>
              <c:numCache>
                <c:formatCode>0.00%</c:formatCode>
                <c:ptCount val="5"/>
                <c:pt idx="0">
                  <c:v>0.59414057195815695</c:v>
                </c:pt>
                <c:pt idx="1">
                  <c:v>0.58921813995455008</c:v>
                </c:pt>
                <c:pt idx="2">
                  <c:v>0.53241564399406205</c:v>
                </c:pt>
                <c:pt idx="3">
                  <c:v>0.51923203243273697</c:v>
                </c:pt>
                <c:pt idx="4">
                  <c:v>0.54085572394686199</c:v>
                </c:pt>
              </c:numCache>
            </c:numRef>
          </c:val>
          <c:smooth val="0"/>
          <c:extLst>
            <c:ext xmlns:c16="http://schemas.microsoft.com/office/drawing/2014/chart" uri="{C3380CC4-5D6E-409C-BE32-E72D297353CC}">
              <c16:uniqueId val="{00000004-69DF-4C55-BFC6-7BA8B3F90AA1}"/>
            </c:ext>
          </c:extLst>
        </c:ser>
        <c:ser>
          <c:idx val="4"/>
          <c:order val="4"/>
          <c:tx>
            <c:strRef>
              <c:f>'DSS4'!$B$16</c:f>
              <c:strCache>
                <c:ptCount val="1"/>
                <c:pt idx="0">
                  <c:v>Salaried Primary Care Dentists</c:v>
                </c:pt>
              </c:strCache>
            </c:strRef>
          </c:tx>
          <c:marker>
            <c:symbol val="none"/>
          </c:marker>
          <c:cat>
            <c:numRef>
              <c:f>'DSS4'!$C$3:$G$3</c:f>
              <c:numCache>
                <c:formatCode>General</c:formatCode>
                <c:ptCount val="5"/>
                <c:pt idx="0">
                  <c:v>2019</c:v>
                </c:pt>
                <c:pt idx="1">
                  <c:v>2020</c:v>
                </c:pt>
                <c:pt idx="2">
                  <c:v>2021</c:v>
                </c:pt>
                <c:pt idx="3">
                  <c:v>2022</c:v>
                </c:pt>
                <c:pt idx="4">
                  <c:v>2023</c:v>
                </c:pt>
              </c:numCache>
            </c:numRef>
          </c:cat>
          <c:val>
            <c:numRef>
              <c:f>'DSS4'!$C$16:$G$16</c:f>
              <c:numCache>
                <c:formatCode>0.00%</c:formatCode>
                <c:ptCount val="5"/>
                <c:pt idx="0">
                  <c:v>0.51864010050093601</c:v>
                </c:pt>
                <c:pt idx="1">
                  <c:v>0.58325086036701701</c:v>
                </c:pt>
                <c:pt idx="2">
                  <c:v>0.52035797512859505</c:v>
                </c:pt>
                <c:pt idx="3">
                  <c:v>0.53693182408286899</c:v>
                </c:pt>
                <c:pt idx="4">
                  <c:v>0.50610865346293699</c:v>
                </c:pt>
              </c:numCache>
            </c:numRef>
          </c:val>
          <c:smooth val="0"/>
          <c:extLst>
            <c:ext xmlns:c16="http://schemas.microsoft.com/office/drawing/2014/chart" uri="{C3380CC4-5D6E-409C-BE32-E72D297353CC}">
              <c16:uniqueId val="{00000005-69DF-4C55-BFC6-7BA8B3F90AA1}"/>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SIP | Wider</a:t>
            </a:r>
            <a:r>
              <a:rPr lang="en-US" baseline="0"/>
              <a:t> NHS | Medical</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'DI2'!$F$3</c:f>
              <c:strCache>
                <c:ptCount val="1"/>
                <c:pt idx="0">
                  <c:v>Total FTE</c:v>
                </c:pt>
              </c:strCache>
            </c:strRef>
          </c:tx>
          <c:spPr>
            <a:ln w="28575" cap="rnd">
              <a:solidFill>
                <a:schemeClr val="accent1"/>
              </a:solidFill>
              <a:round/>
            </a:ln>
            <a:effectLst/>
          </c:spPr>
          <c:marker>
            <c:symbol val="none"/>
          </c:marker>
          <c:cat>
            <c:numRef>
              <c:f>'DI2'!$A$4:$A$25</c:f>
              <c:numCache>
                <c:formatCode>m/d/yyyy</c:formatCode>
                <c:ptCount val="22"/>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pt idx="21">
                  <c:v>45473</c:v>
                </c:pt>
              </c:numCache>
            </c:numRef>
          </c:cat>
          <c:val>
            <c:numRef>
              <c:f>'DI2'!$F$4:$F$25</c:f>
              <c:numCache>
                <c:formatCode>_-* #,##0_-;\-* #,##0_-;_-* "-"??_-;_-@_-</c:formatCode>
                <c:ptCount val="22"/>
                <c:pt idx="0">
                  <c:v>1134.14428</c:v>
                </c:pt>
                <c:pt idx="1">
                  <c:v>1115.3853799999999</c:v>
                </c:pt>
                <c:pt idx="2">
                  <c:v>1313.4778000000001</c:v>
                </c:pt>
                <c:pt idx="3">
                  <c:v>1020.5484300000001</c:v>
                </c:pt>
                <c:pt idx="4">
                  <c:v>1023.7328299999999</c:v>
                </c:pt>
                <c:pt idx="5">
                  <c:v>1037.9898699999999</c:v>
                </c:pt>
                <c:pt idx="6">
                  <c:v>1099.0731900000001</c:v>
                </c:pt>
                <c:pt idx="7">
                  <c:v>1071.7760600000001</c:v>
                </c:pt>
                <c:pt idx="8">
                  <c:v>1096.75189</c:v>
                </c:pt>
                <c:pt idx="9">
                  <c:v>1268.7437600000001</c:v>
                </c:pt>
                <c:pt idx="10">
                  <c:v>1371.77604</c:v>
                </c:pt>
                <c:pt idx="11">
                  <c:v>1187.2330299999999</c:v>
                </c:pt>
                <c:pt idx="12">
                  <c:v>1174.9913700000002</c:v>
                </c:pt>
                <c:pt idx="13">
                  <c:v>1150.0578700000001</c:v>
                </c:pt>
                <c:pt idx="14">
                  <c:v>1229.6171899999999</c:v>
                </c:pt>
                <c:pt idx="15">
                  <c:v>1468.5994000000001</c:v>
                </c:pt>
                <c:pt idx="16">
                  <c:v>1167.5797200000002</c:v>
                </c:pt>
                <c:pt idx="17">
                  <c:v>1144.1080700000002</c:v>
                </c:pt>
                <c:pt idx="18">
                  <c:v>1236.84897</c:v>
                </c:pt>
                <c:pt idx="19">
                  <c:v>1172.6905099999999</c:v>
                </c:pt>
                <c:pt idx="20">
                  <c:v>850.45533999999998</c:v>
                </c:pt>
                <c:pt idx="21">
                  <c:v>780.77117999999996</c:v>
                </c:pt>
              </c:numCache>
            </c:numRef>
          </c:val>
          <c:smooth val="0"/>
          <c:extLst>
            <c:ext xmlns:c16="http://schemas.microsoft.com/office/drawing/2014/chart" uri="{C3380CC4-5D6E-409C-BE32-E72D297353CC}">
              <c16:uniqueId val="{00000000-E3F8-4542-AD43-5F5EA2291E6D}"/>
            </c:ext>
          </c:extLst>
        </c:ser>
        <c:dLbls>
          <c:showLegendKey val="0"/>
          <c:showVal val="0"/>
          <c:showCatName val="0"/>
          <c:showSerName val="0"/>
          <c:showPercent val="0"/>
          <c:showBubbleSize val="0"/>
        </c:dLbls>
        <c:smooth val="0"/>
        <c:axId val="780310464"/>
        <c:axId val="780308064"/>
      </c:lineChart>
      <c:dateAx>
        <c:axId val="780310464"/>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308064"/>
        <c:crosses val="autoZero"/>
        <c:auto val="1"/>
        <c:lblOffset val="100"/>
        <c:baseTimeUnit val="months"/>
      </c:dateAx>
      <c:valAx>
        <c:axId val="780308064"/>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803104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Satisfaction with pay</a:t>
            </a:r>
          </a:p>
        </c:rich>
      </c:tx>
      <c:overlay val="0"/>
      <c:spPr>
        <a:noFill/>
        <a:ln>
          <a:noFill/>
        </a:ln>
        <a:effectLst/>
      </c:spPr>
    </c:title>
    <c:autoTitleDeleted val="0"/>
    <c:plotArea>
      <c:layout/>
      <c:lineChart>
        <c:grouping val="standard"/>
        <c:varyColors val="0"/>
        <c:ser>
          <c:idx val="0"/>
          <c:order val="0"/>
          <c:tx>
            <c:strRef>
              <c:f>'DSS3'!$A$20</c:f>
              <c:strCache>
                <c:ptCount val="1"/>
                <c:pt idx="0">
                  <c:v>Recruited from outside UK</c:v>
                </c:pt>
              </c:strCache>
            </c:strRef>
          </c:tx>
          <c:marker>
            <c:symbol val="none"/>
          </c:marker>
          <c:cat>
            <c:numRef>
              <c:f>'DSS3'!$C$3:$G$3</c:f>
              <c:numCache>
                <c:formatCode>General</c:formatCode>
                <c:ptCount val="5"/>
                <c:pt idx="0">
                  <c:v>2019</c:v>
                </c:pt>
                <c:pt idx="1">
                  <c:v>2020</c:v>
                </c:pt>
                <c:pt idx="2">
                  <c:v>2021</c:v>
                </c:pt>
                <c:pt idx="3">
                  <c:v>2022</c:v>
                </c:pt>
                <c:pt idx="4">
                  <c:v>2023</c:v>
                </c:pt>
              </c:numCache>
            </c:numRef>
          </c:cat>
          <c:val>
            <c:numRef>
              <c:f>'DSS3'!$C$20:$G$20</c:f>
              <c:numCache>
                <c:formatCode>General</c:formatCode>
                <c:ptCount val="5"/>
                <c:pt idx="2" formatCode="0.00%">
                  <c:v>0.38950000000000001</c:v>
                </c:pt>
                <c:pt idx="3" formatCode="0.00%">
                  <c:v>0.2626</c:v>
                </c:pt>
                <c:pt idx="4" formatCode="0.00%">
                  <c:v>0.25800000000000001</c:v>
                </c:pt>
              </c:numCache>
            </c:numRef>
          </c:val>
          <c:smooth val="0"/>
          <c:extLst>
            <c:ext xmlns:c16="http://schemas.microsoft.com/office/drawing/2014/chart" uri="{C3380CC4-5D6E-409C-BE32-E72D297353CC}">
              <c16:uniqueId val="{00000000-6381-4336-BEF8-5513F0B246BE}"/>
            </c:ext>
          </c:extLst>
        </c:ser>
        <c:ser>
          <c:idx val="1"/>
          <c:order val="1"/>
          <c:tx>
            <c:strRef>
              <c:f>'DSS3'!$A$21</c:f>
              <c:strCache>
                <c:ptCount val="1"/>
                <c:pt idx="0">
                  <c:v>Recruited from inside UK</c:v>
                </c:pt>
              </c:strCache>
            </c:strRef>
          </c:tx>
          <c:marker>
            <c:symbol val="none"/>
          </c:marker>
          <c:cat>
            <c:numRef>
              <c:f>'DSS3'!$C$3:$G$3</c:f>
              <c:numCache>
                <c:formatCode>General</c:formatCode>
                <c:ptCount val="5"/>
                <c:pt idx="0">
                  <c:v>2019</c:v>
                </c:pt>
                <c:pt idx="1">
                  <c:v>2020</c:v>
                </c:pt>
                <c:pt idx="2">
                  <c:v>2021</c:v>
                </c:pt>
                <c:pt idx="3">
                  <c:v>2022</c:v>
                </c:pt>
                <c:pt idx="4">
                  <c:v>2023</c:v>
                </c:pt>
              </c:numCache>
            </c:numRef>
          </c:cat>
          <c:val>
            <c:numRef>
              <c:f>'DSS3'!$C$21:$G$21</c:f>
              <c:numCache>
                <c:formatCode>General</c:formatCode>
                <c:ptCount val="5"/>
                <c:pt idx="2" formatCode="0.00%">
                  <c:v>0.51490000000000002</c:v>
                </c:pt>
                <c:pt idx="3" formatCode="0.00%">
                  <c:v>0.3805</c:v>
                </c:pt>
                <c:pt idx="4" formatCode="0.00%">
                  <c:v>0.3301</c:v>
                </c:pt>
              </c:numCache>
            </c:numRef>
          </c:val>
          <c:smooth val="0"/>
          <c:extLst>
            <c:ext xmlns:c16="http://schemas.microsoft.com/office/drawing/2014/chart" uri="{C3380CC4-5D6E-409C-BE32-E72D297353CC}">
              <c16:uniqueId val="{00000001-6381-4336-BEF8-5513F0B246BE}"/>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'We work flexibly' People Promise score</a:t>
            </a:r>
          </a:p>
        </c:rich>
      </c:tx>
      <c:overlay val="0"/>
      <c:spPr>
        <a:noFill/>
        <a:ln>
          <a:noFill/>
        </a:ln>
        <a:effectLst/>
      </c:spPr>
    </c:title>
    <c:autoTitleDeleted val="0"/>
    <c:plotArea>
      <c:layout/>
      <c:lineChart>
        <c:grouping val="standard"/>
        <c:varyColors val="0"/>
        <c:ser>
          <c:idx val="0"/>
          <c:order val="0"/>
          <c:tx>
            <c:strRef>
              <c:f>'DFW2'!$A$19:$B$19</c:f>
              <c:strCache>
                <c:ptCount val="2"/>
                <c:pt idx="0">
                  <c:v>Recruited from outside UK</c:v>
                </c:pt>
                <c:pt idx="1">
                  <c:v>Medics</c:v>
                </c:pt>
              </c:strCache>
            </c:strRef>
          </c:tx>
          <c:marker>
            <c:symbol val="none"/>
          </c:marker>
          <c:val>
            <c:numRef>
              <c:f>'DFW2'!$C$19:$E$19</c:f>
              <c:numCache>
                <c:formatCode>General</c:formatCode>
                <c:ptCount val="3"/>
                <c:pt idx="0">
                  <c:v>5.53</c:v>
                </c:pt>
                <c:pt idx="1">
                  <c:v>5.28</c:v>
                </c:pt>
                <c:pt idx="2">
                  <c:v>5.49</c:v>
                </c:pt>
              </c:numCache>
            </c:numRef>
          </c:val>
          <c:smooth val="0"/>
          <c:extLst>
            <c:ext xmlns:c16="http://schemas.microsoft.com/office/drawing/2014/chart" uri="{C3380CC4-5D6E-409C-BE32-E72D297353CC}">
              <c16:uniqueId val="{00000000-7059-44CE-A708-DA3824EA01AC}"/>
            </c:ext>
          </c:extLst>
        </c:ser>
        <c:ser>
          <c:idx val="1"/>
          <c:order val="1"/>
          <c:tx>
            <c:strRef>
              <c:f>'DFW2'!$A$20:$B$20</c:f>
              <c:strCache>
                <c:ptCount val="2"/>
                <c:pt idx="0">
                  <c:v>Recruited from inside UK</c:v>
                </c:pt>
                <c:pt idx="1">
                  <c:v>Medics</c:v>
                </c:pt>
              </c:strCache>
            </c:strRef>
          </c:tx>
          <c:marker>
            <c:symbol val="none"/>
          </c:marker>
          <c:val>
            <c:numRef>
              <c:f>'DFW2'!$C$20:$E$20</c:f>
              <c:numCache>
                <c:formatCode>General</c:formatCode>
                <c:ptCount val="3"/>
                <c:pt idx="0">
                  <c:v>5.52</c:v>
                </c:pt>
                <c:pt idx="1">
                  <c:v>5.4</c:v>
                </c:pt>
                <c:pt idx="2">
                  <c:v>5.53</c:v>
                </c:pt>
              </c:numCache>
            </c:numRef>
          </c:val>
          <c:smooth val="0"/>
          <c:extLst>
            <c:ext xmlns:c16="http://schemas.microsoft.com/office/drawing/2014/chart" uri="{C3380CC4-5D6E-409C-BE32-E72D297353CC}">
              <c16:uniqueId val="{00000001-7059-44CE-A708-DA3824EA01AC}"/>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Opportunities to develop</a:t>
            </a:r>
          </a:p>
        </c:rich>
      </c:tx>
      <c:overlay val="0"/>
      <c:spPr>
        <a:noFill/>
        <a:ln>
          <a:noFill/>
        </a:ln>
        <a:effectLst/>
      </c:spPr>
    </c:title>
    <c:autoTitleDeleted val="0"/>
    <c:plotArea>
      <c:layout/>
      <c:lineChart>
        <c:grouping val="standard"/>
        <c:varyColors val="0"/>
        <c:ser>
          <c:idx val="0"/>
          <c:order val="0"/>
          <c:tx>
            <c:strRef>
              <c:f>'DSS7'!$A$4:$B$4</c:f>
              <c:strCache>
                <c:ptCount val="2"/>
                <c:pt idx="0">
                  <c:v>Recruited from outside UK</c:v>
                </c:pt>
                <c:pt idx="1">
                  <c:v>Medics</c:v>
                </c:pt>
              </c:strCache>
            </c:strRef>
          </c:tx>
          <c:marker>
            <c:symbol val="none"/>
          </c:marker>
          <c:cat>
            <c:numRef>
              <c:f>'DSS7'!$C$3:$E$3</c:f>
              <c:numCache>
                <c:formatCode>General</c:formatCode>
                <c:ptCount val="3"/>
                <c:pt idx="0">
                  <c:v>2021</c:v>
                </c:pt>
                <c:pt idx="1">
                  <c:v>2022</c:v>
                </c:pt>
                <c:pt idx="2">
                  <c:v>2023</c:v>
                </c:pt>
              </c:numCache>
            </c:numRef>
          </c:cat>
          <c:val>
            <c:numRef>
              <c:f>'DSS7'!$C$4:$E$4</c:f>
              <c:numCache>
                <c:formatCode>0.00%</c:formatCode>
                <c:ptCount val="3"/>
                <c:pt idx="0">
                  <c:v>0.64880000000000004</c:v>
                </c:pt>
                <c:pt idx="1">
                  <c:v>0.64139999999999997</c:v>
                </c:pt>
                <c:pt idx="2">
                  <c:v>0.65200000000000002</c:v>
                </c:pt>
              </c:numCache>
            </c:numRef>
          </c:val>
          <c:smooth val="0"/>
          <c:extLst>
            <c:ext xmlns:c16="http://schemas.microsoft.com/office/drawing/2014/chart" uri="{C3380CC4-5D6E-409C-BE32-E72D297353CC}">
              <c16:uniqueId val="{00000002-BEAD-433C-ADCB-54FDC49302D1}"/>
            </c:ext>
          </c:extLst>
        </c:ser>
        <c:ser>
          <c:idx val="1"/>
          <c:order val="1"/>
          <c:tx>
            <c:strRef>
              <c:f>'DSS7'!$A$5:$B$5</c:f>
              <c:strCache>
                <c:ptCount val="2"/>
                <c:pt idx="0">
                  <c:v>Recruited from inside UK</c:v>
                </c:pt>
                <c:pt idx="1">
                  <c:v>Medics</c:v>
                </c:pt>
              </c:strCache>
            </c:strRef>
          </c:tx>
          <c:marker>
            <c:symbol val="none"/>
          </c:marker>
          <c:cat>
            <c:numRef>
              <c:f>'DSS7'!$C$3:$E$3</c:f>
              <c:numCache>
                <c:formatCode>General</c:formatCode>
                <c:ptCount val="3"/>
                <c:pt idx="0">
                  <c:v>2021</c:v>
                </c:pt>
                <c:pt idx="1">
                  <c:v>2022</c:v>
                </c:pt>
                <c:pt idx="2">
                  <c:v>2023</c:v>
                </c:pt>
              </c:numCache>
            </c:numRef>
          </c:cat>
          <c:val>
            <c:numRef>
              <c:f>'DSS7'!$C$5:$E$5</c:f>
              <c:numCache>
                <c:formatCode>0.00%</c:formatCode>
                <c:ptCount val="3"/>
                <c:pt idx="0">
                  <c:v>0.67010000000000003</c:v>
                </c:pt>
                <c:pt idx="1">
                  <c:v>0.65880000000000005</c:v>
                </c:pt>
                <c:pt idx="2">
                  <c:v>0.6694</c:v>
                </c:pt>
              </c:numCache>
            </c:numRef>
          </c:val>
          <c:smooth val="0"/>
          <c:extLst>
            <c:ext xmlns:c16="http://schemas.microsoft.com/office/drawing/2014/chart" uri="{C3380CC4-5D6E-409C-BE32-E72D297353CC}">
              <c16:uniqueId val="{00000003-BEAD-433C-ADCB-54FDC49302D1}"/>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Leaver rate| Medical and Dental staff| Exemplar Cohort 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3243199685006662E-2"/>
          <c:y val="0.15612318840579714"/>
          <c:w val="0.9138758888259586"/>
          <c:h val="0.6223607782722812"/>
        </c:manualLayout>
      </c:layout>
      <c:barChart>
        <c:barDir val="col"/>
        <c:grouping val="clustered"/>
        <c:varyColors val="0"/>
        <c:ser>
          <c:idx val="2"/>
          <c:order val="2"/>
          <c:tx>
            <c:strRef>
              <c:f>'NPP1'!$D$3</c:f>
              <c:strCache>
                <c:ptCount val="1"/>
                <c:pt idx="0">
                  <c:v>Cohort 1 Start date</c:v>
                </c:pt>
              </c:strCache>
            </c:strRef>
          </c:tx>
          <c:spPr>
            <a:solidFill>
              <a:schemeClr val="accent3"/>
            </a:solidFill>
            <a:ln>
              <a:noFill/>
            </a:ln>
            <a:effectLst/>
          </c:spPr>
          <c:invertIfNegative val="0"/>
          <c:dLbls>
            <c:dLbl>
              <c:idx val="39"/>
              <c:layout>
                <c:manualLayout>
                  <c:x val="-2.0800828626395935E-3"/>
                  <c:y val="1.08695652173913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43D2-4CD5-BEC4-4FD4DBABB2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'NPP1'!$A$4:$A$66</c:f>
              <c:numCache>
                <c:formatCode>mmm\-yy</c:formatCode>
                <c:ptCount val="63"/>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numCache>
            </c:numRef>
          </c:cat>
          <c:val>
            <c:numRef>
              <c:f>'NPP1'!$D$4:$D$66</c:f>
              <c:numCache>
                <c:formatCode>General</c:formatCode>
                <c:ptCount val="63"/>
                <c:pt idx="39" formatCode="0%">
                  <c:v>0.12</c:v>
                </c:pt>
              </c:numCache>
            </c:numRef>
          </c:val>
          <c:extLst>
            <c:ext xmlns:c16="http://schemas.microsoft.com/office/drawing/2014/chart" uri="{C3380CC4-5D6E-409C-BE32-E72D297353CC}">
              <c16:uniqueId val="{00000008-43D2-4CD5-BEC4-4FD4DBABB293}"/>
            </c:ext>
          </c:extLst>
        </c:ser>
        <c:dLbls>
          <c:showLegendKey val="0"/>
          <c:showVal val="0"/>
          <c:showCatName val="0"/>
          <c:showSerName val="0"/>
          <c:showPercent val="0"/>
          <c:showBubbleSize val="0"/>
        </c:dLbls>
        <c:gapWidth val="355"/>
        <c:axId val="408259263"/>
        <c:axId val="408265983"/>
      </c:barChart>
      <c:lineChart>
        <c:grouping val="standard"/>
        <c:varyColors val="0"/>
        <c:ser>
          <c:idx val="0"/>
          <c:order val="0"/>
          <c:tx>
            <c:strRef>
              <c:f>'NPP1'!$B$3</c:f>
              <c:strCache>
                <c:ptCount val="1"/>
                <c:pt idx="0">
                  <c:v>Overall Leaver rate</c:v>
                </c:pt>
              </c:strCache>
            </c:strRef>
          </c:tx>
          <c:spPr>
            <a:ln w="28575" cap="rnd">
              <a:solidFill>
                <a:schemeClr val="accent1"/>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D2-4CD5-BEC4-4FD4DBABB293}"/>
                </c:ext>
              </c:extLst>
            </c:dLbl>
            <c:dLbl>
              <c:idx val="40"/>
              <c:layout>
                <c:manualLayout>
                  <c:x val="-2.4321409817925674E-2"/>
                  <c:y val="-3.43931872646354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D2-4CD5-BEC4-4FD4DBABB293}"/>
                </c:ext>
              </c:extLst>
            </c:dLbl>
            <c:dLbl>
              <c:idx val="6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D2-4CD5-BEC4-4FD4DBABB293}"/>
                </c:ext>
              </c:extLst>
            </c:dLbl>
            <c:spPr>
              <a:solidFill>
                <a:schemeClr val="accent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'NPP1'!$A$4:$A$66</c:f>
              <c:numCache>
                <c:formatCode>mmm\-yy</c:formatCode>
                <c:ptCount val="63"/>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numCache>
            </c:numRef>
          </c:cat>
          <c:val>
            <c:numRef>
              <c:f>'NPP1'!$B$4:$B$66</c:f>
              <c:numCache>
                <c:formatCode>0.0%</c:formatCode>
                <c:ptCount val="63"/>
                <c:pt idx="0">
                  <c:v>9.7725116398080167E-2</c:v>
                </c:pt>
                <c:pt idx="1">
                  <c:v>9.7900456719748882E-2</c:v>
                </c:pt>
                <c:pt idx="2">
                  <c:v>9.8682507778161579E-2</c:v>
                </c:pt>
                <c:pt idx="3">
                  <c:v>0.10076770118022405</c:v>
                </c:pt>
                <c:pt idx="4">
                  <c:v>0.10682696666167828</c:v>
                </c:pt>
                <c:pt idx="5">
                  <c:v>9.9185218039520115E-2</c:v>
                </c:pt>
                <c:pt idx="6">
                  <c:v>9.5203070583725624E-2</c:v>
                </c:pt>
                <c:pt idx="7">
                  <c:v>9.479857909438176E-2</c:v>
                </c:pt>
                <c:pt idx="8">
                  <c:v>9.6501754376335139E-2</c:v>
                </c:pt>
                <c:pt idx="9">
                  <c:v>9.6371307839794515E-2</c:v>
                </c:pt>
                <c:pt idx="10">
                  <c:v>9.748332969832757E-2</c:v>
                </c:pt>
                <c:pt idx="11">
                  <c:v>9.5594115442516461E-2</c:v>
                </c:pt>
                <c:pt idx="12">
                  <c:v>9.3975873510035821E-2</c:v>
                </c:pt>
                <c:pt idx="13">
                  <c:v>9.3517049774701114E-2</c:v>
                </c:pt>
                <c:pt idx="14">
                  <c:v>9.3544043684841607E-2</c:v>
                </c:pt>
                <c:pt idx="15">
                  <c:v>9.6335925853085244E-2</c:v>
                </c:pt>
                <c:pt idx="16">
                  <c:v>9.2205265766589772E-2</c:v>
                </c:pt>
                <c:pt idx="17">
                  <c:v>8.7688006719806741E-2</c:v>
                </c:pt>
                <c:pt idx="18">
                  <c:v>8.4322091056099058E-2</c:v>
                </c:pt>
                <c:pt idx="19">
                  <c:v>8.3299408887820933E-2</c:v>
                </c:pt>
                <c:pt idx="20">
                  <c:v>8.4168053370420035E-2</c:v>
                </c:pt>
                <c:pt idx="21">
                  <c:v>8.436580870961051E-2</c:v>
                </c:pt>
                <c:pt idx="22">
                  <c:v>8.3655900259974658E-2</c:v>
                </c:pt>
                <c:pt idx="23">
                  <c:v>8.3440234411221892E-2</c:v>
                </c:pt>
                <c:pt idx="24">
                  <c:v>8.5270045947344567E-2</c:v>
                </c:pt>
                <c:pt idx="25">
                  <c:v>8.6838200058083251E-2</c:v>
                </c:pt>
                <c:pt idx="26">
                  <c:v>8.7594015272159209E-2</c:v>
                </c:pt>
                <c:pt idx="27">
                  <c:v>9.386935968507551E-2</c:v>
                </c:pt>
                <c:pt idx="28">
                  <c:v>9.577942490025057E-2</c:v>
                </c:pt>
                <c:pt idx="29">
                  <c:v>9.2094019280620457E-2</c:v>
                </c:pt>
                <c:pt idx="30">
                  <c:v>9.0697730815389191E-2</c:v>
                </c:pt>
                <c:pt idx="31">
                  <c:v>8.954477071271226E-2</c:v>
                </c:pt>
                <c:pt idx="32">
                  <c:v>9.1533068376550245E-2</c:v>
                </c:pt>
                <c:pt idx="33">
                  <c:v>9.2259399275316331E-2</c:v>
                </c:pt>
                <c:pt idx="34">
                  <c:v>9.2460298294425189E-2</c:v>
                </c:pt>
                <c:pt idx="35">
                  <c:v>9.292410072134262E-2</c:v>
                </c:pt>
                <c:pt idx="36">
                  <c:v>9.7579849762173806E-2</c:v>
                </c:pt>
                <c:pt idx="37">
                  <c:v>9.4390473304049552E-2</c:v>
                </c:pt>
                <c:pt idx="38">
                  <c:v>9.5428160749234964E-2</c:v>
                </c:pt>
                <c:pt idx="39">
                  <c:v>0.10164150291875092</c:v>
                </c:pt>
                <c:pt idx="40">
                  <c:v>0.10717213408469303</c:v>
                </c:pt>
                <c:pt idx="41">
                  <c:v>0.102615373952281</c:v>
                </c:pt>
                <c:pt idx="42">
                  <c:v>9.8323299663963734E-2</c:v>
                </c:pt>
                <c:pt idx="43">
                  <c:v>9.7184772693157923E-2</c:v>
                </c:pt>
                <c:pt idx="44">
                  <c:v>9.8328096805269313E-2</c:v>
                </c:pt>
                <c:pt idx="45">
                  <c:v>9.8806504830158098E-2</c:v>
                </c:pt>
                <c:pt idx="46">
                  <c:v>9.8298772429739861E-2</c:v>
                </c:pt>
                <c:pt idx="47">
                  <c:v>9.9212739726901533E-2</c:v>
                </c:pt>
                <c:pt idx="48">
                  <c:v>0.10325720787208711</c:v>
                </c:pt>
                <c:pt idx="49">
                  <c:v>9.9469757927363359E-2</c:v>
                </c:pt>
                <c:pt idx="50">
                  <c:v>0.10061907312612003</c:v>
                </c:pt>
                <c:pt idx="51">
                  <c:v>0.10618514564748728</c:v>
                </c:pt>
                <c:pt idx="52">
                  <c:v>0.10683247811153881</c:v>
                </c:pt>
                <c:pt idx="53">
                  <c:v>0.10580117219422261</c:v>
                </c:pt>
                <c:pt idx="54">
                  <c:v>0.10169900882986353</c:v>
                </c:pt>
                <c:pt idx="55">
                  <c:v>0.10052440190140062</c:v>
                </c:pt>
                <c:pt idx="56">
                  <c:v>0.10153784009376718</c:v>
                </c:pt>
                <c:pt idx="57">
                  <c:v>0.10129716105785441</c:v>
                </c:pt>
                <c:pt idx="58">
                  <c:v>0.10060818173067697</c:v>
                </c:pt>
                <c:pt idx="59">
                  <c:v>0.1004339040520895</c:v>
                </c:pt>
                <c:pt idx="60">
                  <c:v>9.9400123094532569E-2</c:v>
                </c:pt>
                <c:pt idx="61">
                  <c:v>9.9860376050753541E-2</c:v>
                </c:pt>
                <c:pt idx="62">
                  <c:v>0.10009125901435328</c:v>
                </c:pt>
              </c:numCache>
            </c:numRef>
          </c:val>
          <c:smooth val="0"/>
          <c:extLst>
            <c:ext xmlns:c16="http://schemas.microsoft.com/office/drawing/2014/chart" uri="{C3380CC4-5D6E-409C-BE32-E72D297353CC}">
              <c16:uniqueId val="{00000000-43D2-4CD5-BEC4-4FD4DBABB293}"/>
            </c:ext>
          </c:extLst>
        </c:ser>
        <c:ser>
          <c:idx val="1"/>
          <c:order val="1"/>
          <c:tx>
            <c:strRef>
              <c:f>'NPP1'!$C$3</c:f>
              <c:strCache>
                <c:ptCount val="1"/>
                <c:pt idx="0">
                  <c:v>Exemplar Cohort 1 Leaver rate</c:v>
                </c:pt>
              </c:strCache>
            </c:strRef>
          </c:tx>
          <c:spPr>
            <a:ln w="28575" cap="rnd">
              <a:solidFill>
                <a:schemeClr val="accent2"/>
              </a:solidFill>
              <a:round/>
            </a:ln>
            <a:effectLst/>
          </c:spPr>
          <c:marker>
            <c:symbol val="none"/>
          </c:marker>
          <c:dLbls>
            <c:dLbl>
              <c:idx val="0"/>
              <c:layout>
                <c:manualLayout>
                  <c:x val="-3.6219483792223638E-2"/>
                  <c:y val="3.4447392445509525E-2"/>
                </c:manualLayout>
              </c:layout>
              <c:spPr>
                <a:solidFill>
                  <a:schemeClr val="accent2"/>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D2-4CD5-BEC4-4FD4DBABB293}"/>
                </c:ext>
              </c:extLst>
            </c:dLbl>
            <c:dLbl>
              <c:idx val="40"/>
              <c:layout>
                <c:manualLayout>
                  <c:x val="-2.6401492680565113E-2"/>
                  <c:y val="0.10328797215565438"/>
                </c:manualLayout>
              </c:layout>
              <c:spPr>
                <a:solidFill>
                  <a:schemeClr val="accent2"/>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D2-4CD5-BEC4-4FD4DBABB293}"/>
                </c:ext>
              </c:extLst>
            </c:dLbl>
            <c:dLbl>
              <c:idx val="62"/>
              <c:layout>
                <c:manualLayout>
                  <c:x val="-1.1946554645742235E-3"/>
                  <c:y val="4.1693769257103663E-2"/>
                </c:manualLayout>
              </c:layout>
              <c:spPr>
                <a:solidFill>
                  <a:schemeClr val="accent2"/>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D2-4CD5-BEC4-4FD4DBABB29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'NPP1'!$A$4:$A$66</c:f>
              <c:numCache>
                <c:formatCode>mmm\-yy</c:formatCode>
                <c:ptCount val="63"/>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numCache>
            </c:numRef>
          </c:cat>
          <c:val>
            <c:numRef>
              <c:f>'NPP1'!$C$4:$C$66</c:f>
              <c:numCache>
                <c:formatCode>0.0%</c:formatCode>
                <c:ptCount val="63"/>
                <c:pt idx="0">
                  <c:v>9.0998360267044373E-2</c:v>
                </c:pt>
                <c:pt idx="1">
                  <c:v>9.0665330517534073E-2</c:v>
                </c:pt>
                <c:pt idx="2">
                  <c:v>9.3623540028996352E-2</c:v>
                </c:pt>
                <c:pt idx="3">
                  <c:v>9.6901784288596221E-2</c:v>
                </c:pt>
                <c:pt idx="4">
                  <c:v>0.10493838586777024</c:v>
                </c:pt>
                <c:pt idx="5">
                  <c:v>9.4398485639302407E-2</c:v>
                </c:pt>
                <c:pt idx="6">
                  <c:v>8.9692100337333366E-2</c:v>
                </c:pt>
                <c:pt idx="7">
                  <c:v>8.9118742842642304E-2</c:v>
                </c:pt>
                <c:pt idx="8">
                  <c:v>9.1117128547154952E-2</c:v>
                </c:pt>
                <c:pt idx="9">
                  <c:v>9.1465181170477999E-2</c:v>
                </c:pt>
                <c:pt idx="10">
                  <c:v>9.351195819179145E-2</c:v>
                </c:pt>
                <c:pt idx="11">
                  <c:v>9.1149457009051249E-2</c:v>
                </c:pt>
                <c:pt idx="12">
                  <c:v>8.5274161963203143E-2</c:v>
                </c:pt>
                <c:pt idx="13">
                  <c:v>8.4846144704989662E-2</c:v>
                </c:pt>
                <c:pt idx="14">
                  <c:v>8.4933326948330154E-2</c:v>
                </c:pt>
                <c:pt idx="15">
                  <c:v>8.8812307613730462E-2</c:v>
                </c:pt>
                <c:pt idx="16">
                  <c:v>8.6302015493880016E-2</c:v>
                </c:pt>
                <c:pt idx="17">
                  <c:v>8.2390914546200497E-2</c:v>
                </c:pt>
                <c:pt idx="18">
                  <c:v>7.7139329195220277E-2</c:v>
                </c:pt>
                <c:pt idx="19">
                  <c:v>7.5912012396737699E-2</c:v>
                </c:pt>
                <c:pt idx="20">
                  <c:v>7.5839766524745306E-2</c:v>
                </c:pt>
                <c:pt idx="21">
                  <c:v>7.7314615961167579E-2</c:v>
                </c:pt>
                <c:pt idx="22">
                  <c:v>7.6472756331503466E-2</c:v>
                </c:pt>
                <c:pt idx="23">
                  <c:v>7.536928449775028E-2</c:v>
                </c:pt>
                <c:pt idx="24">
                  <c:v>7.7729355646728227E-2</c:v>
                </c:pt>
                <c:pt idx="25">
                  <c:v>7.8522672931444659E-2</c:v>
                </c:pt>
                <c:pt idx="26">
                  <c:v>7.8575417845337933E-2</c:v>
                </c:pt>
                <c:pt idx="27">
                  <c:v>8.5685975407836498E-2</c:v>
                </c:pt>
                <c:pt idx="28">
                  <c:v>8.7882409159203312E-2</c:v>
                </c:pt>
                <c:pt idx="29">
                  <c:v>8.3719082895349406E-2</c:v>
                </c:pt>
                <c:pt idx="30">
                  <c:v>8.2517078862107851E-2</c:v>
                </c:pt>
                <c:pt idx="31">
                  <c:v>8.1203634361770971E-2</c:v>
                </c:pt>
                <c:pt idx="32">
                  <c:v>8.3293420817611527E-2</c:v>
                </c:pt>
                <c:pt idx="33">
                  <c:v>8.3062544709838815E-2</c:v>
                </c:pt>
                <c:pt idx="34">
                  <c:v>8.343986427844316E-2</c:v>
                </c:pt>
                <c:pt idx="35">
                  <c:v>8.4303278256734393E-2</c:v>
                </c:pt>
                <c:pt idx="36">
                  <c:v>8.7647767963197884E-2</c:v>
                </c:pt>
                <c:pt idx="37">
                  <c:v>8.5470999792017194E-2</c:v>
                </c:pt>
                <c:pt idx="38">
                  <c:v>8.600279230454598E-2</c:v>
                </c:pt>
                <c:pt idx="39">
                  <c:v>9.254007278481928E-2</c:v>
                </c:pt>
                <c:pt idx="40">
                  <c:v>0.10125682608777198</c:v>
                </c:pt>
                <c:pt idx="41">
                  <c:v>9.6052477931919206E-2</c:v>
                </c:pt>
                <c:pt idx="42">
                  <c:v>9.1603535987941992E-2</c:v>
                </c:pt>
                <c:pt idx="43">
                  <c:v>8.9075805298401825E-2</c:v>
                </c:pt>
                <c:pt idx="44">
                  <c:v>8.9492557063781814E-2</c:v>
                </c:pt>
                <c:pt idx="45">
                  <c:v>9.0227066693973804E-2</c:v>
                </c:pt>
                <c:pt idx="46">
                  <c:v>8.900011923165467E-2</c:v>
                </c:pt>
                <c:pt idx="47">
                  <c:v>8.9665534852346393E-2</c:v>
                </c:pt>
                <c:pt idx="48">
                  <c:v>9.3708375484178638E-2</c:v>
                </c:pt>
                <c:pt idx="49">
                  <c:v>8.9247070125710343E-2</c:v>
                </c:pt>
                <c:pt idx="50">
                  <c:v>9.0930815543648916E-2</c:v>
                </c:pt>
                <c:pt idx="51">
                  <c:v>9.7699760828288074E-2</c:v>
                </c:pt>
                <c:pt idx="52">
                  <c:v>9.7924298296028667E-2</c:v>
                </c:pt>
                <c:pt idx="53">
                  <c:v>9.4701232222979562E-2</c:v>
                </c:pt>
                <c:pt idx="54">
                  <c:v>8.9405909385514112E-2</c:v>
                </c:pt>
                <c:pt idx="55">
                  <c:v>8.7561604949275576E-2</c:v>
                </c:pt>
                <c:pt idx="56">
                  <c:v>8.9595488773105247E-2</c:v>
                </c:pt>
                <c:pt idx="57">
                  <c:v>8.9096379793279543E-2</c:v>
                </c:pt>
                <c:pt idx="58">
                  <c:v>8.8102926936599879E-2</c:v>
                </c:pt>
                <c:pt idx="59">
                  <c:v>8.8529023360957845E-2</c:v>
                </c:pt>
                <c:pt idx="60">
                  <c:v>8.7787974342320052E-2</c:v>
                </c:pt>
                <c:pt idx="61">
                  <c:v>8.8811628778427215E-2</c:v>
                </c:pt>
                <c:pt idx="62">
                  <c:v>8.9167629688492747E-2</c:v>
                </c:pt>
              </c:numCache>
            </c:numRef>
          </c:val>
          <c:smooth val="0"/>
          <c:extLst>
            <c:ext xmlns:c16="http://schemas.microsoft.com/office/drawing/2014/chart" uri="{C3380CC4-5D6E-409C-BE32-E72D297353CC}">
              <c16:uniqueId val="{00000001-43D2-4CD5-BEC4-4FD4DBABB293}"/>
            </c:ext>
          </c:extLst>
        </c:ser>
        <c:dLbls>
          <c:showLegendKey val="0"/>
          <c:showVal val="0"/>
          <c:showCatName val="0"/>
          <c:showSerName val="0"/>
          <c:showPercent val="0"/>
          <c:showBubbleSize val="0"/>
        </c:dLbls>
        <c:marker val="1"/>
        <c:smooth val="0"/>
        <c:axId val="408259263"/>
        <c:axId val="408265983"/>
      </c:lineChart>
      <c:dateAx>
        <c:axId val="408259263"/>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65983"/>
        <c:crosses val="autoZero"/>
        <c:auto val="1"/>
        <c:lblOffset val="100"/>
        <c:baseTimeUnit val="months"/>
      </c:dateAx>
      <c:valAx>
        <c:axId val="408265983"/>
        <c:scaling>
          <c:orientation val="minMax"/>
          <c:max val="0.120000000000000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592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Work-related stress or burnout</a:t>
            </a:r>
          </a:p>
        </c:rich>
      </c:tx>
      <c:overlay val="0"/>
      <c:spPr>
        <a:noFill/>
        <a:ln>
          <a:noFill/>
        </a:ln>
        <a:effectLst/>
      </c:spPr>
    </c:title>
    <c:autoTitleDeleted val="0"/>
    <c:plotArea>
      <c:layout/>
      <c:lineChart>
        <c:grouping val="standard"/>
        <c:varyColors val="0"/>
        <c:ser>
          <c:idx val="0"/>
          <c:order val="0"/>
          <c:tx>
            <c:v>Work-related stress</c:v>
          </c:tx>
          <c:spPr>
            <a:ln w="31750">
              <a:solidFill>
                <a:schemeClr val="accent1"/>
              </a:solidFill>
            </a:ln>
          </c:spPr>
          <c:marker>
            <c:symbol val="none"/>
          </c:marker>
          <c:cat>
            <c:numRef>
              <c:f>'DD1'!$C$3:$G$3</c:f>
              <c:numCache>
                <c:formatCode>General</c:formatCode>
                <c:ptCount val="5"/>
                <c:pt idx="0">
                  <c:v>2019</c:v>
                </c:pt>
                <c:pt idx="1">
                  <c:v>2020</c:v>
                </c:pt>
                <c:pt idx="2">
                  <c:v>2021</c:v>
                </c:pt>
                <c:pt idx="3">
                  <c:v>2022</c:v>
                </c:pt>
                <c:pt idx="4">
                  <c:v>2023</c:v>
                </c:pt>
              </c:numCache>
            </c:numRef>
          </c:cat>
          <c:val>
            <c:numRef>
              <c:f>'DD1'!$C$4:$G$4</c:f>
              <c:numCache>
                <c:formatCode>0.00%</c:formatCode>
                <c:ptCount val="5"/>
                <c:pt idx="0">
                  <c:v>0.38031311112890182</c:v>
                </c:pt>
                <c:pt idx="1">
                  <c:v>0.39763420904286706</c:v>
                </c:pt>
                <c:pt idx="2">
                  <c:v>0.45041261843681968</c:v>
                </c:pt>
                <c:pt idx="3">
                  <c:v>0.45747139141690629</c:v>
                </c:pt>
                <c:pt idx="4">
                  <c:v>0.43521821995736026</c:v>
                </c:pt>
              </c:numCache>
            </c:numRef>
          </c:val>
          <c:smooth val="0"/>
          <c:extLst>
            <c:ext xmlns:c16="http://schemas.microsoft.com/office/drawing/2014/chart" uri="{C3380CC4-5D6E-409C-BE32-E72D297353CC}">
              <c16:uniqueId val="{00000000-8823-4154-9282-09A689CDD036}"/>
            </c:ext>
          </c:extLst>
        </c:ser>
        <c:ser>
          <c:idx val="2"/>
          <c:order val="1"/>
          <c:tx>
            <c:v>Burnout</c:v>
          </c:tx>
          <c:spPr>
            <a:ln>
              <a:solidFill>
                <a:schemeClr val="accent2"/>
              </a:solidFill>
              <a:prstDash val="solid"/>
            </a:ln>
          </c:spPr>
          <c:marker>
            <c:symbol val="none"/>
          </c:marker>
          <c:cat>
            <c:numRef>
              <c:f>'DD1'!$C$3:$G$3</c:f>
              <c:numCache>
                <c:formatCode>General</c:formatCode>
                <c:ptCount val="5"/>
                <c:pt idx="0">
                  <c:v>2019</c:v>
                </c:pt>
                <c:pt idx="1">
                  <c:v>2020</c:v>
                </c:pt>
                <c:pt idx="2">
                  <c:v>2021</c:v>
                </c:pt>
                <c:pt idx="3">
                  <c:v>2022</c:v>
                </c:pt>
                <c:pt idx="4">
                  <c:v>2023</c:v>
                </c:pt>
              </c:numCache>
            </c:numRef>
          </c:cat>
          <c:val>
            <c:numRef>
              <c:f>'DD1'!$C$5:$G$5</c:f>
              <c:numCache>
                <c:formatCode>General</c:formatCode>
                <c:ptCount val="5"/>
                <c:pt idx="2" formatCode="0.00%">
                  <c:v>0.33127413841086523</c:v>
                </c:pt>
                <c:pt idx="3" formatCode="0.00%">
                  <c:v>0.35289813525630548</c:v>
                </c:pt>
                <c:pt idx="4" formatCode="0.00%">
                  <c:v>0.32442990473348188</c:v>
                </c:pt>
              </c:numCache>
            </c:numRef>
          </c:val>
          <c:smooth val="0"/>
          <c:extLst>
            <c:ext xmlns:c16="http://schemas.microsoft.com/office/drawing/2014/chart" uri="{C3380CC4-5D6E-409C-BE32-E72D297353CC}">
              <c16:uniqueId val="{00000001-8823-4154-9282-09A689CDD036}"/>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Burnout sub-score</a:t>
            </a:r>
          </a:p>
        </c:rich>
      </c:tx>
      <c:overlay val="0"/>
      <c:spPr>
        <a:noFill/>
        <a:ln>
          <a:noFill/>
        </a:ln>
        <a:effectLst/>
      </c:spPr>
    </c:title>
    <c:autoTitleDeleted val="0"/>
    <c:plotArea>
      <c:layout/>
      <c:lineChart>
        <c:grouping val="standard"/>
        <c:varyColors val="0"/>
        <c:ser>
          <c:idx val="0"/>
          <c:order val="0"/>
          <c:tx>
            <c:v>Burnout sub-score</c:v>
          </c:tx>
          <c:marker>
            <c:symbol val="none"/>
          </c:marker>
          <c:cat>
            <c:numRef>
              <c:f>'DD1'!$C$3:$G$3</c:f>
              <c:numCache>
                <c:formatCode>General</c:formatCode>
                <c:ptCount val="5"/>
                <c:pt idx="0">
                  <c:v>2019</c:v>
                </c:pt>
                <c:pt idx="1">
                  <c:v>2020</c:v>
                </c:pt>
                <c:pt idx="2">
                  <c:v>2021</c:v>
                </c:pt>
                <c:pt idx="3">
                  <c:v>2022</c:v>
                </c:pt>
                <c:pt idx="4">
                  <c:v>2023</c:v>
                </c:pt>
              </c:numCache>
            </c:numRef>
          </c:cat>
          <c:val>
            <c:numRef>
              <c:f>'DD1'!$C$8:$G$8</c:f>
              <c:numCache>
                <c:formatCode>0.00%</c:formatCode>
                <c:ptCount val="5"/>
                <c:pt idx="2" formatCode="0.00">
                  <c:v>4.8894605026944298</c:v>
                </c:pt>
                <c:pt idx="3" formatCode="0.00">
                  <c:v>4.76514343021966</c:v>
                </c:pt>
                <c:pt idx="4" formatCode="0.00">
                  <c:v>4.8855917649831904</c:v>
                </c:pt>
              </c:numCache>
            </c:numRef>
          </c:val>
          <c:smooth val="0"/>
          <c:extLst>
            <c:ext xmlns:c16="http://schemas.microsoft.com/office/drawing/2014/chart" uri="{C3380CC4-5D6E-409C-BE32-E72D297353CC}">
              <c16:uniqueId val="{00000000-7042-460A-B6FC-462447889EFE}"/>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Work-related stress</a:t>
            </a:r>
          </a:p>
        </c:rich>
      </c:tx>
      <c:overlay val="0"/>
      <c:spPr>
        <a:noFill/>
        <a:ln>
          <a:noFill/>
        </a:ln>
        <a:effectLst/>
      </c:spPr>
    </c:title>
    <c:autoTitleDeleted val="0"/>
    <c:plotArea>
      <c:layout/>
      <c:lineChart>
        <c:grouping val="standard"/>
        <c:varyColors val="0"/>
        <c:ser>
          <c:idx val="0"/>
          <c:order val="0"/>
          <c:tx>
            <c:strRef>
              <c:f>'DD1'!$B$12</c:f>
              <c:strCache>
                <c:ptCount val="1"/>
                <c:pt idx="0">
                  <c:v>Medical / Dental - Consultant</c:v>
                </c:pt>
              </c:strCache>
            </c:strRef>
          </c:tx>
          <c:spPr>
            <a:ln>
              <a:solidFill>
                <a:srgbClr val="00B0F0"/>
              </a:solidFill>
            </a:ln>
          </c:spPr>
          <c:marker>
            <c:symbol val="none"/>
          </c:marker>
          <c:cat>
            <c:numRef>
              <c:f>'DD1'!$C$3:$G$3</c:f>
              <c:numCache>
                <c:formatCode>General</c:formatCode>
                <c:ptCount val="5"/>
                <c:pt idx="0">
                  <c:v>2019</c:v>
                </c:pt>
                <c:pt idx="1">
                  <c:v>2020</c:v>
                </c:pt>
                <c:pt idx="2">
                  <c:v>2021</c:v>
                </c:pt>
                <c:pt idx="3">
                  <c:v>2022</c:v>
                </c:pt>
                <c:pt idx="4">
                  <c:v>2023</c:v>
                </c:pt>
              </c:numCache>
            </c:numRef>
          </c:cat>
          <c:val>
            <c:numRef>
              <c:f>'DD1'!$C$12:$G$12</c:f>
              <c:numCache>
                <c:formatCode>0.00%</c:formatCode>
                <c:ptCount val="5"/>
                <c:pt idx="0">
                  <c:v>0.36197285544313901</c:v>
                </c:pt>
                <c:pt idx="1">
                  <c:v>0.37973083593155699</c:v>
                </c:pt>
                <c:pt idx="2">
                  <c:v>0.42472421854736903</c:v>
                </c:pt>
                <c:pt idx="3">
                  <c:v>0.42787086339133701</c:v>
                </c:pt>
                <c:pt idx="4">
                  <c:v>0.40744017499553098</c:v>
                </c:pt>
              </c:numCache>
            </c:numRef>
          </c:val>
          <c:smooth val="0"/>
          <c:extLst>
            <c:ext xmlns:c16="http://schemas.microsoft.com/office/drawing/2014/chart" uri="{C3380CC4-5D6E-409C-BE32-E72D297353CC}">
              <c16:uniqueId val="{00000000-1A00-47F2-8A33-31980E2B6CC5}"/>
            </c:ext>
          </c:extLst>
        </c:ser>
        <c:ser>
          <c:idx val="1"/>
          <c:order val="1"/>
          <c:tx>
            <c:strRef>
              <c:f>'DD1'!$B$13</c:f>
              <c:strCache>
                <c:ptCount val="1"/>
                <c:pt idx="0">
                  <c:v>Medical / Dental - In Training</c:v>
                </c:pt>
              </c:strCache>
            </c:strRef>
          </c:tx>
          <c:marker>
            <c:symbol val="none"/>
          </c:marker>
          <c:val>
            <c:numRef>
              <c:f>'DD1'!$C$13:$G$13</c:f>
              <c:numCache>
                <c:formatCode>0.00%</c:formatCode>
                <c:ptCount val="5"/>
                <c:pt idx="0">
                  <c:v>0.41747467290085899</c:v>
                </c:pt>
                <c:pt idx="1">
                  <c:v>0.42342204391061694</c:v>
                </c:pt>
                <c:pt idx="2">
                  <c:v>0.50419117162199001</c:v>
                </c:pt>
                <c:pt idx="3">
                  <c:v>0.53852255979414299</c:v>
                </c:pt>
                <c:pt idx="4">
                  <c:v>0.48876145923577802</c:v>
                </c:pt>
              </c:numCache>
            </c:numRef>
          </c:val>
          <c:smooth val="0"/>
          <c:extLst>
            <c:ext xmlns:c16="http://schemas.microsoft.com/office/drawing/2014/chart" uri="{C3380CC4-5D6E-409C-BE32-E72D297353CC}">
              <c16:uniqueId val="{00000002-1A00-47F2-8A33-31980E2B6CC5}"/>
            </c:ext>
          </c:extLst>
        </c:ser>
        <c:ser>
          <c:idx val="2"/>
          <c:order val="2"/>
          <c:tx>
            <c:strRef>
              <c:f>'DD1'!$B$14</c:f>
              <c:strCache>
                <c:ptCount val="1"/>
                <c:pt idx="0">
                  <c:v>Medical / Dental - SAS doctor</c:v>
                </c:pt>
              </c:strCache>
            </c:strRef>
          </c:tx>
          <c:marker>
            <c:symbol val="none"/>
          </c:marker>
          <c:val>
            <c:numRef>
              <c:f>'DD1'!$C$14:$G$14</c:f>
              <c:numCache>
                <c:formatCode>General</c:formatCode>
                <c:ptCount val="5"/>
                <c:pt idx="4" formatCode="0.00%">
                  <c:v>0.44427324292901993</c:v>
                </c:pt>
              </c:numCache>
            </c:numRef>
          </c:val>
          <c:smooth val="0"/>
          <c:extLst>
            <c:ext xmlns:c16="http://schemas.microsoft.com/office/drawing/2014/chart" uri="{C3380CC4-5D6E-409C-BE32-E72D297353CC}">
              <c16:uniqueId val="{00000003-1A00-47F2-8A33-31980E2B6CC5}"/>
            </c:ext>
          </c:extLst>
        </c:ser>
        <c:ser>
          <c:idx val="3"/>
          <c:order val="3"/>
          <c:tx>
            <c:strRef>
              <c:f>'DD1'!$B$15</c:f>
              <c:strCache>
                <c:ptCount val="1"/>
                <c:pt idx="0">
                  <c:v>Medical / Dental - Other</c:v>
                </c:pt>
              </c:strCache>
            </c:strRef>
          </c:tx>
          <c:marker>
            <c:symbol val="none"/>
          </c:marker>
          <c:val>
            <c:numRef>
              <c:f>'DD1'!$C$15:$G$15</c:f>
              <c:numCache>
                <c:formatCode>0.00%</c:formatCode>
                <c:ptCount val="5"/>
                <c:pt idx="0">
                  <c:v>0.38914174981131899</c:v>
                </c:pt>
                <c:pt idx="1">
                  <c:v>0.41693046869031702</c:v>
                </c:pt>
                <c:pt idx="2">
                  <c:v>0.45684259069319899</c:v>
                </c:pt>
                <c:pt idx="3">
                  <c:v>0.45274642489293998</c:v>
                </c:pt>
                <c:pt idx="4">
                  <c:v>0.49537490460810402</c:v>
                </c:pt>
              </c:numCache>
            </c:numRef>
          </c:val>
          <c:smooth val="0"/>
          <c:extLst>
            <c:ext xmlns:c16="http://schemas.microsoft.com/office/drawing/2014/chart" uri="{C3380CC4-5D6E-409C-BE32-E72D297353CC}">
              <c16:uniqueId val="{00000004-1A00-47F2-8A33-31980E2B6CC5}"/>
            </c:ext>
          </c:extLst>
        </c:ser>
        <c:ser>
          <c:idx val="4"/>
          <c:order val="4"/>
          <c:tx>
            <c:strRef>
              <c:f>'DD1'!$B$16</c:f>
              <c:strCache>
                <c:ptCount val="1"/>
                <c:pt idx="0">
                  <c:v>Salaried Primary Care Dentists</c:v>
                </c:pt>
              </c:strCache>
            </c:strRef>
          </c:tx>
          <c:marker>
            <c:symbol val="none"/>
          </c:marker>
          <c:val>
            <c:numRef>
              <c:f>'DD1'!$C$16:$G$16</c:f>
              <c:numCache>
                <c:formatCode>0.00%</c:formatCode>
                <c:ptCount val="5"/>
                <c:pt idx="0">
                  <c:v>0.41224977253323603</c:v>
                </c:pt>
                <c:pt idx="1">
                  <c:v>0.45177877239282699</c:v>
                </c:pt>
                <c:pt idx="2">
                  <c:v>0.484435572394118</c:v>
                </c:pt>
                <c:pt idx="3">
                  <c:v>0.42964683931651299</c:v>
                </c:pt>
                <c:pt idx="4">
                  <c:v>0.44606109474967098</c:v>
                </c:pt>
              </c:numCache>
            </c:numRef>
          </c:val>
          <c:smooth val="0"/>
          <c:extLst>
            <c:ext xmlns:c16="http://schemas.microsoft.com/office/drawing/2014/chart" uri="{C3380CC4-5D6E-409C-BE32-E72D297353CC}">
              <c16:uniqueId val="{00000005-1A00-47F2-8A33-31980E2B6CC5}"/>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Burnout</a:t>
            </a:r>
          </a:p>
        </c:rich>
      </c:tx>
      <c:overlay val="0"/>
      <c:spPr>
        <a:noFill/>
        <a:ln>
          <a:noFill/>
        </a:ln>
        <a:effectLst/>
      </c:spPr>
    </c:title>
    <c:autoTitleDeleted val="0"/>
    <c:plotArea>
      <c:layout/>
      <c:lineChart>
        <c:grouping val="standard"/>
        <c:varyColors val="0"/>
        <c:ser>
          <c:idx val="0"/>
          <c:order val="0"/>
          <c:tx>
            <c:strRef>
              <c:f>'DD1'!$B$20</c:f>
              <c:strCache>
                <c:ptCount val="1"/>
                <c:pt idx="0">
                  <c:v>Medical / Dental - Consultant</c:v>
                </c:pt>
              </c:strCache>
            </c:strRef>
          </c:tx>
          <c:marker>
            <c:symbol val="none"/>
          </c:marker>
          <c:cat>
            <c:numRef>
              <c:f>'DD1'!$C$3:$G$3</c:f>
              <c:numCache>
                <c:formatCode>General</c:formatCode>
                <c:ptCount val="5"/>
                <c:pt idx="0">
                  <c:v>2019</c:v>
                </c:pt>
                <c:pt idx="1">
                  <c:v>2020</c:v>
                </c:pt>
                <c:pt idx="2">
                  <c:v>2021</c:v>
                </c:pt>
                <c:pt idx="3">
                  <c:v>2022</c:v>
                </c:pt>
                <c:pt idx="4">
                  <c:v>2023</c:v>
                </c:pt>
              </c:numCache>
            </c:numRef>
          </c:cat>
          <c:val>
            <c:numRef>
              <c:f>'DD1'!$C$20:$G$20</c:f>
              <c:numCache>
                <c:formatCode>General</c:formatCode>
                <c:ptCount val="5"/>
                <c:pt idx="2" formatCode="0.00%">
                  <c:v>0.31427048719982698</c:v>
                </c:pt>
                <c:pt idx="3" formatCode="0.00%">
                  <c:v>0.33594914544327997</c:v>
                </c:pt>
                <c:pt idx="4" formatCode="0.00%">
                  <c:v>0.30938586318544398</c:v>
                </c:pt>
              </c:numCache>
            </c:numRef>
          </c:val>
          <c:smooth val="0"/>
          <c:extLst>
            <c:ext xmlns:c16="http://schemas.microsoft.com/office/drawing/2014/chart" uri="{C3380CC4-5D6E-409C-BE32-E72D297353CC}">
              <c16:uniqueId val="{00000000-1A00-47F2-8A33-31980E2B6CC5}"/>
            </c:ext>
          </c:extLst>
        </c:ser>
        <c:ser>
          <c:idx val="1"/>
          <c:order val="1"/>
          <c:tx>
            <c:strRef>
              <c:f>'DD1'!$B$21</c:f>
              <c:strCache>
                <c:ptCount val="1"/>
                <c:pt idx="0">
                  <c:v>Medical / Dental - In Training</c:v>
                </c:pt>
              </c:strCache>
            </c:strRef>
          </c:tx>
          <c:marker>
            <c:symbol val="none"/>
          </c:marker>
          <c:cat>
            <c:numRef>
              <c:f>'DD1'!$C$3:$G$3</c:f>
              <c:numCache>
                <c:formatCode>General</c:formatCode>
                <c:ptCount val="5"/>
                <c:pt idx="0">
                  <c:v>2019</c:v>
                </c:pt>
                <c:pt idx="1">
                  <c:v>2020</c:v>
                </c:pt>
                <c:pt idx="2">
                  <c:v>2021</c:v>
                </c:pt>
                <c:pt idx="3">
                  <c:v>2022</c:v>
                </c:pt>
                <c:pt idx="4">
                  <c:v>2023</c:v>
                </c:pt>
              </c:numCache>
            </c:numRef>
          </c:cat>
          <c:val>
            <c:numRef>
              <c:f>'DD1'!$C$21:$G$21</c:f>
              <c:numCache>
                <c:formatCode>General</c:formatCode>
                <c:ptCount val="5"/>
                <c:pt idx="2" formatCode="0.00%">
                  <c:v>0.392111611203878</c:v>
                </c:pt>
                <c:pt idx="3" formatCode="0.00%">
                  <c:v>0.43023634256501497</c:v>
                </c:pt>
                <c:pt idx="4" formatCode="0.00%">
                  <c:v>0.38942191069562898</c:v>
                </c:pt>
              </c:numCache>
            </c:numRef>
          </c:val>
          <c:smooth val="0"/>
          <c:extLst>
            <c:ext xmlns:c16="http://schemas.microsoft.com/office/drawing/2014/chart" uri="{C3380CC4-5D6E-409C-BE32-E72D297353CC}">
              <c16:uniqueId val="{00000000-8BDC-4951-8575-1AA7C293B7DD}"/>
            </c:ext>
          </c:extLst>
        </c:ser>
        <c:ser>
          <c:idx val="2"/>
          <c:order val="2"/>
          <c:tx>
            <c:strRef>
              <c:f>'DD1'!$B$22</c:f>
              <c:strCache>
                <c:ptCount val="1"/>
                <c:pt idx="0">
                  <c:v>Medical / Dental - SAS doctor</c:v>
                </c:pt>
              </c:strCache>
            </c:strRef>
          </c:tx>
          <c:marker>
            <c:symbol val="none"/>
          </c:marker>
          <c:cat>
            <c:numRef>
              <c:f>'DD1'!$C$3:$G$3</c:f>
              <c:numCache>
                <c:formatCode>General</c:formatCode>
                <c:ptCount val="5"/>
                <c:pt idx="0">
                  <c:v>2019</c:v>
                </c:pt>
                <c:pt idx="1">
                  <c:v>2020</c:v>
                </c:pt>
                <c:pt idx="2">
                  <c:v>2021</c:v>
                </c:pt>
                <c:pt idx="3">
                  <c:v>2022</c:v>
                </c:pt>
                <c:pt idx="4">
                  <c:v>2023</c:v>
                </c:pt>
              </c:numCache>
            </c:numRef>
          </c:cat>
          <c:val>
            <c:numRef>
              <c:f>'DD1'!$C$22:$G$22</c:f>
              <c:numCache>
                <c:formatCode>General</c:formatCode>
                <c:ptCount val="5"/>
                <c:pt idx="4" formatCode="0.00%">
                  <c:v>0.289727713468797</c:v>
                </c:pt>
              </c:numCache>
            </c:numRef>
          </c:val>
          <c:smooth val="0"/>
          <c:extLst>
            <c:ext xmlns:c16="http://schemas.microsoft.com/office/drawing/2014/chart" uri="{C3380CC4-5D6E-409C-BE32-E72D297353CC}">
              <c16:uniqueId val="{00000001-8BDC-4951-8575-1AA7C293B7DD}"/>
            </c:ext>
          </c:extLst>
        </c:ser>
        <c:ser>
          <c:idx val="3"/>
          <c:order val="3"/>
          <c:tx>
            <c:strRef>
              <c:f>'DD1'!$B$23</c:f>
              <c:strCache>
                <c:ptCount val="1"/>
                <c:pt idx="0">
                  <c:v>Medical / Dental - Other</c:v>
                </c:pt>
              </c:strCache>
            </c:strRef>
          </c:tx>
          <c:spPr>
            <a:ln>
              <a:solidFill>
                <a:srgbClr val="00B0F0"/>
              </a:solidFill>
            </a:ln>
          </c:spPr>
          <c:marker>
            <c:symbol val="none"/>
          </c:marker>
          <c:cat>
            <c:numRef>
              <c:f>'DD1'!$C$3:$G$3</c:f>
              <c:numCache>
                <c:formatCode>General</c:formatCode>
                <c:ptCount val="5"/>
                <c:pt idx="0">
                  <c:v>2019</c:v>
                </c:pt>
                <c:pt idx="1">
                  <c:v>2020</c:v>
                </c:pt>
                <c:pt idx="2">
                  <c:v>2021</c:v>
                </c:pt>
                <c:pt idx="3">
                  <c:v>2022</c:v>
                </c:pt>
                <c:pt idx="4">
                  <c:v>2023</c:v>
                </c:pt>
              </c:numCache>
            </c:numRef>
          </c:cat>
          <c:val>
            <c:numRef>
              <c:f>'DD1'!$C$23:$G$23</c:f>
              <c:numCache>
                <c:formatCode>General</c:formatCode>
                <c:ptCount val="5"/>
                <c:pt idx="2" formatCode="0.00%">
                  <c:v>0.29910991634998302</c:v>
                </c:pt>
                <c:pt idx="3" formatCode="0.00%">
                  <c:v>0.30861793550985095</c:v>
                </c:pt>
                <c:pt idx="4" formatCode="0.00%">
                  <c:v>0.332397113829351</c:v>
                </c:pt>
              </c:numCache>
            </c:numRef>
          </c:val>
          <c:smooth val="0"/>
          <c:extLst>
            <c:ext xmlns:c16="http://schemas.microsoft.com/office/drawing/2014/chart" uri="{C3380CC4-5D6E-409C-BE32-E72D297353CC}">
              <c16:uniqueId val="{00000002-8BDC-4951-8575-1AA7C293B7DD}"/>
            </c:ext>
          </c:extLst>
        </c:ser>
        <c:ser>
          <c:idx val="4"/>
          <c:order val="4"/>
          <c:tx>
            <c:strRef>
              <c:f>'DD1'!$B$24</c:f>
              <c:strCache>
                <c:ptCount val="1"/>
                <c:pt idx="0">
                  <c:v>Salaried Primary Care Dentists</c:v>
                </c:pt>
              </c:strCache>
            </c:strRef>
          </c:tx>
          <c:marker>
            <c:symbol val="none"/>
          </c:marker>
          <c:cat>
            <c:numRef>
              <c:f>'DD1'!$C$3:$G$3</c:f>
              <c:numCache>
                <c:formatCode>General</c:formatCode>
                <c:ptCount val="5"/>
                <c:pt idx="0">
                  <c:v>2019</c:v>
                </c:pt>
                <c:pt idx="1">
                  <c:v>2020</c:v>
                </c:pt>
                <c:pt idx="2">
                  <c:v>2021</c:v>
                </c:pt>
                <c:pt idx="3">
                  <c:v>2022</c:v>
                </c:pt>
                <c:pt idx="4">
                  <c:v>2023</c:v>
                </c:pt>
              </c:numCache>
            </c:numRef>
          </c:cat>
          <c:val>
            <c:numRef>
              <c:f>'DD1'!$C$24:$G$24</c:f>
              <c:numCache>
                <c:formatCode>General</c:formatCode>
                <c:ptCount val="5"/>
                <c:pt idx="2" formatCode="0.00%">
                  <c:v>0.357674249966977</c:v>
                </c:pt>
                <c:pt idx="3" formatCode="0.00%">
                  <c:v>0.327484917392733</c:v>
                </c:pt>
                <c:pt idx="4" formatCode="0.00%">
                  <c:v>0.35534142634429</c:v>
                </c:pt>
              </c:numCache>
            </c:numRef>
          </c:val>
          <c:smooth val="0"/>
          <c:extLst>
            <c:ext xmlns:c16="http://schemas.microsoft.com/office/drawing/2014/chart" uri="{C3380CC4-5D6E-409C-BE32-E72D297353CC}">
              <c16:uniqueId val="{00000003-8BDC-4951-8575-1AA7C293B7DD}"/>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Burnout sub-score</a:t>
            </a:r>
          </a:p>
        </c:rich>
      </c:tx>
      <c:overlay val="0"/>
      <c:spPr>
        <a:noFill/>
        <a:ln>
          <a:noFill/>
        </a:ln>
        <a:effectLst/>
      </c:spPr>
    </c:title>
    <c:autoTitleDeleted val="0"/>
    <c:plotArea>
      <c:layout/>
      <c:lineChart>
        <c:grouping val="standard"/>
        <c:varyColors val="0"/>
        <c:ser>
          <c:idx val="0"/>
          <c:order val="0"/>
          <c:tx>
            <c:strRef>
              <c:f>'DD1'!$B$28</c:f>
              <c:strCache>
                <c:ptCount val="1"/>
                <c:pt idx="0">
                  <c:v>Medical / Dental - Consultant</c:v>
                </c:pt>
              </c:strCache>
            </c:strRef>
          </c:tx>
          <c:marker>
            <c:symbol val="none"/>
          </c:marker>
          <c:cat>
            <c:numRef>
              <c:f>'DD1'!$C$3:$G$3</c:f>
              <c:numCache>
                <c:formatCode>General</c:formatCode>
                <c:ptCount val="5"/>
                <c:pt idx="0">
                  <c:v>2019</c:v>
                </c:pt>
                <c:pt idx="1">
                  <c:v>2020</c:v>
                </c:pt>
                <c:pt idx="2">
                  <c:v>2021</c:v>
                </c:pt>
                <c:pt idx="3">
                  <c:v>2022</c:v>
                </c:pt>
                <c:pt idx="4">
                  <c:v>2023</c:v>
                </c:pt>
              </c:numCache>
            </c:numRef>
          </c:cat>
          <c:val>
            <c:numRef>
              <c:f>'DD1'!$C$28:$G$28</c:f>
              <c:numCache>
                <c:formatCode>General</c:formatCode>
                <c:ptCount val="5"/>
                <c:pt idx="2" formatCode="0.00">
                  <c:v>4.9949600414011002</c:v>
                </c:pt>
                <c:pt idx="3" formatCode="0.00">
                  <c:v>4.8884651493138804</c:v>
                </c:pt>
                <c:pt idx="4" formatCode="0.00">
                  <c:v>4.9988934999611496</c:v>
                </c:pt>
              </c:numCache>
            </c:numRef>
          </c:val>
          <c:smooth val="0"/>
          <c:extLst>
            <c:ext xmlns:c16="http://schemas.microsoft.com/office/drawing/2014/chart" uri="{C3380CC4-5D6E-409C-BE32-E72D297353CC}">
              <c16:uniqueId val="{00000000-77B3-46CD-A6EB-884FD49C630F}"/>
            </c:ext>
          </c:extLst>
        </c:ser>
        <c:ser>
          <c:idx val="1"/>
          <c:order val="1"/>
          <c:tx>
            <c:strRef>
              <c:f>'DD1'!$B$29</c:f>
              <c:strCache>
                <c:ptCount val="1"/>
                <c:pt idx="0">
                  <c:v>Medical / Dental - In Training</c:v>
                </c:pt>
              </c:strCache>
            </c:strRef>
          </c:tx>
          <c:marker>
            <c:symbol val="none"/>
          </c:marker>
          <c:cat>
            <c:numRef>
              <c:f>'DD1'!$C$3:$G$3</c:f>
              <c:numCache>
                <c:formatCode>General</c:formatCode>
                <c:ptCount val="5"/>
                <c:pt idx="0">
                  <c:v>2019</c:v>
                </c:pt>
                <c:pt idx="1">
                  <c:v>2020</c:v>
                </c:pt>
                <c:pt idx="2">
                  <c:v>2021</c:v>
                </c:pt>
                <c:pt idx="3">
                  <c:v>2022</c:v>
                </c:pt>
                <c:pt idx="4">
                  <c:v>2023</c:v>
                </c:pt>
              </c:numCache>
            </c:numRef>
          </c:cat>
          <c:val>
            <c:numRef>
              <c:f>'DD1'!$C$29:$G$29</c:f>
              <c:numCache>
                <c:formatCode>General</c:formatCode>
                <c:ptCount val="5"/>
                <c:pt idx="2" formatCode="0.00">
                  <c:v>4.4975585830402904</c:v>
                </c:pt>
                <c:pt idx="3" formatCode="0.00">
                  <c:v>4.2546196444718598</c:v>
                </c:pt>
                <c:pt idx="4" formatCode="0.00">
                  <c:v>4.3941441964804397</c:v>
                </c:pt>
              </c:numCache>
            </c:numRef>
          </c:val>
          <c:smooth val="0"/>
          <c:extLst>
            <c:ext xmlns:c16="http://schemas.microsoft.com/office/drawing/2014/chart" uri="{C3380CC4-5D6E-409C-BE32-E72D297353CC}">
              <c16:uniqueId val="{00000001-77B3-46CD-A6EB-884FD49C630F}"/>
            </c:ext>
          </c:extLst>
        </c:ser>
        <c:ser>
          <c:idx val="2"/>
          <c:order val="2"/>
          <c:tx>
            <c:strRef>
              <c:f>'DD1'!$B$30</c:f>
              <c:strCache>
                <c:ptCount val="1"/>
                <c:pt idx="0">
                  <c:v>Medical / Dental - SAS doctor</c:v>
                </c:pt>
              </c:strCache>
            </c:strRef>
          </c:tx>
          <c:marker>
            <c:symbol val="none"/>
          </c:marker>
          <c:cat>
            <c:numRef>
              <c:f>'DD1'!$C$3:$G$3</c:f>
              <c:numCache>
                <c:formatCode>General</c:formatCode>
                <c:ptCount val="5"/>
                <c:pt idx="0">
                  <c:v>2019</c:v>
                </c:pt>
                <c:pt idx="1">
                  <c:v>2020</c:v>
                </c:pt>
                <c:pt idx="2">
                  <c:v>2021</c:v>
                </c:pt>
                <c:pt idx="3">
                  <c:v>2022</c:v>
                </c:pt>
                <c:pt idx="4">
                  <c:v>2023</c:v>
                </c:pt>
              </c:numCache>
            </c:numRef>
          </c:cat>
          <c:val>
            <c:numRef>
              <c:f>'DD1'!$C$30:$G$30</c:f>
              <c:numCache>
                <c:formatCode>General</c:formatCode>
                <c:ptCount val="5"/>
                <c:pt idx="4" formatCode="0.00">
                  <c:v>5.0902537961931804</c:v>
                </c:pt>
              </c:numCache>
            </c:numRef>
          </c:val>
          <c:smooth val="0"/>
          <c:extLst>
            <c:ext xmlns:c16="http://schemas.microsoft.com/office/drawing/2014/chart" uri="{C3380CC4-5D6E-409C-BE32-E72D297353CC}">
              <c16:uniqueId val="{00000002-77B3-46CD-A6EB-884FD49C630F}"/>
            </c:ext>
          </c:extLst>
        </c:ser>
        <c:ser>
          <c:idx val="3"/>
          <c:order val="3"/>
          <c:tx>
            <c:strRef>
              <c:f>'DD1'!$B$31</c:f>
              <c:strCache>
                <c:ptCount val="1"/>
                <c:pt idx="0">
                  <c:v>Medical / Dental - Other</c:v>
                </c:pt>
              </c:strCache>
            </c:strRef>
          </c:tx>
          <c:marker>
            <c:symbol val="none"/>
          </c:marker>
          <c:cat>
            <c:numRef>
              <c:f>'DD1'!$C$3:$G$3</c:f>
              <c:numCache>
                <c:formatCode>General</c:formatCode>
                <c:ptCount val="5"/>
                <c:pt idx="0">
                  <c:v>2019</c:v>
                </c:pt>
                <c:pt idx="1">
                  <c:v>2020</c:v>
                </c:pt>
                <c:pt idx="2">
                  <c:v>2021</c:v>
                </c:pt>
                <c:pt idx="3">
                  <c:v>2022</c:v>
                </c:pt>
                <c:pt idx="4">
                  <c:v>2023</c:v>
                </c:pt>
              </c:numCache>
            </c:numRef>
          </c:cat>
          <c:val>
            <c:numRef>
              <c:f>'DD1'!$C$31:$G$31</c:f>
              <c:numCache>
                <c:formatCode>General</c:formatCode>
                <c:ptCount val="5"/>
                <c:pt idx="2" formatCode="0.00">
                  <c:v>5.0949854867912103</c:v>
                </c:pt>
                <c:pt idx="3" formatCode="0.00">
                  <c:v>5.0222272204581602</c:v>
                </c:pt>
                <c:pt idx="4" formatCode="0.00">
                  <c:v>4.8746619284566899</c:v>
                </c:pt>
              </c:numCache>
            </c:numRef>
          </c:val>
          <c:smooth val="0"/>
          <c:extLst>
            <c:ext xmlns:c16="http://schemas.microsoft.com/office/drawing/2014/chart" uri="{C3380CC4-5D6E-409C-BE32-E72D297353CC}">
              <c16:uniqueId val="{00000003-77B3-46CD-A6EB-884FD49C630F}"/>
            </c:ext>
          </c:extLst>
        </c:ser>
        <c:ser>
          <c:idx val="4"/>
          <c:order val="4"/>
          <c:tx>
            <c:strRef>
              <c:f>'DD1'!$B$32</c:f>
              <c:strCache>
                <c:ptCount val="1"/>
                <c:pt idx="0">
                  <c:v>Salaried Primary Care Dentists</c:v>
                </c:pt>
              </c:strCache>
            </c:strRef>
          </c:tx>
          <c:marker>
            <c:symbol val="none"/>
          </c:marker>
          <c:cat>
            <c:numRef>
              <c:f>'DD1'!$C$3:$G$3</c:f>
              <c:numCache>
                <c:formatCode>General</c:formatCode>
                <c:ptCount val="5"/>
                <c:pt idx="0">
                  <c:v>2019</c:v>
                </c:pt>
                <c:pt idx="1">
                  <c:v>2020</c:v>
                </c:pt>
                <c:pt idx="2">
                  <c:v>2021</c:v>
                </c:pt>
                <c:pt idx="3">
                  <c:v>2022</c:v>
                </c:pt>
                <c:pt idx="4">
                  <c:v>2023</c:v>
                </c:pt>
              </c:numCache>
            </c:numRef>
          </c:cat>
          <c:val>
            <c:numRef>
              <c:f>'DD1'!$C$32:$G$32</c:f>
              <c:numCache>
                <c:formatCode>General</c:formatCode>
                <c:ptCount val="5"/>
                <c:pt idx="2" formatCode="0.00">
                  <c:v>4.8417373460893796</c:v>
                </c:pt>
                <c:pt idx="3" formatCode="0.00">
                  <c:v>4.8050989304252498</c:v>
                </c:pt>
                <c:pt idx="4" formatCode="0.00">
                  <c:v>4.6271369295305087</c:v>
                </c:pt>
              </c:numCache>
            </c:numRef>
          </c:val>
          <c:smooth val="0"/>
          <c:extLst>
            <c:ext xmlns:c16="http://schemas.microsoft.com/office/drawing/2014/chart" uri="{C3380CC4-5D6E-409C-BE32-E72D297353CC}">
              <c16:uniqueId val="{00000004-77B3-46CD-A6EB-884FD49C630F}"/>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Physical violence from patients/service users, relatives or other members of the public</a:t>
            </a:r>
          </a:p>
        </c:rich>
      </c:tx>
      <c:overlay val="0"/>
      <c:spPr>
        <a:noFill/>
        <a:ln>
          <a:noFill/>
        </a:ln>
        <a:effectLst/>
      </c:spPr>
    </c:title>
    <c:autoTitleDeleted val="0"/>
    <c:plotArea>
      <c:layout/>
      <c:lineChart>
        <c:grouping val="standard"/>
        <c:varyColors val="0"/>
        <c:ser>
          <c:idx val="0"/>
          <c:order val="0"/>
          <c:tx>
            <c:strRef>
              <c:f>'DD2'!$A$4:$B$4</c:f>
              <c:strCache>
                <c:ptCount val="2"/>
                <c:pt idx="0">
                  <c:v>National Average</c:v>
                </c:pt>
                <c:pt idx="1">
                  <c:v>(Medics)</c:v>
                </c:pt>
              </c:strCache>
            </c:strRef>
          </c:tx>
          <c:spPr>
            <a:ln w="31750">
              <a:solidFill>
                <a:schemeClr val="accent1"/>
              </a:solidFill>
            </a:ln>
          </c:spPr>
          <c:marker>
            <c:symbol val="none"/>
          </c:marker>
          <c:cat>
            <c:numRef>
              <c:f>'DD2'!$C$3:$G$3</c:f>
              <c:numCache>
                <c:formatCode>General</c:formatCode>
                <c:ptCount val="5"/>
                <c:pt idx="0">
                  <c:v>2019</c:v>
                </c:pt>
                <c:pt idx="1">
                  <c:v>2020</c:v>
                </c:pt>
                <c:pt idx="2">
                  <c:v>2021</c:v>
                </c:pt>
                <c:pt idx="3">
                  <c:v>2022</c:v>
                </c:pt>
                <c:pt idx="4">
                  <c:v>2023</c:v>
                </c:pt>
              </c:numCache>
            </c:numRef>
          </c:cat>
          <c:val>
            <c:numRef>
              <c:f>'DD2'!$C$4:$G$4</c:f>
              <c:numCache>
                <c:formatCode>0.00%</c:formatCode>
                <c:ptCount val="5"/>
                <c:pt idx="0">
                  <c:v>0.11882478770407701</c:v>
                </c:pt>
                <c:pt idx="1">
                  <c:v>0.118240869849793</c:v>
                </c:pt>
                <c:pt idx="2">
                  <c:v>0.115852326189455</c:v>
                </c:pt>
                <c:pt idx="3">
                  <c:v>0.123048732749986</c:v>
                </c:pt>
                <c:pt idx="4">
                  <c:v>0.11556856502754899</c:v>
                </c:pt>
              </c:numCache>
            </c:numRef>
          </c:val>
          <c:smooth val="0"/>
          <c:extLst>
            <c:ext xmlns:c16="http://schemas.microsoft.com/office/drawing/2014/chart" uri="{C3380CC4-5D6E-409C-BE32-E72D297353CC}">
              <c16:uniqueId val="{00000002-3380-471E-A9C9-FEDD403B4463}"/>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SIP | Wider NHS | Medical by grade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9153613862783287E-2"/>
          <c:y val="0.13027748507200562"/>
          <c:w val="0.89620480907628486"/>
          <c:h val="0.5267517403317209"/>
        </c:manualLayout>
      </c:layout>
      <c:lineChart>
        <c:grouping val="standard"/>
        <c:varyColors val="0"/>
        <c:ser>
          <c:idx val="0"/>
          <c:order val="0"/>
          <c:tx>
            <c:strRef>
              <c:f>'DI2'!$B$3</c:f>
              <c:strCache>
                <c:ptCount val="1"/>
                <c:pt idx="0">
                  <c:v>HCHS doctors - Consultant</c:v>
                </c:pt>
              </c:strCache>
            </c:strRef>
          </c:tx>
          <c:spPr>
            <a:ln w="28575" cap="rnd">
              <a:solidFill>
                <a:schemeClr val="accent1"/>
              </a:solidFill>
              <a:round/>
            </a:ln>
            <a:effectLst/>
          </c:spPr>
          <c:marker>
            <c:symbol val="none"/>
          </c:marker>
          <c:cat>
            <c:numRef>
              <c:f>'DI2'!$A$4:$A$25</c:f>
              <c:numCache>
                <c:formatCode>m/d/yyyy</c:formatCode>
                <c:ptCount val="22"/>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pt idx="21">
                  <c:v>45473</c:v>
                </c:pt>
              </c:numCache>
            </c:numRef>
          </c:cat>
          <c:val>
            <c:numRef>
              <c:f>'DI2'!$B$4:$B$25</c:f>
              <c:numCache>
                <c:formatCode>#,##0;\-#,##0.00_-;"-"</c:formatCode>
                <c:ptCount val="22"/>
                <c:pt idx="0">
                  <c:v>366.16845000000001</c:v>
                </c:pt>
                <c:pt idx="1">
                  <c:v>350.45026000000001</c:v>
                </c:pt>
                <c:pt idx="2">
                  <c:v>344.92943000000002</c:v>
                </c:pt>
                <c:pt idx="3">
                  <c:v>353.12216000000001</c:v>
                </c:pt>
                <c:pt idx="4">
                  <c:v>355.59715999999997</c:v>
                </c:pt>
                <c:pt idx="5">
                  <c:v>364.94716</c:v>
                </c:pt>
                <c:pt idx="6">
                  <c:v>375.98716000000002</c:v>
                </c:pt>
                <c:pt idx="7">
                  <c:v>377.60115999999999</c:v>
                </c:pt>
                <c:pt idx="8">
                  <c:v>372.15116</c:v>
                </c:pt>
                <c:pt idx="9">
                  <c:v>348.24615999999997</c:v>
                </c:pt>
                <c:pt idx="10">
                  <c:v>350.20731000000001</c:v>
                </c:pt>
                <c:pt idx="11">
                  <c:v>135.34616</c:v>
                </c:pt>
                <c:pt idx="12">
                  <c:v>140.24616</c:v>
                </c:pt>
                <c:pt idx="13">
                  <c:v>133.57916</c:v>
                </c:pt>
                <c:pt idx="14">
                  <c:v>130.22816</c:v>
                </c:pt>
                <c:pt idx="15">
                  <c:v>134.62244999999999</c:v>
                </c:pt>
                <c:pt idx="16">
                  <c:v>133.89345</c:v>
                </c:pt>
                <c:pt idx="17">
                  <c:v>133.81245000000001</c:v>
                </c:pt>
                <c:pt idx="18">
                  <c:v>137.30494999999999</c:v>
                </c:pt>
                <c:pt idx="19">
                  <c:v>132.70770999999999</c:v>
                </c:pt>
                <c:pt idx="20">
                  <c:v>136.17671000000001</c:v>
                </c:pt>
                <c:pt idx="21">
                  <c:v>129.17734999999999</c:v>
                </c:pt>
              </c:numCache>
            </c:numRef>
          </c:val>
          <c:smooth val="0"/>
          <c:extLst>
            <c:ext xmlns:c16="http://schemas.microsoft.com/office/drawing/2014/chart" uri="{C3380CC4-5D6E-409C-BE32-E72D297353CC}">
              <c16:uniqueId val="{00000000-3BC7-4355-9CA4-816CEB00AC6B}"/>
            </c:ext>
          </c:extLst>
        </c:ser>
        <c:ser>
          <c:idx val="1"/>
          <c:order val="1"/>
          <c:tx>
            <c:strRef>
              <c:f>'DI2'!$C$3</c:f>
              <c:strCache>
                <c:ptCount val="1"/>
                <c:pt idx="0">
                  <c:v>HCHS doctors - SAS</c:v>
                </c:pt>
              </c:strCache>
            </c:strRef>
          </c:tx>
          <c:spPr>
            <a:ln w="28575" cap="rnd">
              <a:solidFill>
                <a:schemeClr val="accent2"/>
              </a:solidFill>
              <a:round/>
            </a:ln>
            <a:effectLst/>
          </c:spPr>
          <c:marker>
            <c:symbol val="none"/>
          </c:marker>
          <c:cat>
            <c:numRef>
              <c:f>'DI2'!$A$4:$A$25</c:f>
              <c:numCache>
                <c:formatCode>m/d/yyyy</c:formatCode>
                <c:ptCount val="22"/>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pt idx="21">
                  <c:v>45473</c:v>
                </c:pt>
              </c:numCache>
            </c:numRef>
          </c:cat>
          <c:val>
            <c:numRef>
              <c:f>'DI2'!$C$4:$C$25</c:f>
              <c:numCache>
                <c:formatCode>#,##0;\-#,##0.00_-;"-"</c:formatCode>
                <c:ptCount val="22"/>
                <c:pt idx="0">
                  <c:v>36.123629999999999</c:v>
                </c:pt>
                <c:pt idx="1">
                  <c:v>35.905449999999995</c:v>
                </c:pt>
                <c:pt idx="2">
                  <c:v>35.996359999999996</c:v>
                </c:pt>
                <c:pt idx="3">
                  <c:v>36.596359999999997</c:v>
                </c:pt>
                <c:pt idx="4">
                  <c:v>34.596359999999997</c:v>
                </c:pt>
                <c:pt idx="5">
                  <c:v>36.087269999999997</c:v>
                </c:pt>
                <c:pt idx="6">
                  <c:v>32.727269999999997</c:v>
                </c:pt>
                <c:pt idx="7">
                  <c:v>33.626360000000005</c:v>
                </c:pt>
                <c:pt idx="8">
                  <c:v>49.131430000000002</c:v>
                </c:pt>
                <c:pt idx="9">
                  <c:v>44.568600000000004</c:v>
                </c:pt>
                <c:pt idx="10">
                  <c:v>50.087339999999998</c:v>
                </c:pt>
                <c:pt idx="11">
                  <c:v>44.195350000000005</c:v>
                </c:pt>
                <c:pt idx="12">
                  <c:v>41.495359999999998</c:v>
                </c:pt>
                <c:pt idx="13">
                  <c:v>38.420360000000002</c:v>
                </c:pt>
                <c:pt idx="14">
                  <c:v>38.33117</c:v>
                </c:pt>
                <c:pt idx="15">
                  <c:v>42.85284</c:v>
                </c:pt>
                <c:pt idx="16">
                  <c:v>44.452840000000002</c:v>
                </c:pt>
                <c:pt idx="17">
                  <c:v>43.542529999999999</c:v>
                </c:pt>
                <c:pt idx="18">
                  <c:v>41.902529999999999</c:v>
                </c:pt>
                <c:pt idx="19">
                  <c:v>39.995199999999997</c:v>
                </c:pt>
                <c:pt idx="20">
                  <c:v>40.388530000000003</c:v>
                </c:pt>
                <c:pt idx="21">
                  <c:v>22.137720000000002</c:v>
                </c:pt>
              </c:numCache>
            </c:numRef>
          </c:val>
          <c:smooth val="0"/>
          <c:extLst>
            <c:ext xmlns:c16="http://schemas.microsoft.com/office/drawing/2014/chart" uri="{C3380CC4-5D6E-409C-BE32-E72D297353CC}">
              <c16:uniqueId val="{00000001-3BC7-4355-9CA4-816CEB00AC6B}"/>
            </c:ext>
          </c:extLst>
        </c:ser>
        <c:ser>
          <c:idx val="2"/>
          <c:order val="2"/>
          <c:tx>
            <c:strRef>
              <c:f>'DI2'!$D$3</c:f>
              <c:strCache>
                <c:ptCount val="1"/>
                <c:pt idx="0">
                  <c:v>HCHS doctors - Doctors in Training and Equivalents</c:v>
                </c:pt>
              </c:strCache>
            </c:strRef>
          </c:tx>
          <c:spPr>
            <a:ln w="28575" cap="rnd">
              <a:solidFill>
                <a:schemeClr val="accent3"/>
              </a:solidFill>
              <a:round/>
            </a:ln>
            <a:effectLst/>
          </c:spPr>
          <c:marker>
            <c:symbol val="none"/>
          </c:marker>
          <c:cat>
            <c:numRef>
              <c:f>'DI2'!$A$4:$A$25</c:f>
              <c:numCache>
                <c:formatCode>m/d/yyyy</c:formatCode>
                <c:ptCount val="22"/>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pt idx="21">
                  <c:v>45473</c:v>
                </c:pt>
              </c:numCache>
            </c:numRef>
          </c:cat>
          <c:val>
            <c:numRef>
              <c:f>'DI2'!$D$4:$D$25</c:f>
              <c:numCache>
                <c:formatCode>#,##0;\-#,##0.00_-;"-"</c:formatCode>
                <c:ptCount val="22"/>
                <c:pt idx="0">
                  <c:v>464.245</c:v>
                </c:pt>
                <c:pt idx="1">
                  <c:v>476.41172</c:v>
                </c:pt>
                <c:pt idx="2">
                  <c:v>637.8209700000001</c:v>
                </c:pt>
                <c:pt idx="3">
                  <c:v>338.71472</c:v>
                </c:pt>
                <c:pt idx="4">
                  <c:v>333.28471999999999</c:v>
                </c:pt>
                <c:pt idx="5">
                  <c:v>351.05131999999998</c:v>
                </c:pt>
                <c:pt idx="6">
                  <c:v>397.46182000000005</c:v>
                </c:pt>
                <c:pt idx="7">
                  <c:v>350.38682</c:v>
                </c:pt>
                <c:pt idx="8">
                  <c:v>357.46681999999998</c:v>
                </c:pt>
                <c:pt idx="9">
                  <c:v>564.21007000000009</c:v>
                </c:pt>
                <c:pt idx="10">
                  <c:v>640.55007000000001</c:v>
                </c:pt>
                <c:pt idx="11">
                  <c:v>669.20556999999997</c:v>
                </c:pt>
                <c:pt idx="12">
                  <c:v>654.13800000000003</c:v>
                </c:pt>
                <c:pt idx="13">
                  <c:v>633.01350000000002</c:v>
                </c:pt>
                <c:pt idx="14">
                  <c:v>714.72349999999994</c:v>
                </c:pt>
                <c:pt idx="15">
                  <c:v>941.68475000000001</c:v>
                </c:pt>
                <c:pt idx="16">
                  <c:v>624.71725000000004</c:v>
                </c:pt>
                <c:pt idx="17">
                  <c:v>608.65100000000007</c:v>
                </c:pt>
                <c:pt idx="18">
                  <c:v>691.80849999999998</c:v>
                </c:pt>
                <c:pt idx="19">
                  <c:v>631.53975000000003</c:v>
                </c:pt>
                <c:pt idx="20">
                  <c:v>309.15224999999998</c:v>
                </c:pt>
                <c:pt idx="21">
                  <c:v>289.87806999999998</c:v>
                </c:pt>
              </c:numCache>
            </c:numRef>
          </c:val>
          <c:smooth val="0"/>
          <c:extLst>
            <c:ext xmlns:c16="http://schemas.microsoft.com/office/drawing/2014/chart" uri="{C3380CC4-5D6E-409C-BE32-E72D297353CC}">
              <c16:uniqueId val="{00000002-3BC7-4355-9CA4-816CEB00AC6B}"/>
            </c:ext>
          </c:extLst>
        </c:ser>
        <c:ser>
          <c:idx val="3"/>
          <c:order val="3"/>
          <c:tx>
            <c:strRef>
              <c:f>'DI2'!$E$3</c:f>
              <c:strCache>
                <c:ptCount val="1"/>
                <c:pt idx="0">
                  <c:v>HCHS doctors - Other</c:v>
                </c:pt>
              </c:strCache>
            </c:strRef>
          </c:tx>
          <c:spPr>
            <a:ln w="28575" cap="rnd">
              <a:solidFill>
                <a:schemeClr val="accent4"/>
              </a:solidFill>
              <a:round/>
            </a:ln>
            <a:effectLst/>
          </c:spPr>
          <c:marker>
            <c:symbol val="none"/>
          </c:marker>
          <c:cat>
            <c:numRef>
              <c:f>'DI2'!$A$4:$A$25</c:f>
              <c:numCache>
                <c:formatCode>m/d/yyyy</c:formatCode>
                <c:ptCount val="22"/>
                <c:pt idx="0">
                  <c:v>43555</c:v>
                </c:pt>
                <c:pt idx="1">
                  <c:v>43646</c:v>
                </c:pt>
                <c:pt idx="2">
                  <c:v>43738</c:v>
                </c:pt>
                <c:pt idx="3">
                  <c:v>43830</c:v>
                </c:pt>
                <c:pt idx="4">
                  <c:v>43921</c:v>
                </c:pt>
                <c:pt idx="5">
                  <c:v>44012</c:v>
                </c:pt>
                <c:pt idx="6">
                  <c:v>44104</c:v>
                </c:pt>
                <c:pt idx="7">
                  <c:v>44196</c:v>
                </c:pt>
                <c:pt idx="8">
                  <c:v>44286</c:v>
                </c:pt>
                <c:pt idx="9">
                  <c:v>44377</c:v>
                </c:pt>
                <c:pt idx="10">
                  <c:v>44469</c:v>
                </c:pt>
                <c:pt idx="11">
                  <c:v>44561</c:v>
                </c:pt>
                <c:pt idx="12">
                  <c:v>44651</c:v>
                </c:pt>
                <c:pt idx="13">
                  <c:v>44742</c:v>
                </c:pt>
                <c:pt idx="14">
                  <c:v>44834</c:v>
                </c:pt>
                <c:pt idx="15">
                  <c:v>44926</c:v>
                </c:pt>
                <c:pt idx="16">
                  <c:v>45016</c:v>
                </c:pt>
                <c:pt idx="17">
                  <c:v>45107</c:v>
                </c:pt>
                <c:pt idx="18">
                  <c:v>45199</c:v>
                </c:pt>
                <c:pt idx="19">
                  <c:v>45291</c:v>
                </c:pt>
                <c:pt idx="20">
                  <c:v>45382</c:v>
                </c:pt>
                <c:pt idx="21">
                  <c:v>45473</c:v>
                </c:pt>
              </c:numCache>
            </c:numRef>
          </c:cat>
          <c:val>
            <c:numRef>
              <c:f>'DI2'!$E$4:$E$25</c:f>
              <c:numCache>
                <c:formatCode>#,##0;\-#,##0.00_-;"-"</c:formatCode>
                <c:ptCount val="22"/>
                <c:pt idx="0">
                  <c:v>267.60720000000003</c:v>
                </c:pt>
                <c:pt idx="1">
                  <c:v>252.61795000000001</c:v>
                </c:pt>
                <c:pt idx="2">
                  <c:v>294.73104000000001</c:v>
                </c:pt>
                <c:pt idx="3">
                  <c:v>292.11518999999998</c:v>
                </c:pt>
                <c:pt idx="4">
                  <c:v>300.25459000000001</c:v>
                </c:pt>
                <c:pt idx="5">
                  <c:v>285.90411999999998</c:v>
                </c:pt>
                <c:pt idx="6">
                  <c:v>292.89693999999997</c:v>
                </c:pt>
                <c:pt idx="7">
                  <c:v>310.16172</c:v>
                </c:pt>
                <c:pt idx="8">
                  <c:v>318.00247999999999</c:v>
                </c:pt>
                <c:pt idx="9">
                  <c:v>311.71893</c:v>
                </c:pt>
                <c:pt idx="10">
                  <c:v>330.93131999999997</c:v>
                </c:pt>
                <c:pt idx="11">
                  <c:v>338.48595</c:v>
                </c:pt>
                <c:pt idx="12">
                  <c:v>339.11185</c:v>
                </c:pt>
                <c:pt idx="13">
                  <c:v>345.04485</c:v>
                </c:pt>
                <c:pt idx="14">
                  <c:v>346.33436</c:v>
                </c:pt>
                <c:pt idx="15">
                  <c:v>349.43936000000002</c:v>
                </c:pt>
                <c:pt idx="16">
                  <c:v>364.51618000000002</c:v>
                </c:pt>
                <c:pt idx="17">
                  <c:v>358.10209000000003</c:v>
                </c:pt>
                <c:pt idx="18">
                  <c:v>365.83299</c:v>
                </c:pt>
                <c:pt idx="19">
                  <c:v>368.44784999999996</c:v>
                </c:pt>
                <c:pt idx="20">
                  <c:v>364.73784999999998</c:v>
                </c:pt>
                <c:pt idx="21">
                  <c:v>339.57803999999999</c:v>
                </c:pt>
              </c:numCache>
            </c:numRef>
          </c:val>
          <c:smooth val="0"/>
          <c:extLst>
            <c:ext xmlns:c16="http://schemas.microsoft.com/office/drawing/2014/chart" uri="{C3380CC4-5D6E-409C-BE32-E72D297353CC}">
              <c16:uniqueId val="{00000003-3BC7-4355-9CA4-816CEB00AC6B}"/>
            </c:ext>
          </c:extLst>
        </c:ser>
        <c:dLbls>
          <c:showLegendKey val="0"/>
          <c:showVal val="0"/>
          <c:showCatName val="0"/>
          <c:showSerName val="0"/>
          <c:showPercent val="0"/>
          <c:showBubbleSize val="0"/>
        </c:dLbls>
        <c:smooth val="0"/>
        <c:axId val="757602288"/>
        <c:axId val="757614768"/>
      </c:lineChart>
      <c:dateAx>
        <c:axId val="757602288"/>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7614768"/>
        <c:crosses val="autoZero"/>
        <c:auto val="1"/>
        <c:lblOffset val="100"/>
        <c:baseTimeUnit val="months"/>
      </c:dateAx>
      <c:valAx>
        <c:axId val="757614768"/>
        <c:scaling>
          <c:orientation val="minMax"/>
        </c:scaling>
        <c:delete val="0"/>
        <c:axPos val="l"/>
        <c:majorGridlines>
          <c:spPr>
            <a:ln w="9525" cap="flat" cmpd="sng" algn="ctr">
              <a:solidFill>
                <a:schemeClr val="tx1">
                  <a:lumMod val="15000"/>
                  <a:lumOff val="85000"/>
                </a:schemeClr>
              </a:solidFill>
              <a:round/>
            </a:ln>
            <a:effectLst/>
          </c:spPr>
        </c:majorGridlines>
        <c:numFmt formatCode="#,##0;\-#,##0.00_-;&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7602288"/>
        <c:crosses val="autoZero"/>
        <c:crossBetween val="between"/>
      </c:valAx>
      <c:spPr>
        <a:noFill/>
        <a:ln>
          <a:noFill/>
        </a:ln>
        <a:effectLst/>
      </c:spPr>
    </c:plotArea>
    <c:legend>
      <c:legendPos val="b"/>
      <c:layout>
        <c:manualLayout>
          <c:xMode val="edge"/>
          <c:yMode val="edge"/>
          <c:x val="1.4245900714023648E-2"/>
          <c:y val="0.84193722360047463"/>
          <c:w val="0.97150802218271082"/>
          <c:h val="0.1580627763995253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Physical violence from patients/service users, relatives or other members of the public</a:t>
            </a:r>
          </a:p>
        </c:rich>
      </c:tx>
      <c:overlay val="0"/>
      <c:spPr>
        <a:noFill/>
        <a:ln>
          <a:noFill/>
        </a:ln>
        <a:effectLst/>
      </c:spPr>
    </c:title>
    <c:autoTitleDeleted val="0"/>
    <c:plotArea>
      <c:layout/>
      <c:lineChart>
        <c:grouping val="standard"/>
        <c:varyColors val="0"/>
        <c:ser>
          <c:idx val="0"/>
          <c:order val="0"/>
          <c:tx>
            <c:strRef>
              <c:f>'DD2'!$A$5:$B$5</c:f>
              <c:strCache>
                <c:ptCount val="2"/>
                <c:pt idx="0">
                  <c:v>Acute trusts</c:v>
                </c:pt>
                <c:pt idx="1">
                  <c:v>(Medics)</c:v>
                </c:pt>
              </c:strCache>
            </c:strRef>
          </c:tx>
          <c:spPr>
            <a:ln>
              <a:solidFill>
                <a:srgbClr val="00B0F0"/>
              </a:solidFill>
            </a:ln>
          </c:spPr>
          <c:marker>
            <c:symbol val="none"/>
          </c:marker>
          <c:cat>
            <c:numRef>
              <c:f>'DD2'!$C$3:$G$3</c:f>
              <c:numCache>
                <c:formatCode>General</c:formatCode>
                <c:ptCount val="5"/>
                <c:pt idx="0">
                  <c:v>2019</c:v>
                </c:pt>
                <c:pt idx="1">
                  <c:v>2020</c:v>
                </c:pt>
                <c:pt idx="2">
                  <c:v>2021</c:v>
                </c:pt>
                <c:pt idx="3">
                  <c:v>2022</c:v>
                </c:pt>
                <c:pt idx="4">
                  <c:v>2023</c:v>
                </c:pt>
              </c:numCache>
            </c:numRef>
          </c:cat>
          <c:val>
            <c:numRef>
              <c:f>'DD2'!$C$5:$G$5</c:f>
              <c:numCache>
                <c:formatCode>0.00%</c:formatCode>
                <c:ptCount val="5"/>
                <c:pt idx="0">
                  <c:v>0.112240388862862</c:v>
                </c:pt>
                <c:pt idx="1">
                  <c:v>0.11532750772549401</c:v>
                </c:pt>
                <c:pt idx="2">
                  <c:v>0.114049660968841</c:v>
                </c:pt>
                <c:pt idx="3">
                  <c:v>0.11982846284700999</c:v>
                </c:pt>
                <c:pt idx="4">
                  <c:v>0.112121891781553</c:v>
                </c:pt>
              </c:numCache>
            </c:numRef>
          </c:val>
          <c:smooth val="0"/>
          <c:extLst>
            <c:ext xmlns:c16="http://schemas.microsoft.com/office/drawing/2014/chart" uri="{C3380CC4-5D6E-409C-BE32-E72D297353CC}">
              <c16:uniqueId val="{00000000-365E-42F6-A78D-7AE674CEDD08}"/>
            </c:ext>
          </c:extLst>
        </c:ser>
        <c:ser>
          <c:idx val="1"/>
          <c:order val="1"/>
          <c:tx>
            <c:strRef>
              <c:f>'DD2'!$A$6:$B$6</c:f>
              <c:strCache>
                <c:ptCount val="2"/>
                <c:pt idx="0">
                  <c:v>Acute Specialist Trusts</c:v>
                </c:pt>
                <c:pt idx="1">
                  <c:v>(Medics)</c:v>
                </c:pt>
              </c:strCache>
            </c:strRef>
          </c:tx>
          <c:marker>
            <c:symbol val="none"/>
          </c:marker>
          <c:cat>
            <c:numRef>
              <c:f>'DD2'!$C$3:$G$3</c:f>
              <c:numCache>
                <c:formatCode>General</c:formatCode>
                <c:ptCount val="5"/>
                <c:pt idx="0">
                  <c:v>2019</c:v>
                </c:pt>
                <c:pt idx="1">
                  <c:v>2020</c:v>
                </c:pt>
                <c:pt idx="2">
                  <c:v>2021</c:v>
                </c:pt>
                <c:pt idx="3">
                  <c:v>2022</c:v>
                </c:pt>
                <c:pt idx="4">
                  <c:v>2023</c:v>
                </c:pt>
              </c:numCache>
            </c:numRef>
          </c:cat>
          <c:val>
            <c:numRef>
              <c:f>'DD2'!$C$6:$G$6</c:f>
              <c:numCache>
                <c:formatCode>0.00%</c:formatCode>
                <c:ptCount val="5"/>
                <c:pt idx="0">
                  <c:v>3.93953289058835E-2</c:v>
                </c:pt>
                <c:pt idx="1">
                  <c:v>3.8324645218379701E-2</c:v>
                </c:pt>
                <c:pt idx="2">
                  <c:v>3.26763597387233E-2</c:v>
                </c:pt>
                <c:pt idx="3">
                  <c:v>3.3134096062197999E-2</c:v>
                </c:pt>
                <c:pt idx="4">
                  <c:v>3.8697074633751001E-2</c:v>
                </c:pt>
              </c:numCache>
            </c:numRef>
          </c:val>
          <c:smooth val="0"/>
          <c:extLst>
            <c:ext xmlns:c16="http://schemas.microsoft.com/office/drawing/2014/chart" uri="{C3380CC4-5D6E-409C-BE32-E72D297353CC}">
              <c16:uniqueId val="{00000001-365E-42F6-A78D-7AE674CEDD08}"/>
            </c:ext>
          </c:extLst>
        </c:ser>
        <c:ser>
          <c:idx val="2"/>
          <c:order val="2"/>
          <c:tx>
            <c:strRef>
              <c:f>'DD2'!$A$7:$B$7</c:f>
              <c:strCache>
                <c:ptCount val="2"/>
                <c:pt idx="0">
                  <c:v>Mental Health Trusts</c:v>
                </c:pt>
                <c:pt idx="1">
                  <c:v>(Medics)</c:v>
                </c:pt>
              </c:strCache>
            </c:strRef>
          </c:tx>
          <c:marker>
            <c:symbol val="none"/>
          </c:marker>
          <c:cat>
            <c:numRef>
              <c:f>'DD2'!$C$3:$G$3</c:f>
              <c:numCache>
                <c:formatCode>General</c:formatCode>
                <c:ptCount val="5"/>
                <c:pt idx="0">
                  <c:v>2019</c:v>
                </c:pt>
                <c:pt idx="1">
                  <c:v>2020</c:v>
                </c:pt>
                <c:pt idx="2">
                  <c:v>2021</c:v>
                </c:pt>
                <c:pt idx="3">
                  <c:v>2022</c:v>
                </c:pt>
                <c:pt idx="4">
                  <c:v>2023</c:v>
                </c:pt>
              </c:numCache>
            </c:numRef>
          </c:cat>
          <c:val>
            <c:numRef>
              <c:f>'DD2'!$C$7:$G$7</c:f>
              <c:numCache>
                <c:formatCode>0.00%</c:formatCode>
                <c:ptCount val="5"/>
                <c:pt idx="0">
                  <c:v>0.19283664621208799</c:v>
                </c:pt>
                <c:pt idx="1">
                  <c:v>0.17385175023705299</c:v>
                </c:pt>
                <c:pt idx="2">
                  <c:v>0.159390992662968</c:v>
                </c:pt>
                <c:pt idx="3">
                  <c:v>0.17923194558136199</c:v>
                </c:pt>
                <c:pt idx="4">
                  <c:v>0.167257541610945</c:v>
                </c:pt>
              </c:numCache>
            </c:numRef>
          </c:val>
          <c:smooth val="0"/>
          <c:extLst>
            <c:ext xmlns:c16="http://schemas.microsoft.com/office/drawing/2014/chart" uri="{C3380CC4-5D6E-409C-BE32-E72D297353CC}">
              <c16:uniqueId val="{00000002-365E-42F6-A78D-7AE674CEDD08}"/>
            </c:ext>
          </c:extLst>
        </c:ser>
        <c:ser>
          <c:idx val="3"/>
          <c:order val="3"/>
          <c:tx>
            <c:strRef>
              <c:f>'DD2'!$A$8:$B$8</c:f>
              <c:strCache>
                <c:ptCount val="2"/>
                <c:pt idx="0">
                  <c:v>Community trusts</c:v>
                </c:pt>
                <c:pt idx="1">
                  <c:v>(Medics)</c:v>
                </c:pt>
              </c:strCache>
            </c:strRef>
          </c:tx>
          <c:marker>
            <c:symbol val="none"/>
          </c:marker>
          <c:cat>
            <c:numRef>
              <c:f>'DD2'!$C$3:$G$3</c:f>
              <c:numCache>
                <c:formatCode>General</c:formatCode>
                <c:ptCount val="5"/>
                <c:pt idx="0">
                  <c:v>2019</c:v>
                </c:pt>
                <c:pt idx="1">
                  <c:v>2020</c:v>
                </c:pt>
                <c:pt idx="2">
                  <c:v>2021</c:v>
                </c:pt>
                <c:pt idx="3">
                  <c:v>2022</c:v>
                </c:pt>
                <c:pt idx="4">
                  <c:v>2023</c:v>
                </c:pt>
              </c:numCache>
            </c:numRef>
          </c:cat>
          <c:val>
            <c:numRef>
              <c:f>'DD2'!$C$8:$G$8</c:f>
              <c:numCache>
                <c:formatCode>0.00%</c:formatCode>
                <c:ptCount val="5"/>
                <c:pt idx="0">
                  <c:v>0.12082220958542601</c:v>
                </c:pt>
                <c:pt idx="1">
                  <c:v>8.2620248779385799E-2</c:v>
                </c:pt>
                <c:pt idx="2">
                  <c:v>8.1175932359491582E-2</c:v>
                </c:pt>
                <c:pt idx="3">
                  <c:v>0.10841482718116602</c:v>
                </c:pt>
                <c:pt idx="4">
                  <c:v>0.10958464337359999</c:v>
                </c:pt>
              </c:numCache>
            </c:numRef>
          </c:val>
          <c:smooth val="0"/>
          <c:extLst>
            <c:ext xmlns:c16="http://schemas.microsoft.com/office/drawing/2014/chart" uri="{C3380CC4-5D6E-409C-BE32-E72D297353CC}">
              <c16:uniqueId val="{00000003-365E-42F6-A78D-7AE674CEDD08}"/>
            </c:ext>
          </c:extLst>
        </c:ser>
        <c:ser>
          <c:idx val="4"/>
          <c:order val="4"/>
          <c:tx>
            <c:strRef>
              <c:f>'DD2'!$A$9:$B$9</c:f>
              <c:strCache>
                <c:ptCount val="2"/>
                <c:pt idx="0">
                  <c:v>Ambulance Trusts</c:v>
                </c:pt>
                <c:pt idx="1">
                  <c:v>(Medics)</c:v>
                </c:pt>
              </c:strCache>
            </c:strRef>
          </c:tx>
          <c:marker>
            <c:symbol val="none"/>
          </c:marker>
          <c:cat>
            <c:numRef>
              <c:f>'DD2'!$C$3:$G$3</c:f>
              <c:numCache>
                <c:formatCode>General</c:formatCode>
                <c:ptCount val="5"/>
                <c:pt idx="0">
                  <c:v>2019</c:v>
                </c:pt>
                <c:pt idx="1">
                  <c:v>2020</c:v>
                </c:pt>
                <c:pt idx="2">
                  <c:v>2021</c:v>
                </c:pt>
                <c:pt idx="3">
                  <c:v>2022</c:v>
                </c:pt>
                <c:pt idx="4">
                  <c:v>2023</c:v>
                </c:pt>
              </c:numCache>
            </c:numRef>
          </c:cat>
          <c:val>
            <c:numRef>
              <c:f>'DD2'!$C$9:$G$9</c:f>
              <c:numCache>
                <c:formatCode>0.00%</c:formatCode>
                <c:ptCount val="5"/>
                <c:pt idx="0">
                  <c:v>6.3993985571553405E-2</c:v>
                </c:pt>
                <c:pt idx="1">
                  <c:v>0.11218127519213</c:v>
                </c:pt>
                <c:pt idx="2">
                  <c:v>0.14818784951115799</c:v>
                </c:pt>
                <c:pt idx="3">
                  <c:v>0.11552392446922</c:v>
                </c:pt>
                <c:pt idx="4">
                  <c:v>0.21214782710501701</c:v>
                </c:pt>
              </c:numCache>
            </c:numRef>
          </c:val>
          <c:smooth val="0"/>
          <c:extLst>
            <c:ext xmlns:c16="http://schemas.microsoft.com/office/drawing/2014/chart" uri="{C3380CC4-5D6E-409C-BE32-E72D297353CC}">
              <c16:uniqueId val="{00000004-365E-42F6-A78D-7AE674CEDD08}"/>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Physical violence from patients/service users, relatives or other members of the public</a:t>
            </a:r>
          </a:p>
        </c:rich>
      </c:tx>
      <c:overlay val="0"/>
      <c:spPr>
        <a:noFill/>
        <a:ln>
          <a:noFill/>
        </a:ln>
        <a:effectLst/>
      </c:spPr>
    </c:title>
    <c:autoTitleDeleted val="0"/>
    <c:plotArea>
      <c:layout/>
      <c:lineChart>
        <c:grouping val="standard"/>
        <c:varyColors val="0"/>
        <c:ser>
          <c:idx val="0"/>
          <c:order val="0"/>
          <c:tx>
            <c:strRef>
              <c:f>'DD2'!$B$22</c:f>
              <c:strCache>
                <c:ptCount val="1"/>
                <c:pt idx="0">
                  <c:v>Medical / Dental - Consultant</c:v>
                </c:pt>
              </c:strCache>
            </c:strRef>
          </c:tx>
          <c:spPr>
            <a:ln>
              <a:solidFill>
                <a:srgbClr val="00B0F0"/>
              </a:solidFill>
            </a:ln>
          </c:spPr>
          <c:marker>
            <c:symbol val="none"/>
          </c:marker>
          <c:cat>
            <c:numRef>
              <c:f>'DD2'!$C$3:$G$3</c:f>
              <c:numCache>
                <c:formatCode>General</c:formatCode>
                <c:ptCount val="5"/>
                <c:pt idx="0">
                  <c:v>2019</c:v>
                </c:pt>
                <c:pt idx="1">
                  <c:v>2020</c:v>
                </c:pt>
                <c:pt idx="2">
                  <c:v>2021</c:v>
                </c:pt>
                <c:pt idx="3">
                  <c:v>2022</c:v>
                </c:pt>
                <c:pt idx="4">
                  <c:v>2023</c:v>
                </c:pt>
              </c:numCache>
            </c:numRef>
          </c:cat>
          <c:val>
            <c:numRef>
              <c:f>'DD2'!$C$22:$G$22</c:f>
              <c:numCache>
                <c:formatCode>0.00%</c:formatCode>
                <c:ptCount val="5"/>
                <c:pt idx="0">
                  <c:v>9.6224053202853779E-2</c:v>
                </c:pt>
                <c:pt idx="1">
                  <c:v>9.1200374255684294E-2</c:v>
                </c:pt>
                <c:pt idx="2">
                  <c:v>9.3316235070633816E-2</c:v>
                </c:pt>
                <c:pt idx="3">
                  <c:v>0.10008320523837501</c:v>
                </c:pt>
                <c:pt idx="4">
                  <c:v>9.7609085834170495E-2</c:v>
                </c:pt>
              </c:numCache>
            </c:numRef>
          </c:val>
          <c:smooth val="0"/>
          <c:extLst>
            <c:ext xmlns:c16="http://schemas.microsoft.com/office/drawing/2014/chart" uri="{C3380CC4-5D6E-409C-BE32-E72D297353CC}">
              <c16:uniqueId val="{00000000-0CF0-401D-B205-01E524377A34}"/>
            </c:ext>
          </c:extLst>
        </c:ser>
        <c:ser>
          <c:idx val="1"/>
          <c:order val="1"/>
          <c:tx>
            <c:strRef>
              <c:f>'DD2'!$B$23</c:f>
              <c:strCache>
                <c:ptCount val="1"/>
                <c:pt idx="0">
                  <c:v>Medical / Dental - In Training</c:v>
                </c:pt>
              </c:strCache>
            </c:strRef>
          </c:tx>
          <c:marker>
            <c:symbol val="none"/>
          </c:marker>
          <c:cat>
            <c:numRef>
              <c:f>'DD2'!$C$3:$G$3</c:f>
              <c:numCache>
                <c:formatCode>General</c:formatCode>
                <c:ptCount val="5"/>
                <c:pt idx="0">
                  <c:v>2019</c:v>
                </c:pt>
                <c:pt idx="1">
                  <c:v>2020</c:v>
                </c:pt>
                <c:pt idx="2">
                  <c:v>2021</c:v>
                </c:pt>
                <c:pt idx="3">
                  <c:v>2022</c:v>
                </c:pt>
                <c:pt idx="4">
                  <c:v>2023</c:v>
                </c:pt>
              </c:numCache>
            </c:numRef>
          </c:cat>
          <c:val>
            <c:numRef>
              <c:f>'DD2'!$C$23:$G$23</c:f>
              <c:numCache>
                <c:formatCode>0.00%</c:formatCode>
                <c:ptCount val="5"/>
                <c:pt idx="0">
                  <c:v>0.17518163373572401</c:v>
                </c:pt>
                <c:pt idx="1">
                  <c:v>0.18512575010162</c:v>
                </c:pt>
                <c:pt idx="2">
                  <c:v>0.172200332987926</c:v>
                </c:pt>
                <c:pt idx="3">
                  <c:v>0.184559586933396</c:v>
                </c:pt>
                <c:pt idx="4">
                  <c:v>0.17168370652593801</c:v>
                </c:pt>
              </c:numCache>
            </c:numRef>
          </c:val>
          <c:smooth val="0"/>
          <c:extLst>
            <c:ext xmlns:c16="http://schemas.microsoft.com/office/drawing/2014/chart" uri="{C3380CC4-5D6E-409C-BE32-E72D297353CC}">
              <c16:uniqueId val="{00000002-0CF0-401D-B205-01E524377A34}"/>
            </c:ext>
          </c:extLst>
        </c:ser>
        <c:ser>
          <c:idx val="2"/>
          <c:order val="2"/>
          <c:tx>
            <c:strRef>
              <c:f>'DD2'!$B$24</c:f>
              <c:strCache>
                <c:ptCount val="1"/>
                <c:pt idx="0">
                  <c:v>Medical / Dental - SAS doctor</c:v>
                </c:pt>
              </c:strCache>
            </c:strRef>
          </c:tx>
          <c:marker>
            <c:symbol val="none"/>
          </c:marker>
          <c:cat>
            <c:numRef>
              <c:f>'DD2'!$C$3:$G$3</c:f>
              <c:numCache>
                <c:formatCode>General</c:formatCode>
                <c:ptCount val="5"/>
                <c:pt idx="0">
                  <c:v>2019</c:v>
                </c:pt>
                <c:pt idx="1">
                  <c:v>2020</c:v>
                </c:pt>
                <c:pt idx="2">
                  <c:v>2021</c:v>
                </c:pt>
                <c:pt idx="3">
                  <c:v>2022</c:v>
                </c:pt>
                <c:pt idx="4">
                  <c:v>2023</c:v>
                </c:pt>
              </c:numCache>
            </c:numRef>
          </c:cat>
          <c:val>
            <c:numRef>
              <c:f>'DD2'!$C$24:$G$24</c:f>
              <c:numCache>
                <c:formatCode>General</c:formatCode>
                <c:ptCount val="5"/>
                <c:pt idx="4" formatCode="0.00%">
                  <c:v>0.111949286875103</c:v>
                </c:pt>
              </c:numCache>
            </c:numRef>
          </c:val>
          <c:smooth val="0"/>
          <c:extLst>
            <c:ext xmlns:c16="http://schemas.microsoft.com/office/drawing/2014/chart" uri="{C3380CC4-5D6E-409C-BE32-E72D297353CC}">
              <c16:uniqueId val="{00000003-0CF0-401D-B205-01E524377A34}"/>
            </c:ext>
          </c:extLst>
        </c:ser>
        <c:ser>
          <c:idx val="3"/>
          <c:order val="3"/>
          <c:tx>
            <c:strRef>
              <c:f>'DD2'!$B$25</c:f>
              <c:strCache>
                <c:ptCount val="1"/>
                <c:pt idx="0">
                  <c:v>Medical / Dental - Other</c:v>
                </c:pt>
              </c:strCache>
            </c:strRef>
          </c:tx>
          <c:marker>
            <c:symbol val="none"/>
          </c:marker>
          <c:cat>
            <c:numRef>
              <c:f>'DD2'!$C$3:$G$3</c:f>
              <c:numCache>
                <c:formatCode>General</c:formatCode>
                <c:ptCount val="5"/>
                <c:pt idx="0">
                  <c:v>2019</c:v>
                </c:pt>
                <c:pt idx="1">
                  <c:v>2020</c:v>
                </c:pt>
                <c:pt idx="2">
                  <c:v>2021</c:v>
                </c:pt>
                <c:pt idx="3">
                  <c:v>2022</c:v>
                </c:pt>
                <c:pt idx="4">
                  <c:v>2023</c:v>
                </c:pt>
              </c:numCache>
            </c:numRef>
          </c:cat>
          <c:val>
            <c:numRef>
              <c:f>'DD2'!$C$25:$G$25</c:f>
              <c:numCache>
                <c:formatCode>0.00%</c:formatCode>
                <c:ptCount val="5"/>
                <c:pt idx="0">
                  <c:v>0.112982300698469</c:v>
                </c:pt>
                <c:pt idx="1">
                  <c:v>0.108122695083158</c:v>
                </c:pt>
                <c:pt idx="2">
                  <c:v>0.108901483584612</c:v>
                </c:pt>
                <c:pt idx="3">
                  <c:v>0.114969256535708</c:v>
                </c:pt>
                <c:pt idx="4">
                  <c:v>0.12194138982627201</c:v>
                </c:pt>
              </c:numCache>
            </c:numRef>
          </c:val>
          <c:smooth val="0"/>
          <c:extLst>
            <c:ext xmlns:c16="http://schemas.microsoft.com/office/drawing/2014/chart" uri="{C3380CC4-5D6E-409C-BE32-E72D297353CC}">
              <c16:uniqueId val="{00000004-0CF0-401D-B205-01E524377A34}"/>
            </c:ext>
          </c:extLst>
        </c:ser>
        <c:ser>
          <c:idx val="4"/>
          <c:order val="4"/>
          <c:tx>
            <c:strRef>
              <c:f>'DD2'!$B$26</c:f>
              <c:strCache>
                <c:ptCount val="1"/>
                <c:pt idx="0">
                  <c:v>Salaried Primary Care Dentists</c:v>
                </c:pt>
              </c:strCache>
            </c:strRef>
          </c:tx>
          <c:marker>
            <c:symbol val="none"/>
          </c:marker>
          <c:cat>
            <c:numRef>
              <c:f>'DD2'!$C$3:$G$3</c:f>
              <c:numCache>
                <c:formatCode>General</c:formatCode>
                <c:ptCount val="5"/>
                <c:pt idx="0">
                  <c:v>2019</c:v>
                </c:pt>
                <c:pt idx="1">
                  <c:v>2020</c:v>
                </c:pt>
                <c:pt idx="2">
                  <c:v>2021</c:v>
                </c:pt>
                <c:pt idx="3">
                  <c:v>2022</c:v>
                </c:pt>
                <c:pt idx="4">
                  <c:v>2023</c:v>
                </c:pt>
              </c:numCache>
            </c:numRef>
          </c:cat>
          <c:val>
            <c:numRef>
              <c:f>'DD2'!$C$26:$G$26</c:f>
              <c:numCache>
                <c:formatCode>0.00%</c:formatCode>
                <c:ptCount val="5"/>
                <c:pt idx="0">
                  <c:v>0.22175914307292699</c:v>
                </c:pt>
                <c:pt idx="1">
                  <c:v>0.17404889089596101</c:v>
                </c:pt>
                <c:pt idx="2">
                  <c:v>0.16574559872334799</c:v>
                </c:pt>
                <c:pt idx="3">
                  <c:v>0.240979373083992</c:v>
                </c:pt>
                <c:pt idx="4">
                  <c:v>0.234871115307943</c:v>
                </c:pt>
              </c:numCache>
            </c:numRef>
          </c:val>
          <c:smooth val="0"/>
          <c:extLst>
            <c:ext xmlns:c16="http://schemas.microsoft.com/office/drawing/2014/chart" uri="{C3380CC4-5D6E-409C-BE32-E72D297353CC}">
              <c16:uniqueId val="{00000005-0CF0-401D-B205-01E524377A34}"/>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Harassment, bullying or abuse from patients/service users, relatives or other members of the public</a:t>
            </a:r>
          </a:p>
        </c:rich>
      </c:tx>
      <c:overlay val="0"/>
      <c:spPr>
        <a:noFill/>
        <a:ln>
          <a:noFill/>
        </a:ln>
        <a:effectLst/>
      </c:spPr>
    </c:title>
    <c:autoTitleDeleted val="0"/>
    <c:plotArea>
      <c:layout/>
      <c:lineChart>
        <c:grouping val="standard"/>
        <c:varyColors val="0"/>
        <c:ser>
          <c:idx val="0"/>
          <c:order val="0"/>
          <c:tx>
            <c:strRef>
              <c:f>'DD3'!$A$4:$B$4</c:f>
              <c:strCache>
                <c:ptCount val="2"/>
                <c:pt idx="0">
                  <c:v>National Average</c:v>
                </c:pt>
                <c:pt idx="1">
                  <c:v>(Medics)</c:v>
                </c:pt>
              </c:strCache>
            </c:strRef>
          </c:tx>
          <c:spPr>
            <a:ln w="31750">
              <a:solidFill>
                <a:schemeClr val="accent1"/>
              </a:solidFill>
            </a:ln>
          </c:spPr>
          <c:marker>
            <c:symbol val="none"/>
          </c:marker>
          <c:cat>
            <c:numRef>
              <c:f>'DD3'!$C$3:$G$3</c:f>
              <c:numCache>
                <c:formatCode>General</c:formatCode>
                <c:ptCount val="5"/>
                <c:pt idx="0">
                  <c:v>2019</c:v>
                </c:pt>
                <c:pt idx="1">
                  <c:v>2020</c:v>
                </c:pt>
                <c:pt idx="2">
                  <c:v>2021</c:v>
                </c:pt>
                <c:pt idx="3">
                  <c:v>2022</c:v>
                </c:pt>
                <c:pt idx="4">
                  <c:v>2023</c:v>
                </c:pt>
              </c:numCache>
            </c:numRef>
          </c:cat>
          <c:val>
            <c:numRef>
              <c:f>'DD3'!$C$4:$G$4</c:f>
              <c:numCache>
                <c:formatCode>0.00%</c:formatCode>
                <c:ptCount val="5"/>
                <c:pt idx="0">
                  <c:v>0.357986458822666</c:v>
                </c:pt>
                <c:pt idx="1">
                  <c:v>0.32801828330201699</c:v>
                </c:pt>
                <c:pt idx="2">
                  <c:v>0.34568078795462298</c:v>
                </c:pt>
                <c:pt idx="3">
                  <c:v>0.355399574325171</c:v>
                </c:pt>
                <c:pt idx="4">
                  <c:v>0.33014405858178097</c:v>
                </c:pt>
              </c:numCache>
            </c:numRef>
          </c:val>
          <c:smooth val="0"/>
          <c:extLst>
            <c:ext xmlns:c16="http://schemas.microsoft.com/office/drawing/2014/chart" uri="{C3380CC4-5D6E-409C-BE32-E72D297353CC}">
              <c16:uniqueId val="{00000000-EA81-4068-85D3-FD84B8BE2DBB}"/>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Harassment, bullying or abuse from patients/service users, relatives or other members of the public</a:t>
            </a:r>
          </a:p>
        </c:rich>
      </c:tx>
      <c:overlay val="0"/>
      <c:spPr>
        <a:noFill/>
        <a:ln>
          <a:noFill/>
        </a:ln>
        <a:effectLst/>
      </c:spPr>
    </c:title>
    <c:autoTitleDeleted val="0"/>
    <c:plotArea>
      <c:layout/>
      <c:lineChart>
        <c:grouping val="standard"/>
        <c:varyColors val="0"/>
        <c:ser>
          <c:idx val="0"/>
          <c:order val="0"/>
          <c:tx>
            <c:strRef>
              <c:f>'DD3'!$A$5:$B$5</c:f>
              <c:strCache>
                <c:ptCount val="2"/>
                <c:pt idx="0">
                  <c:v>Acute trusts</c:v>
                </c:pt>
                <c:pt idx="1">
                  <c:v>(Medics)</c:v>
                </c:pt>
              </c:strCache>
            </c:strRef>
          </c:tx>
          <c:spPr>
            <a:ln>
              <a:solidFill>
                <a:srgbClr val="00B0F0"/>
              </a:solidFill>
            </a:ln>
          </c:spPr>
          <c:marker>
            <c:symbol val="none"/>
          </c:marker>
          <c:cat>
            <c:numRef>
              <c:f>'DD3'!$C$3:$G$3</c:f>
              <c:numCache>
                <c:formatCode>General</c:formatCode>
                <c:ptCount val="5"/>
                <c:pt idx="0">
                  <c:v>2019</c:v>
                </c:pt>
                <c:pt idx="1">
                  <c:v>2020</c:v>
                </c:pt>
                <c:pt idx="2">
                  <c:v>2021</c:v>
                </c:pt>
                <c:pt idx="3">
                  <c:v>2022</c:v>
                </c:pt>
                <c:pt idx="4">
                  <c:v>2023</c:v>
                </c:pt>
              </c:numCache>
            </c:numRef>
          </c:cat>
          <c:val>
            <c:numRef>
              <c:f>'DD3'!$C$5:$G$5</c:f>
              <c:numCache>
                <c:formatCode>0.00%</c:formatCode>
                <c:ptCount val="5"/>
                <c:pt idx="0">
                  <c:v>0.35149674730866598</c:v>
                </c:pt>
                <c:pt idx="1">
                  <c:v>0.32224907047684098</c:v>
                </c:pt>
                <c:pt idx="2">
                  <c:v>0.34193069347079402</c:v>
                </c:pt>
                <c:pt idx="3">
                  <c:v>0.35403681570435303</c:v>
                </c:pt>
                <c:pt idx="4">
                  <c:v>0.32661774735570598</c:v>
                </c:pt>
              </c:numCache>
            </c:numRef>
          </c:val>
          <c:smooth val="0"/>
          <c:extLst>
            <c:ext xmlns:c16="http://schemas.microsoft.com/office/drawing/2014/chart" uri="{C3380CC4-5D6E-409C-BE32-E72D297353CC}">
              <c16:uniqueId val="{00000000-CA76-4FFF-8CA4-F89AA0DCA79E}"/>
            </c:ext>
          </c:extLst>
        </c:ser>
        <c:ser>
          <c:idx val="1"/>
          <c:order val="1"/>
          <c:tx>
            <c:strRef>
              <c:f>'DD3'!$A$6:$B$6</c:f>
              <c:strCache>
                <c:ptCount val="2"/>
                <c:pt idx="0">
                  <c:v>Acute Specialist Trusts</c:v>
                </c:pt>
                <c:pt idx="1">
                  <c:v>(Medics)</c:v>
                </c:pt>
              </c:strCache>
            </c:strRef>
          </c:tx>
          <c:marker>
            <c:symbol val="none"/>
          </c:marker>
          <c:cat>
            <c:numRef>
              <c:f>'DD3'!$C$3:$G$3</c:f>
              <c:numCache>
                <c:formatCode>General</c:formatCode>
                <c:ptCount val="5"/>
                <c:pt idx="0">
                  <c:v>2019</c:v>
                </c:pt>
                <c:pt idx="1">
                  <c:v>2020</c:v>
                </c:pt>
                <c:pt idx="2">
                  <c:v>2021</c:v>
                </c:pt>
                <c:pt idx="3">
                  <c:v>2022</c:v>
                </c:pt>
                <c:pt idx="4">
                  <c:v>2023</c:v>
                </c:pt>
              </c:numCache>
            </c:numRef>
          </c:cat>
          <c:val>
            <c:numRef>
              <c:f>'DD3'!$C$6:$G$6</c:f>
              <c:numCache>
                <c:formatCode>0.00%</c:formatCode>
                <c:ptCount val="5"/>
                <c:pt idx="0">
                  <c:v>0.24845410244959301</c:v>
                </c:pt>
                <c:pt idx="1">
                  <c:v>0.21744497994988396</c:v>
                </c:pt>
                <c:pt idx="2">
                  <c:v>0.24794865554342499</c:v>
                </c:pt>
                <c:pt idx="3">
                  <c:v>0.25524404507472997</c:v>
                </c:pt>
                <c:pt idx="4">
                  <c:v>0.241654487995938</c:v>
                </c:pt>
              </c:numCache>
            </c:numRef>
          </c:val>
          <c:smooth val="0"/>
          <c:extLst>
            <c:ext xmlns:c16="http://schemas.microsoft.com/office/drawing/2014/chart" uri="{C3380CC4-5D6E-409C-BE32-E72D297353CC}">
              <c16:uniqueId val="{00000001-CA76-4FFF-8CA4-F89AA0DCA79E}"/>
            </c:ext>
          </c:extLst>
        </c:ser>
        <c:ser>
          <c:idx val="2"/>
          <c:order val="2"/>
          <c:tx>
            <c:strRef>
              <c:f>'DD3'!$A$7:$B$7</c:f>
              <c:strCache>
                <c:ptCount val="2"/>
                <c:pt idx="0">
                  <c:v>Mental Health Trusts</c:v>
                </c:pt>
                <c:pt idx="1">
                  <c:v>(Medics)</c:v>
                </c:pt>
              </c:strCache>
            </c:strRef>
          </c:tx>
          <c:marker>
            <c:symbol val="none"/>
          </c:marker>
          <c:cat>
            <c:numRef>
              <c:f>'DD3'!$C$3:$G$3</c:f>
              <c:numCache>
                <c:formatCode>General</c:formatCode>
                <c:ptCount val="5"/>
                <c:pt idx="0">
                  <c:v>2019</c:v>
                </c:pt>
                <c:pt idx="1">
                  <c:v>2020</c:v>
                </c:pt>
                <c:pt idx="2">
                  <c:v>2021</c:v>
                </c:pt>
                <c:pt idx="3">
                  <c:v>2022</c:v>
                </c:pt>
                <c:pt idx="4">
                  <c:v>2023</c:v>
                </c:pt>
              </c:numCache>
            </c:numRef>
          </c:cat>
          <c:val>
            <c:numRef>
              <c:f>'DD3'!$C$7:$G$7</c:f>
              <c:numCache>
                <c:formatCode>0.00%</c:formatCode>
                <c:ptCount val="5"/>
                <c:pt idx="0">
                  <c:v>0.44309073551607597</c:v>
                </c:pt>
                <c:pt idx="1">
                  <c:v>0.41818997978771399</c:v>
                </c:pt>
                <c:pt idx="2">
                  <c:v>0.41512576248628003</c:v>
                </c:pt>
                <c:pt idx="3">
                  <c:v>0.40493386712296697</c:v>
                </c:pt>
                <c:pt idx="4">
                  <c:v>0.39078594966726399</c:v>
                </c:pt>
              </c:numCache>
            </c:numRef>
          </c:val>
          <c:smooth val="0"/>
          <c:extLst>
            <c:ext xmlns:c16="http://schemas.microsoft.com/office/drawing/2014/chart" uri="{C3380CC4-5D6E-409C-BE32-E72D297353CC}">
              <c16:uniqueId val="{00000002-CA76-4FFF-8CA4-F89AA0DCA79E}"/>
            </c:ext>
          </c:extLst>
        </c:ser>
        <c:ser>
          <c:idx val="3"/>
          <c:order val="3"/>
          <c:tx>
            <c:strRef>
              <c:f>'DD3'!$A$8:$B$8</c:f>
              <c:strCache>
                <c:ptCount val="2"/>
                <c:pt idx="0">
                  <c:v>Community trusts</c:v>
                </c:pt>
                <c:pt idx="1">
                  <c:v>(Medics)</c:v>
                </c:pt>
              </c:strCache>
            </c:strRef>
          </c:tx>
          <c:marker>
            <c:symbol val="none"/>
          </c:marker>
          <c:cat>
            <c:numRef>
              <c:f>'DD3'!$C$3:$G$3</c:f>
              <c:numCache>
                <c:formatCode>General</c:formatCode>
                <c:ptCount val="5"/>
                <c:pt idx="0">
                  <c:v>2019</c:v>
                </c:pt>
                <c:pt idx="1">
                  <c:v>2020</c:v>
                </c:pt>
                <c:pt idx="2">
                  <c:v>2021</c:v>
                </c:pt>
                <c:pt idx="3">
                  <c:v>2022</c:v>
                </c:pt>
                <c:pt idx="4">
                  <c:v>2023</c:v>
                </c:pt>
              </c:numCache>
            </c:numRef>
          </c:cat>
          <c:val>
            <c:numRef>
              <c:f>'DD3'!$C$8:$G$8</c:f>
              <c:numCache>
                <c:formatCode>0.00%</c:formatCode>
                <c:ptCount val="5"/>
                <c:pt idx="0">
                  <c:v>0.32909559646561998</c:v>
                </c:pt>
                <c:pt idx="1">
                  <c:v>0.29789052120269099</c:v>
                </c:pt>
                <c:pt idx="2">
                  <c:v>0.289426223757904</c:v>
                </c:pt>
                <c:pt idx="3">
                  <c:v>0.28403736717913802</c:v>
                </c:pt>
                <c:pt idx="4">
                  <c:v>0.28186556879207703</c:v>
                </c:pt>
              </c:numCache>
            </c:numRef>
          </c:val>
          <c:smooth val="0"/>
          <c:extLst>
            <c:ext xmlns:c16="http://schemas.microsoft.com/office/drawing/2014/chart" uri="{C3380CC4-5D6E-409C-BE32-E72D297353CC}">
              <c16:uniqueId val="{00000003-CA76-4FFF-8CA4-F89AA0DCA79E}"/>
            </c:ext>
          </c:extLst>
        </c:ser>
        <c:ser>
          <c:idx val="4"/>
          <c:order val="4"/>
          <c:tx>
            <c:strRef>
              <c:f>'DD3'!$A$9:$B$9</c:f>
              <c:strCache>
                <c:ptCount val="2"/>
                <c:pt idx="0">
                  <c:v>Ambulance Trusts</c:v>
                </c:pt>
                <c:pt idx="1">
                  <c:v>(Medics)</c:v>
                </c:pt>
              </c:strCache>
            </c:strRef>
          </c:tx>
          <c:marker>
            <c:symbol val="none"/>
          </c:marker>
          <c:cat>
            <c:numRef>
              <c:f>'DD3'!$C$3:$G$3</c:f>
              <c:numCache>
                <c:formatCode>General</c:formatCode>
                <c:ptCount val="5"/>
                <c:pt idx="0">
                  <c:v>2019</c:v>
                </c:pt>
                <c:pt idx="1">
                  <c:v>2020</c:v>
                </c:pt>
                <c:pt idx="2">
                  <c:v>2021</c:v>
                </c:pt>
                <c:pt idx="3">
                  <c:v>2022</c:v>
                </c:pt>
                <c:pt idx="4">
                  <c:v>2023</c:v>
                </c:pt>
              </c:numCache>
            </c:numRef>
          </c:cat>
          <c:val>
            <c:numRef>
              <c:f>'DD3'!$C$9:$G$9</c:f>
              <c:numCache>
                <c:formatCode>0.00%</c:formatCode>
                <c:ptCount val="5"/>
                <c:pt idx="0">
                  <c:v>0.37402916648944901</c:v>
                </c:pt>
                <c:pt idx="1">
                  <c:v>0.41116907116546397</c:v>
                </c:pt>
                <c:pt idx="2">
                  <c:v>0.36233668257274099</c:v>
                </c:pt>
                <c:pt idx="3">
                  <c:v>0.34554245288523205</c:v>
                </c:pt>
                <c:pt idx="4">
                  <c:v>0.37226999139459199</c:v>
                </c:pt>
              </c:numCache>
            </c:numRef>
          </c:val>
          <c:smooth val="0"/>
          <c:extLst>
            <c:ext xmlns:c16="http://schemas.microsoft.com/office/drawing/2014/chart" uri="{C3380CC4-5D6E-409C-BE32-E72D297353CC}">
              <c16:uniqueId val="{00000004-CA76-4FFF-8CA4-F89AA0DCA79E}"/>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Harassment, bullying or abuse from patients/service users, relatives or other members of the public</a:t>
            </a:r>
          </a:p>
        </c:rich>
      </c:tx>
      <c:overlay val="0"/>
      <c:spPr>
        <a:noFill/>
        <a:ln>
          <a:noFill/>
        </a:ln>
        <a:effectLst/>
      </c:spPr>
    </c:title>
    <c:autoTitleDeleted val="0"/>
    <c:plotArea>
      <c:layout/>
      <c:lineChart>
        <c:grouping val="standard"/>
        <c:varyColors val="0"/>
        <c:ser>
          <c:idx val="0"/>
          <c:order val="0"/>
          <c:tx>
            <c:strRef>
              <c:f>'DD3'!$B$22</c:f>
              <c:strCache>
                <c:ptCount val="1"/>
                <c:pt idx="0">
                  <c:v>Medical / Dental - Consultant</c:v>
                </c:pt>
              </c:strCache>
            </c:strRef>
          </c:tx>
          <c:spPr>
            <a:ln>
              <a:solidFill>
                <a:srgbClr val="00B0F0"/>
              </a:solidFill>
            </a:ln>
          </c:spPr>
          <c:marker>
            <c:symbol val="none"/>
          </c:marker>
          <c:cat>
            <c:numRef>
              <c:f>'DD3'!$C$3:$G$3</c:f>
              <c:numCache>
                <c:formatCode>General</c:formatCode>
                <c:ptCount val="5"/>
                <c:pt idx="0">
                  <c:v>2019</c:v>
                </c:pt>
                <c:pt idx="1">
                  <c:v>2020</c:v>
                </c:pt>
                <c:pt idx="2">
                  <c:v>2021</c:v>
                </c:pt>
                <c:pt idx="3">
                  <c:v>2022</c:v>
                </c:pt>
                <c:pt idx="4">
                  <c:v>2023</c:v>
                </c:pt>
              </c:numCache>
            </c:numRef>
          </c:cat>
          <c:val>
            <c:numRef>
              <c:f>'DD3'!$C$22:$G$22</c:f>
              <c:numCache>
                <c:formatCode>0.00%</c:formatCode>
                <c:ptCount val="5"/>
                <c:pt idx="0">
                  <c:v>0.35832176809309302</c:v>
                </c:pt>
                <c:pt idx="1">
                  <c:v>0.31634949329946999</c:v>
                </c:pt>
                <c:pt idx="2">
                  <c:v>0.34139624751013797</c:v>
                </c:pt>
                <c:pt idx="3">
                  <c:v>0.34670242662842399</c:v>
                </c:pt>
                <c:pt idx="4">
                  <c:v>0.32200693846468098</c:v>
                </c:pt>
              </c:numCache>
            </c:numRef>
          </c:val>
          <c:smooth val="0"/>
          <c:extLst>
            <c:ext xmlns:c16="http://schemas.microsoft.com/office/drawing/2014/chart" uri="{C3380CC4-5D6E-409C-BE32-E72D297353CC}">
              <c16:uniqueId val="{00000000-CF1D-4F77-88CB-17C8C440902E}"/>
            </c:ext>
          </c:extLst>
        </c:ser>
        <c:ser>
          <c:idx val="1"/>
          <c:order val="1"/>
          <c:tx>
            <c:strRef>
              <c:f>'DD3'!$B$23</c:f>
              <c:strCache>
                <c:ptCount val="1"/>
                <c:pt idx="0">
                  <c:v>Medical / Dental - In Training</c:v>
                </c:pt>
              </c:strCache>
            </c:strRef>
          </c:tx>
          <c:marker>
            <c:symbol val="none"/>
          </c:marker>
          <c:cat>
            <c:numRef>
              <c:f>'DD3'!$C$3:$G$3</c:f>
              <c:numCache>
                <c:formatCode>General</c:formatCode>
                <c:ptCount val="5"/>
                <c:pt idx="0">
                  <c:v>2019</c:v>
                </c:pt>
                <c:pt idx="1">
                  <c:v>2020</c:v>
                </c:pt>
                <c:pt idx="2">
                  <c:v>2021</c:v>
                </c:pt>
                <c:pt idx="3">
                  <c:v>2022</c:v>
                </c:pt>
                <c:pt idx="4">
                  <c:v>2023</c:v>
                </c:pt>
              </c:numCache>
            </c:numRef>
          </c:cat>
          <c:val>
            <c:numRef>
              <c:f>'DD3'!$C$23:$G$23</c:f>
              <c:numCache>
                <c:formatCode>0.00%</c:formatCode>
                <c:ptCount val="5"/>
                <c:pt idx="0">
                  <c:v>0.37242705307035101</c:v>
                </c:pt>
                <c:pt idx="1">
                  <c:v>0.357117087184882</c:v>
                </c:pt>
                <c:pt idx="2">
                  <c:v>0.36758259999265802</c:v>
                </c:pt>
                <c:pt idx="3">
                  <c:v>0.39471715302903798</c:v>
                </c:pt>
                <c:pt idx="4">
                  <c:v>0.37038847607335901</c:v>
                </c:pt>
              </c:numCache>
            </c:numRef>
          </c:val>
          <c:smooth val="0"/>
          <c:extLst>
            <c:ext xmlns:c16="http://schemas.microsoft.com/office/drawing/2014/chart" uri="{C3380CC4-5D6E-409C-BE32-E72D297353CC}">
              <c16:uniqueId val="{00000005-CF1D-4F77-88CB-17C8C440902E}"/>
            </c:ext>
          </c:extLst>
        </c:ser>
        <c:ser>
          <c:idx val="2"/>
          <c:order val="2"/>
          <c:tx>
            <c:strRef>
              <c:f>'DD3'!$B$24</c:f>
              <c:strCache>
                <c:ptCount val="1"/>
                <c:pt idx="0">
                  <c:v>Medical / Dental - SAS doctor</c:v>
                </c:pt>
              </c:strCache>
            </c:strRef>
          </c:tx>
          <c:marker>
            <c:symbol val="none"/>
          </c:marker>
          <c:cat>
            <c:numRef>
              <c:f>'DD3'!$C$3:$G$3</c:f>
              <c:numCache>
                <c:formatCode>General</c:formatCode>
                <c:ptCount val="5"/>
                <c:pt idx="0">
                  <c:v>2019</c:v>
                </c:pt>
                <c:pt idx="1">
                  <c:v>2020</c:v>
                </c:pt>
                <c:pt idx="2">
                  <c:v>2021</c:v>
                </c:pt>
                <c:pt idx="3">
                  <c:v>2022</c:v>
                </c:pt>
                <c:pt idx="4">
                  <c:v>2023</c:v>
                </c:pt>
              </c:numCache>
            </c:numRef>
          </c:cat>
          <c:val>
            <c:numRef>
              <c:f>'DD3'!$C$24:$G$24</c:f>
              <c:numCache>
                <c:formatCode>0.00%</c:formatCode>
                <c:ptCount val="5"/>
                <c:pt idx="4">
                  <c:v>0.32633390975677401</c:v>
                </c:pt>
              </c:numCache>
            </c:numRef>
          </c:val>
          <c:smooth val="0"/>
          <c:extLst>
            <c:ext xmlns:c16="http://schemas.microsoft.com/office/drawing/2014/chart" uri="{C3380CC4-5D6E-409C-BE32-E72D297353CC}">
              <c16:uniqueId val="{00000006-CF1D-4F77-88CB-17C8C440902E}"/>
            </c:ext>
          </c:extLst>
        </c:ser>
        <c:ser>
          <c:idx val="3"/>
          <c:order val="3"/>
          <c:tx>
            <c:strRef>
              <c:f>'DD3'!$B$25</c:f>
              <c:strCache>
                <c:ptCount val="1"/>
                <c:pt idx="0">
                  <c:v>Medical / Dental - Other</c:v>
                </c:pt>
              </c:strCache>
            </c:strRef>
          </c:tx>
          <c:marker>
            <c:symbol val="none"/>
          </c:marker>
          <c:cat>
            <c:numRef>
              <c:f>'DD3'!$C$3:$G$3</c:f>
              <c:numCache>
                <c:formatCode>General</c:formatCode>
                <c:ptCount val="5"/>
                <c:pt idx="0">
                  <c:v>2019</c:v>
                </c:pt>
                <c:pt idx="1">
                  <c:v>2020</c:v>
                </c:pt>
                <c:pt idx="2">
                  <c:v>2021</c:v>
                </c:pt>
                <c:pt idx="3">
                  <c:v>2022</c:v>
                </c:pt>
                <c:pt idx="4">
                  <c:v>2023</c:v>
                </c:pt>
              </c:numCache>
            </c:numRef>
          </c:cat>
          <c:val>
            <c:numRef>
              <c:f>'DD3'!$C$25:$G$25</c:f>
              <c:numCache>
                <c:formatCode>0.00%</c:formatCode>
                <c:ptCount val="5"/>
                <c:pt idx="0">
                  <c:v>0.33705409121369301</c:v>
                </c:pt>
                <c:pt idx="1">
                  <c:v>0.32377463725688399</c:v>
                </c:pt>
                <c:pt idx="2">
                  <c:v>0.32898028661335699</c:v>
                </c:pt>
                <c:pt idx="3">
                  <c:v>0.33332374631752898</c:v>
                </c:pt>
                <c:pt idx="4">
                  <c:v>0.31445655553372098</c:v>
                </c:pt>
              </c:numCache>
            </c:numRef>
          </c:val>
          <c:smooth val="0"/>
          <c:extLst>
            <c:ext xmlns:c16="http://schemas.microsoft.com/office/drawing/2014/chart" uri="{C3380CC4-5D6E-409C-BE32-E72D297353CC}">
              <c16:uniqueId val="{00000007-CF1D-4F77-88CB-17C8C440902E}"/>
            </c:ext>
          </c:extLst>
        </c:ser>
        <c:ser>
          <c:idx val="4"/>
          <c:order val="4"/>
          <c:tx>
            <c:strRef>
              <c:f>'DD3'!$B$26</c:f>
              <c:strCache>
                <c:ptCount val="1"/>
                <c:pt idx="0">
                  <c:v>Salaried Primary Care Dentists</c:v>
                </c:pt>
              </c:strCache>
            </c:strRef>
          </c:tx>
          <c:marker>
            <c:symbol val="none"/>
          </c:marker>
          <c:cat>
            <c:numRef>
              <c:f>'DD3'!$C$3:$G$3</c:f>
              <c:numCache>
                <c:formatCode>General</c:formatCode>
                <c:ptCount val="5"/>
                <c:pt idx="0">
                  <c:v>2019</c:v>
                </c:pt>
                <c:pt idx="1">
                  <c:v>2020</c:v>
                </c:pt>
                <c:pt idx="2">
                  <c:v>2021</c:v>
                </c:pt>
                <c:pt idx="3">
                  <c:v>2022</c:v>
                </c:pt>
                <c:pt idx="4">
                  <c:v>2023</c:v>
                </c:pt>
              </c:numCache>
            </c:numRef>
          </c:cat>
          <c:val>
            <c:numRef>
              <c:f>'DD3'!$C$26:$G$26</c:f>
              <c:numCache>
                <c:formatCode>0.00%</c:formatCode>
                <c:ptCount val="5"/>
                <c:pt idx="0">
                  <c:v>0.362118325609463</c:v>
                </c:pt>
                <c:pt idx="1">
                  <c:v>0.34167596534120698</c:v>
                </c:pt>
                <c:pt idx="2">
                  <c:v>0.34072186559879097</c:v>
                </c:pt>
                <c:pt idx="3">
                  <c:v>0.33995047449496002</c:v>
                </c:pt>
                <c:pt idx="4">
                  <c:v>0.32232904900854198</c:v>
                </c:pt>
              </c:numCache>
            </c:numRef>
          </c:val>
          <c:smooth val="0"/>
          <c:extLst>
            <c:ext xmlns:c16="http://schemas.microsoft.com/office/drawing/2014/chart" uri="{C3380CC4-5D6E-409C-BE32-E72D297353CC}">
              <c16:uniqueId val="{00000008-CF1D-4F77-88CB-17C8C440902E}"/>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 of staff who said they could approach their immediate leader to discuss flexible working</a:t>
            </a:r>
          </a:p>
        </c:rich>
      </c:tx>
      <c:overlay val="0"/>
      <c:spPr>
        <a:noFill/>
        <a:ln>
          <a:noFill/>
        </a:ln>
        <a:effectLst/>
      </c:spPr>
    </c:title>
    <c:autoTitleDeleted val="0"/>
    <c:plotArea>
      <c:layout/>
      <c:lineChart>
        <c:grouping val="standard"/>
        <c:varyColors val="0"/>
        <c:ser>
          <c:idx val="1"/>
          <c:order val="0"/>
          <c:tx>
            <c:strRef>
              <c:f>'DFW1'!$A$4</c:f>
              <c:strCache>
                <c:ptCount val="1"/>
                <c:pt idx="0">
                  <c:v>National Average</c:v>
                </c:pt>
              </c:strCache>
            </c:strRef>
          </c:tx>
          <c:spPr>
            <a:ln w="31750">
              <a:solidFill>
                <a:schemeClr val="accent1"/>
              </a:solidFill>
            </a:ln>
          </c:spPr>
          <c:marker>
            <c:symbol val="none"/>
          </c:marker>
          <c:cat>
            <c:numRef>
              <c:f>'DFW1'!$C$3:$E$3</c:f>
              <c:numCache>
                <c:formatCode>General</c:formatCode>
                <c:ptCount val="3"/>
                <c:pt idx="0">
                  <c:v>2021</c:v>
                </c:pt>
                <c:pt idx="1">
                  <c:v>2022</c:v>
                </c:pt>
                <c:pt idx="2">
                  <c:v>2023</c:v>
                </c:pt>
              </c:numCache>
            </c:numRef>
          </c:cat>
          <c:val>
            <c:numRef>
              <c:f>'DFW1'!$C$4:$E$4</c:f>
              <c:numCache>
                <c:formatCode>0.00%</c:formatCode>
                <c:ptCount val="3"/>
                <c:pt idx="0">
                  <c:v>0.54446850750435904</c:v>
                </c:pt>
                <c:pt idx="1">
                  <c:v>0.54091381839895902</c:v>
                </c:pt>
                <c:pt idx="2">
                  <c:v>0.56027643879036404</c:v>
                </c:pt>
              </c:numCache>
            </c:numRef>
          </c:val>
          <c:smooth val="0"/>
          <c:extLst>
            <c:ext xmlns:c16="http://schemas.microsoft.com/office/drawing/2014/chart" uri="{C3380CC4-5D6E-409C-BE32-E72D297353CC}">
              <c16:uniqueId val="{00000000-3CED-4B7D-986E-33DD82EED925}"/>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 of staff who said they could approach their immediate leader to discuss flexible working</a:t>
            </a:r>
          </a:p>
        </c:rich>
      </c:tx>
      <c:overlay val="0"/>
      <c:spPr>
        <a:noFill/>
        <a:ln>
          <a:noFill/>
        </a:ln>
        <a:effectLst/>
      </c:spPr>
    </c:title>
    <c:autoTitleDeleted val="0"/>
    <c:plotArea>
      <c:layout/>
      <c:lineChart>
        <c:grouping val="standard"/>
        <c:varyColors val="0"/>
        <c:ser>
          <c:idx val="0"/>
          <c:order val="0"/>
          <c:tx>
            <c:strRef>
              <c:f>'DFW1'!$A$5</c:f>
              <c:strCache>
                <c:ptCount val="1"/>
                <c:pt idx="0">
                  <c:v>Acute trusts</c:v>
                </c:pt>
              </c:strCache>
            </c:strRef>
          </c:tx>
          <c:spPr>
            <a:ln>
              <a:solidFill>
                <a:srgbClr val="00B0F0"/>
              </a:solidFill>
            </a:ln>
          </c:spPr>
          <c:marker>
            <c:symbol val="none"/>
          </c:marker>
          <c:cat>
            <c:numRef>
              <c:f>'DFW1'!$C$3:$E$3</c:f>
              <c:numCache>
                <c:formatCode>General</c:formatCode>
                <c:ptCount val="3"/>
                <c:pt idx="0">
                  <c:v>2021</c:v>
                </c:pt>
                <c:pt idx="1">
                  <c:v>2022</c:v>
                </c:pt>
                <c:pt idx="2">
                  <c:v>2023</c:v>
                </c:pt>
              </c:numCache>
            </c:numRef>
          </c:cat>
          <c:val>
            <c:numRef>
              <c:f>'DFW1'!$C$5:$E$5</c:f>
              <c:numCache>
                <c:formatCode>0.00%</c:formatCode>
                <c:ptCount val="3"/>
                <c:pt idx="0">
                  <c:v>0.52560332923807296</c:v>
                </c:pt>
                <c:pt idx="1">
                  <c:v>0.52316721644125497</c:v>
                </c:pt>
                <c:pt idx="2">
                  <c:v>0.54313437628225902</c:v>
                </c:pt>
              </c:numCache>
            </c:numRef>
          </c:val>
          <c:smooth val="0"/>
          <c:extLst>
            <c:ext xmlns:c16="http://schemas.microsoft.com/office/drawing/2014/chart" uri="{C3380CC4-5D6E-409C-BE32-E72D297353CC}">
              <c16:uniqueId val="{00000000-ECE1-48A4-908D-BCA77AA64F60}"/>
            </c:ext>
          </c:extLst>
        </c:ser>
        <c:ser>
          <c:idx val="1"/>
          <c:order val="1"/>
          <c:tx>
            <c:strRef>
              <c:f>'DFW1'!$A$6</c:f>
              <c:strCache>
                <c:ptCount val="1"/>
                <c:pt idx="0">
                  <c:v>Acute Specialist trusts</c:v>
                </c:pt>
              </c:strCache>
            </c:strRef>
          </c:tx>
          <c:marker>
            <c:symbol val="none"/>
          </c:marker>
          <c:cat>
            <c:numRef>
              <c:f>'DFW1'!$C$3:$E$3</c:f>
              <c:numCache>
                <c:formatCode>General</c:formatCode>
                <c:ptCount val="3"/>
                <c:pt idx="0">
                  <c:v>2021</c:v>
                </c:pt>
                <c:pt idx="1">
                  <c:v>2022</c:v>
                </c:pt>
                <c:pt idx="2">
                  <c:v>2023</c:v>
                </c:pt>
              </c:numCache>
            </c:numRef>
          </c:cat>
          <c:val>
            <c:numRef>
              <c:f>'DFW1'!$C$6:$E$6</c:f>
              <c:numCache>
                <c:formatCode>0.00%</c:formatCode>
                <c:ptCount val="3"/>
                <c:pt idx="0">
                  <c:v>0.56402909501003895</c:v>
                </c:pt>
                <c:pt idx="1">
                  <c:v>0.55599200028703699</c:v>
                </c:pt>
                <c:pt idx="2">
                  <c:v>0.57754361772385299</c:v>
                </c:pt>
              </c:numCache>
            </c:numRef>
          </c:val>
          <c:smooth val="0"/>
          <c:extLst>
            <c:ext xmlns:c16="http://schemas.microsoft.com/office/drawing/2014/chart" uri="{C3380CC4-5D6E-409C-BE32-E72D297353CC}">
              <c16:uniqueId val="{00000000-E88E-45DC-9F7C-38C975C1009B}"/>
            </c:ext>
          </c:extLst>
        </c:ser>
        <c:ser>
          <c:idx val="2"/>
          <c:order val="2"/>
          <c:tx>
            <c:strRef>
              <c:f>'DFW1'!$A$7</c:f>
              <c:strCache>
                <c:ptCount val="1"/>
                <c:pt idx="0">
                  <c:v>Mental Health trusts</c:v>
                </c:pt>
              </c:strCache>
            </c:strRef>
          </c:tx>
          <c:marker>
            <c:symbol val="none"/>
          </c:marker>
          <c:cat>
            <c:numRef>
              <c:f>'DFW1'!$C$3:$E$3</c:f>
              <c:numCache>
                <c:formatCode>General</c:formatCode>
                <c:ptCount val="3"/>
                <c:pt idx="0">
                  <c:v>2021</c:v>
                </c:pt>
                <c:pt idx="1">
                  <c:v>2022</c:v>
                </c:pt>
                <c:pt idx="2">
                  <c:v>2023</c:v>
                </c:pt>
              </c:numCache>
            </c:numRef>
          </c:cat>
          <c:val>
            <c:numRef>
              <c:f>'DFW1'!$C$7:$E$7</c:f>
              <c:numCache>
                <c:formatCode>0.00%</c:formatCode>
                <c:ptCount val="3"/>
                <c:pt idx="0">
                  <c:v>0.69793478173636803</c:v>
                </c:pt>
                <c:pt idx="1">
                  <c:v>0.68346974567463503</c:v>
                </c:pt>
                <c:pt idx="2">
                  <c:v>0.700417712610795</c:v>
                </c:pt>
              </c:numCache>
            </c:numRef>
          </c:val>
          <c:smooth val="0"/>
          <c:extLst>
            <c:ext xmlns:c16="http://schemas.microsoft.com/office/drawing/2014/chart" uri="{C3380CC4-5D6E-409C-BE32-E72D297353CC}">
              <c16:uniqueId val="{00000001-E88E-45DC-9F7C-38C975C1009B}"/>
            </c:ext>
          </c:extLst>
        </c:ser>
        <c:ser>
          <c:idx val="3"/>
          <c:order val="3"/>
          <c:tx>
            <c:strRef>
              <c:f>'DFW1'!$A$8</c:f>
              <c:strCache>
                <c:ptCount val="1"/>
                <c:pt idx="0">
                  <c:v>Community trusts</c:v>
                </c:pt>
              </c:strCache>
            </c:strRef>
          </c:tx>
          <c:marker>
            <c:symbol val="none"/>
          </c:marker>
          <c:cat>
            <c:numRef>
              <c:f>'DFW1'!$C$3:$E$3</c:f>
              <c:numCache>
                <c:formatCode>General</c:formatCode>
                <c:ptCount val="3"/>
                <c:pt idx="0">
                  <c:v>2021</c:v>
                </c:pt>
                <c:pt idx="1">
                  <c:v>2022</c:v>
                </c:pt>
                <c:pt idx="2">
                  <c:v>2023</c:v>
                </c:pt>
              </c:numCache>
            </c:numRef>
          </c:cat>
          <c:val>
            <c:numRef>
              <c:f>'DFW1'!$C$8:$E$8</c:f>
              <c:numCache>
                <c:formatCode>0.00%</c:formatCode>
                <c:ptCount val="3"/>
                <c:pt idx="0">
                  <c:v>0.6461029052924</c:v>
                </c:pt>
                <c:pt idx="1">
                  <c:v>0.69028500987350316</c:v>
                </c:pt>
                <c:pt idx="2">
                  <c:v>0.69604505718425702</c:v>
                </c:pt>
              </c:numCache>
            </c:numRef>
          </c:val>
          <c:smooth val="0"/>
          <c:extLst>
            <c:ext xmlns:c16="http://schemas.microsoft.com/office/drawing/2014/chart" uri="{C3380CC4-5D6E-409C-BE32-E72D297353CC}">
              <c16:uniqueId val="{00000002-E88E-45DC-9F7C-38C975C1009B}"/>
            </c:ext>
          </c:extLst>
        </c:ser>
        <c:ser>
          <c:idx val="4"/>
          <c:order val="4"/>
          <c:tx>
            <c:strRef>
              <c:f>'DFW1'!$A$9</c:f>
              <c:strCache>
                <c:ptCount val="1"/>
                <c:pt idx="0">
                  <c:v>Ambulance trusts</c:v>
                </c:pt>
              </c:strCache>
            </c:strRef>
          </c:tx>
          <c:marker>
            <c:symbol val="none"/>
          </c:marker>
          <c:cat>
            <c:numRef>
              <c:f>'DFW1'!$C$3:$E$3</c:f>
              <c:numCache>
                <c:formatCode>General</c:formatCode>
                <c:ptCount val="3"/>
                <c:pt idx="0">
                  <c:v>2021</c:v>
                </c:pt>
                <c:pt idx="1">
                  <c:v>2022</c:v>
                </c:pt>
                <c:pt idx="2">
                  <c:v>2023</c:v>
                </c:pt>
              </c:numCache>
            </c:numRef>
          </c:cat>
          <c:val>
            <c:numRef>
              <c:f>'DFW1'!$C$9:$E$9</c:f>
              <c:numCache>
                <c:formatCode>0.00%</c:formatCode>
                <c:ptCount val="3"/>
                <c:pt idx="0">
                  <c:v>0.65895537675804605</c:v>
                </c:pt>
                <c:pt idx="1">
                  <c:v>0.72212545633708203</c:v>
                </c:pt>
                <c:pt idx="2">
                  <c:v>0.6472234177651891</c:v>
                </c:pt>
              </c:numCache>
            </c:numRef>
          </c:val>
          <c:smooth val="0"/>
          <c:extLst>
            <c:ext xmlns:c16="http://schemas.microsoft.com/office/drawing/2014/chart" uri="{C3380CC4-5D6E-409C-BE32-E72D297353CC}">
              <c16:uniqueId val="{00000003-E88E-45DC-9F7C-38C975C1009B}"/>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 of staff who said they could approach their immediate leader to discuss flexible working</a:t>
            </a:r>
          </a:p>
        </c:rich>
      </c:tx>
      <c:overlay val="0"/>
      <c:spPr>
        <a:noFill/>
        <a:ln>
          <a:noFill/>
        </a:ln>
        <a:effectLst/>
      </c:spPr>
    </c:title>
    <c:autoTitleDeleted val="0"/>
    <c:plotArea>
      <c:layout/>
      <c:lineChart>
        <c:grouping val="standard"/>
        <c:varyColors val="0"/>
        <c:ser>
          <c:idx val="0"/>
          <c:order val="0"/>
          <c:tx>
            <c:strRef>
              <c:f>'DFW1'!$B$12</c:f>
              <c:strCache>
                <c:ptCount val="1"/>
                <c:pt idx="0">
                  <c:v>Medical / Dental - Consultant</c:v>
                </c:pt>
              </c:strCache>
            </c:strRef>
          </c:tx>
          <c:marker>
            <c:symbol val="none"/>
          </c:marker>
          <c:cat>
            <c:numRef>
              <c:f>'DFW1'!$C$3:$E$3</c:f>
              <c:numCache>
                <c:formatCode>General</c:formatCode>
                <c:ptCount val="3"/>
                <c:pt idx="0">
                  <c:v>2021</c:v>
                </c:pt>
                <c:pt idx="1">
                  <c:v>2022</c:v>
                </c:pt>
                <c:pt idx="2">
                  <c:v>2023</c:v>
                </c:pt>
              </c:numCache>
            </c:numRef>
          </c:cat>
          <c:val>
            <c:numRef>
              <c:f>'DFW1'!$C$12:$E$12</c:f>
              <c:numCache>
                <c:formatCode>0.00%</c:formatCode>
                <c:ptCount val="3"/>
                <c:pt idx="0">
                  <c:v>0.58033133334078002</c:v>
                </c:pt>
                <c:pt idx="1">
                  <c:v>0.571288438511243</c:v>
                </c:pt>
                <c:pt idx="2">
                  <c:v>0.59265438221832201</c:v>
                </c:pt>
              </c:numCache>
            </c:numRef>
          </c:val>
          <c:smooth val="0"/>
          <c:extLst>
            <c:ext xmlns:c16="http://schemas.microsoft.com/office/drawing/2014/chart" uri="{C3380CC4-5D6E-409C-BE32-E72D297353CC}">
              <c16:uniqueId val="{00000000-FEDD-448A-8D9F-250C119AD3BF}"/>
            </c:ext>
          </c:extLst>
        </c:ser>
        <c:ser>
          <c:idx val="1"/>
          <c:order val="1"/>
          <c:tx>
            <c:strRef>
              <c:f>'DFW1'!$B$13</c:f>
              <c:strCache>
                <c:ptCount val="1"/>
                <c:pt idx="0">
                  <c:v>Medical / Dental - In Training</c:v>
                </c:pt>
              </c:strCache>
            </c:strRef>
          </c:tx>
          <c:marker>
            <c:symbol val="none"/>
          </c:marker>
          <c:cat>
            <c:numRef>
              <c:f>'DFW1'!$C$3:$E$3</c:f>
              <c:numCache>
                <c:formatCode>General</c:formatCode>
                <c:ptCount val="3"/>
                <c:pt idx="0">
                  <c:v>2021</c:v>
                </c:pt>
                <c:pt idx="1">
                  <c:v>2022</c:v>
                </c:pt>
                <c:pt idx="2">
                  <c:v>2023</c:v>
                </c:pt>
              </c:numCache>
            </c:numRef>
          </c:cat>
          <c:val>
            <c:numRef>
              <c:f>'DFW1'!$C$13:$E$13</c:f>
              <c:numCache>
                <c:formatCode>0.00%</c:formatCode>
                <c:ptCount val="3"/>
                <c:pt idx="0">
                  <c:v>0.51147657934359403</c:v>
                </c:pt>
                <c:pt idx="1">
                  <c:v>0.459653968314848</c:v>
                </c:pt>
                <c:pt idx="2">
                  <c:v>0.44575285981204199</c:v>
                </c:pt>
              </c:numCache>
            </c:numRef>
          </c:val>
          <c:smooth val="0"/>
          <c:extLst>
            <c:ext xmlns:c16="http://schemas.microsoft.com/office/drawing/2014/chart" uri="{C3380CC4-5D6E-409C-BE32-E72D297353CC}">
              <c16:uniqueId val="{00000005-FEDD-448A-8D9F-250C119AD3BF}"/>
            </c:ext>
          </c:extLst>
        </c:ser>
        <c:ser>
          <c:idx val="2"/>
          <c:order val="2"/>
          <c:tx>
            <c:strRef>
              <c:f>'DFW1'!$B$14</c:f>
              <c:strCache>
                <c:ptCount val="1"/>
                <c:pt idx="0">
                  <c:v>Medical / Dental - SAS doctor</c:v>
                </c:pt>
              </c:strCache>
            </c:strRef>
          </c:tx>
          <c:marker>
            <c:symbol val="none"/>
          </c:marker>
          <c:cat>
            <c:numRef>
              <c:f>'DFW1'!$C$3:$E$3</c:f>
              <c:numCache>
                <c:formatCode>General</c:formatCode>
                <c:ptCount val="3"/>
                <c:pt idx="0">
                  <c:v>2021</c:v>
                </c:pt>
                <c:pt idx="1">
                  <c:v>2022</c:v>
                </c:pt>
                <c:pt idx="2">
                  <c:v>2023</c:v>
                </c:pt>
              </c:numCache>
            </c:numRef>
          </c:cat>
          <c:val>
            <c:numRef>
              <c:f>'DFW1'!$C$14:$E$14</c:f>
              <c:numCache>
                <c:formatCode>0.00%</c:formatCode>
                <c:ptCount val="3"/>
                <c:pt idx="2">
                  <c:v>0.72182079600815596</c:v>
                </c:pt>
              </c:numCache>
            </c:numRef>
          </c:val>
          <c:smooth val="0"/>
          <c:extLst>
            <c:ext xmlns:c16="http://schemas.microsoft.com/office/drawing/2014/chart" uri="{C3380CC4-5D6E-409C-BE32-E72D297353CC}">
              <c16:uniqueId val="{00000006-FEDD-448A-8D9F-250C119AD3BF}"/>
            </c:ext>
          </c:extLst>
        </c:ser>
        <c:ser>
          <c:idx val="3"/>
          <c:order val="3"/>
          <c:tx>
            <c:strRef>
              <c:f>'DFW1'!$B$15</c:f>
              <c:strCache>
                <c:ptCount val="1"/>
                <c:pt idx="0">
                  <c:v>Medical / Dental - Other</c:v>
                </c:pt>
              </c:strCache>
            </c:strRef>
          </c:tx>
          <c:marker>
            <c:symbol val="none"/>
          </c:marker>
          <c:cat>
            <c:numRef>
              <c:f>'DFW1'!$C$3:$E$3</c:f>
              <c:numCache>
                <c:formatCode>General</c:formatCode>
                <c:ptCount val="3"/>
                <c:pt idx="0">
                  <c:v>2021</c:v>
                </c:pt>
                <c:pt idx="1">
                  <c:v>2022</c:v>
                </c:pt>
                <c:pt idx="2">
                  <c:v>2023</c:v>
                </c:pt>
              </c:numCache>
            </c:numRef>
          </c:cat>
          <c:val>
            <c:numRef>
              <c:f>'DFW1'!$C$15:$E$15</c:f>
              <c:numCache>
                <c:formatCode>0.00%</c:formatCode>
                <c:ptCount val="3"/>
                <c:pt idx="0">
                  <c:v>0.63085956559560297</c:v>
                </c:pt>
                <c:pt idx="1">
                  <c:v>0.65895045346817804</c:v>
                </c:pt>
                <c:pt idx="2">
                  <c:v>0.674860709605133</c:v>
                </c:pt>
              </c:numCache>
            </c:numRef>
          </c:val>
          <c:smooth val="0"/>
          <c:extLst>
            <c:ext xmlns:c16="http://schemas.microsoft.com/office/drawing/2014/chart" uri="{C3380CC4-5D6E-409C-BE32-E72D297353CC}">
              <c16:uniqueId val="{00000007-FEDD-448A-8D9F-250C119AD3BF}"/>
            </c:ext>
          </c:extLst>
        </c:ser>
        <c:ser>
          <c:idx val="4"/>
          <c:order val="4"/>
          <c:tx>
            <c:strRef>
              <c:f>'DFW1'!$B$16</c:f>
              <c:strCache>
                <c:ptCount val="1"/>
                <c:pt idx="0">
                  <c:v>Salaried Primary Care Dentists</c:v>
                </c:pt>
              </c:strCache>
            </c:strRef>
          </c:tx>
          <c:marker>
            <c:symbol val="none"/>
          </c:marker>
          <c:cat>
            <c:numRef>
              <c:f>'DFW1'!$C$3:$E$3</c:f>
              <c:numCache>
                <c:formatCode>General</c:formatCode>
                <c:ptCount val="3"/>
                <c:pt idx="0">
                  <c:v>2021</c:v>
                </c:pt>
                <c:pt idx="1">
                  <c:v>2022</c:v>
                </c:pt>
                <c:pt idx="2">
                  <c:v>2023</c:v>
                </c:pt>
              </c:numCache>
            </c:numRef>
          </c:cat>
          <c:val>
            <c:numRef>
              <c:f>'DFW1'!$C$16:$E$16</c:f>
              <c:numCache>
                <c:formatCode>0.00%</c:formatCode>
                <c:ptCount val="3"/>
              </c:numCache>
            </c:numRef>
          </c:val>
          <c:smooth val="0"/>
          <c:extLst>
            <c:ext xmlns:c16="http://schemas.microsoft.com/office/drawing/2014/chart" uri="{C3380CC4-5D6E-409C-BE32-E72D297353CC}">
              <c16:uniqueId val="{00000008-FEDD-448A-8D9F-250C119AD3BF}"/>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'We work flexibly' People Promise score</a:t>
            </a:r>
          </a:p>
        </c:rich>
      </c:tx>
      <c:overlay val="0"/>
      <c:spPr>
        <a:noFill/>
        <a:ln>
          <a:noFill/>
        </a:ln>
        <a:effectLst/>
      </c:spPr>
    </c:title>
    <c:autoTitleDeleted val="0"/>
    <c:plotArea>
      <c:layout/>
      <c:lineChart>
        <c:grouping val="standard"/>
        <c:varyColors val="0"/>
        <c:ser>
          <c:idx val="1"/>
          <c:order val="0"/>
          <c:tx>
            <c:strRef>
              <c:f>'DFW2'!$A$4</c:f>
              <c:strCache>
                <c:ptCount val="1"/>
                <c:pt idx="0">
                  <c:v>National Average</c:v>
                </c:pt>
              </c:strCache>
            </c:strRef>
          </c:tx>
          <c:spPr>
            <a:ln w="31750">
              <a:solidFill>
                <a:schemeClr val="accent1"/>
              </a:solidFill>
            </a:ln>
          </c:spPr>
          <c:marker>
            <c:symbol val="none"/>
          </c:marker>
          <c:cat>
            <c:numRef>
              <c:f>'DFW2'!$C$3:$E$3</c:f>
              <c:numCache>
                <c:formatCode>General</c:formatCode>
                <c:ptCount val="3"/>
                <c:pt idx="0">
                  <c:v>2021</c:v>
                </c:pt>
                <c:pt idx="1">
                  <c:v>2022</c:v>
                </c:pt>
                <c:pt idx="2">
                  <c:v>2023</c:v>
                </c:pt>
              </c:numCache>
            </c:numRef>
          </c:cat>
          <c:val>
            <c:numRef>
              <c:f>'DFW2'!$C$4:$E$4</c:f>
              <c:numCache>
                <c:formatCode>0.00</c:formatCode>
                <c:ptCount val="3"/>
                <c:pt idx="0">
                  <c:v>5.4953403913049703</c:v>
                </c:pt>
                <c:pt idx="1">
                  <c:v>5.3790845003999603</c:v>
                </c:pt>
                <c:pt idx="2">
                  <c:v>5.5078830965963101</c:v>
                </c:pt>
              </c:numCache>
            </c:numRef>
          </c:val>
          <c:smooth val="0"/>
          <c:extLst>
            <c:ext xmlns:c16="http://schemas.microsoft.com/office/drawing/2014/chart" uri="{C3380CC4-5D6E-409C-BE32-E72D297353CC}">
              <c16:uniqueId val="{00000000-22A1-4F50-8197-52F4CCC47AC1}"/>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'We work flexibly' People Promise score</a:t>
            </a:r>
          </a:p>
        </c:rich>
      </c:tx>
      <c:overlay val="0"/>
      <c:spPr>
        <a:noFill/>
        <a:ln>
          <a:noFill/>
        </a:ln>
        <a:effectLst/>
      </c:spPr>
    </c:title>
    <c:autoTitleDeleted val="0"/>
    <c:plotArea>
      <c:layout/>
      <c:lineChart>
        <c:grouping val="standard"/>
        <c:varyColors val="0"/>
        <c:ser>
          <c:idx val="0"/>
          <c:order val="0"/>
          <c:tx>
            <c:strRef>
              <c:f>'DFW2'!$A$5</c:f>
              <c:strCache>
                <c:ptCount val="1"/>
                <c:pt idx="0">
                  <c:v>Acute trusts</c:v>
                </c:pt>
              </c:strCache>
            </c:strRef>
          </c:tx>
          <c:marker>
            <c:symbol val="none"/>
          </c:marker>
          <c:cat>
            <c:numRef>
              <c:f>'DFW2'!$C$3:$E$3</c:f>
              <c:numCache>
                <c:formatCode>General</c:formatCode>
                <c:ptCount val="3"/>
                <c:pt idx="0">
                  <c:v>2021</c:v>
                </c:pt>
                <c:pt idx="1">
                  <c:v>2022</c:v>
                </c:pt>
                <c:pt idx="2">
                  <c:v>2023</c:v>
                </c:pt>
              </c:numCache>
            </c:numRef>
          </c:cat>
          <c:val>
            <c:numRef>
              <c:f>'DFW2'!$C$5:$E$5</c:f>
              <c:numCache>
                <c:formatCode>0.00</c:formatCode>
                <c:ptCount val="3"/>
                <c:pt idx="0">
                  <c:v>5.3947703830432499</c:v>
                </c:pt>
                <c:pt idx="1">
                  <c:v>5.2731465035801897</c:v>
                </c:pt>
                <c:pt idx="2">
                  <c:v>5.4051313354298998</c:v>
                </c:pt>
              </c:numCache>
            </c:numRef>
          </c:val>
          <c:smooth val="0"/>
          <c:extLst>
            <c:ext xmlns:c16="http://schemas.microsoft.com/office/drawing/2014/chart" uri="{C3380CC4-5D6E-409C-BE32-E72D297353CC}">
              <c16:uniqueId val="{00000000-2EB2-4177-A855-DFCC4895D912}"/>
            </c:ext>
          </c:extLst>
        </c:ser>
        <c:ser>
          <c:idx val="1"/>
          <c:order val="1"/>
          <c:tx>
            <c:strRef>
              <c:f>'DFW2'!$A$6</c:f>
              <c:strCache>
                <c:ptCount val="1"/>
                <c:pt idx="0">
                  <c:v>Acute Specialist trusts</c:v>
                </c:pt>
              </c:strCache>
            </c:strRef>
          </c:tx>
          <c:marker>
            <c:symbol val="none"/>
          </c:marker>
          <c:cat>
            <c:numRef>
              <c:f>'DFW2'!$C$3:$E$3</c:f>
              <c:numCache>
                <c:formatCode>General</c:formatCode>
                <c:ptCount val="3"/>
                <c:pt idx="0">
                  <c:v>2021</c:v>
                </c:pt>
                <c:pt idx="1">
                  <c:v>2022</c:v>
                </c:pt>
                <c:pt idx="2">
                  <c:v>2023</c:v>
                </c:pt>
              </c:numCache>
            </c:numRef>
          </c:cat>
          <c:val>
            <c:numRef>
              <c:f>'DFW2'!$C$6:$E$6</c:f>
              <c:numCache>
                <c:formatCode>0.00</c:formatCode>
                <c:ptCount val="3"/>
                <c:pt idx="0">
                  <c:v>5.7073204064327498</c:v>
                </c:pt>
                <c:pt idx="1">
                  <c:v>5.7386632770531696</c:v>
                </c:pt>
                <c:pt idx="2">
                  <c:v>5.7841019494525803</c:v>
                </c:pt>
              </c:numCache>
            </c:numRef>
          </c:val>
          <c:smooth val="0"/>
          <c:extLst>
            <c:ext xmlns:c16="http://schemas.microsoft.com/office/drawing/2014/chart" uri="{C3380CC4-5D6E-409C-BE32-E72D297353CC}">
              <c16:uniqueId val="{00000005-4E49-4916-B9C0-8C2686E43D3C}"/>
            </c:ext>
          </c:extLst>
        </c:ser>
        <c:ser>
          <c:idx val="2"/>
          <c:order val="2"/>
          <c:tx>
            <c:strRef>
              <c:f>'DFW2'!$A$7</c:f>
              <c:strCache>
                <c:ptCount val="1"/>
                <c:pt idx="0">
                  <c:v>Mental Health trusts</c:v>
                </c:pt>
              </c:strCache>
            </c:strRef>
          </c:tx>
          <c:marker>
            <c:symbol val="none"/>
          </c:marker>
          <c:cat>
            <c:numRef>
              <c:f>'DFW2'!$C$3:$E$3</c:f>
              <c:numCache>
                <c:formatCode>General</c:formatCode>
                <c:ptCount val="3"/>
                <c:pt idx="0">
                  <c:v>2021</c:v>
                </c:pt>
                <c:pt idx="1">
                  <c:v>2022</c:v>
                </c:pt>
                <c:pt idx="2">
                  <c:v>2023</c:v>
                </c:pt>
              </c:numCache>
            </c:numRef>
          </c:cat>
          <c:val>
            <c:numRef>
              <c:f>'DFW2'!$C$7:$E$7</c:f>
              <c:numCache>
                <c:formatCode>0.00</c:formatCode>
                <c:ptCount val="3"/>
                <c:pt idx="0">
                  <c:v>6.3077415598184396</c:v>
                </c:pt>
                <c:pt idx="1">
                  <c:v>6.1816739325211598</c:v>
                </c:pt>
                <c:pt idx="2">
                  <c:v>6.3070082357292803</c:v>
                </c:pt>
              </c:numCache>
            </c:numRef>
          </c:val>
          <c:smooth val="0"/>
          <c:extLst>
            <c:ext xmlns:c16="http://schemas.microsoft.com/office/drawing/2014/chart" uri="{C3380CC4-5D6E-409C-BE32-E72D297353CC}">
              <c16:uniqueId val="{00000006-4E49-4916-B9C0-8C2686E43D3C}"/>
            </c:ext>
          </c:extLst>
        </c:ser>
        <c:ser>
          <c:idx val="3"/>
          <c:order val="3"/>
          <c:tx>
            <c:strRef>
              <c:f>'DFW2'!$A$8</c:f>
              <c:strCache>
                <c:ptCount val="1"/>
                <c:pt idx="0">
                  <c:v>Community trusts</c:v>
                </c:pt>
              </c:strCache>
            </c:strRef>
          </c:tx>
          <c:marker>
            <c:symbol val="none"/>
          </c:marker>
          <c:cat>
            <c:numRef>
              <c:f>'DFW2'!$C$3:$E$3</c:f>
              <c:numCache>
                <c:formatCode>General</c:formatCode>
                <c:ptCount val="3"/>
                <c:pt idx="0">
                  <c:v>2021</c:v>
                </c:pt>
                <c:pt idx="1">
                  <c:v>2022</c:v>
                </c:pt>
                <c:pt idx="2">
                  <c:v>2023</c:v>
                </c:pt>
              </c:numCache>
            </c:numRef>
          </c:cat>
          <c:val>
            <c:numRef>
              <c:f>'DFW2'!$C$8:$E$8</c:f>
              <c:numCache>
                <c:formatCode>0.00</c:formatCode>
                <c:ptCount val="3"/>
                <c:pt idx="0">
                  <c:v>5.8908159438541698</c:v>
                </c:pt>
                <c:pt idx="1">
                  <c:v>6.1066052622369202</c:v>
                </c:pt>
                <c:pt idx="2">
                  <c:v>6.2619553779849602</c:v>
                </c:pt>
              </c:numCache>
            </c:numRef>
          </c:val>
          <c:smooth val="0"/>
          <c:extLst>
            <c:ext xmlns:c16="http://schemas.microsoft.com/office/drawing/2014/chart" uri="{C3380CC4-5D6E-409C-BE32-E72D297353CC}">
              <c16:uniqueId val="{00000007-4E49-4916-B9C0-8C2686E43D3C}"/>
            </c:ext>
          </c:extLst>
        </c:ser>
        <c:ser>
          <c:idx val="4"/>
          <c:order val="4"/>
          <c:tx>
            <c:strRef>
              <c:f>'DFW2'!$A$9</c:f>
              <c:strCache>
                <c:ptCount val="1"/>
                <c:pt idx="0">
                  <c:v>Ambulance trusts</c:v>
                </c:pt>
              </c:strCache>
            </c:strRef>
          </c:tx>
          <c:marker>
            <c:symbol val="none"/>
          </c:marker>
          <c:cat>
            <c:numRef>
              <c:f>'DFW2'!$C$3:$E$3</c:f>
              <c:numCache>
                <c:formatCode>General</c:formatCode>
                <c:ptCount val="3"/>
                <c:pt idx="0">
                  <c:v>2021</c:v>
                </c:pt>
                <c:pt idx="1">
                  <c:v>2022</c:v>
                </c:pt>
                <c:pt idx="2">
                  <c:v>2023</c:v>
                </c:pt>
              </c:numCache>
            </c:numRef>
          </c:cat>
          <c:val>
            <c:numRef>
              <c:f>'DFW2'!$C$9:$E$9</c:f>
              <c:numCache>
                <c:formatCode>0.00</c:formatCode>
                <c:ptCount val="3"/>
                <c:pt idx="0">
                  <c:v>6.2241866203856198</c:v>
                </c:pt>
                <c:pt idx="1">
                  <c:v>7.20549295305781</c:v>
                </c:pt>
                <c:pt idx="2">
                  <c:v>6.8786867344910796</c:v>
                </c:pt>
              </c:numCache>
            </c:numRef>
          </c:val>
          <c:smooth val="0"/>
          <c:extLst>
            <c:ext xmlns:c16="http://schemas.microsoft.com/office/drawing/2014/chart" uri="{C3380CC4-5D6E-409C-BE32-E72D297353CC}">
              <c16:uniqueId val="{00000008-4E49-4916-B9C0-8C2686E43D3C}"/>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Leaver rate| Medical and Dental staff | National</a:t>
            </a:r>
          </a:p>
        </c:rich>
      </c:tx>
      <c:layout>
        <c:manualLayout>
          <c:xMode val="edge"/>
          <c:yMode val="edge"/>
          <c:x val="0.17264650102138279"/>
          <c:y val="1.942690329348727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'DI3'!$B$3</c:f>
              <c:strCache>
                <c:ptCount val="1"/>
                <c:pt idx="0">
                  <c:v>National</c:v>
                </c:pt>
              </c:strCache>
            </c:strRef>
          </c:tx>
          <c:spPr>
            <a:ln w="28575" cap="rnd">
              <a:solidFill>
                <a:schemeClr val="accent1"/>
              </a:solidFill>
              <a:round/>
            </a:ln>
            <a:effectLst/>
          </c:spPr>
          <c:marker>
            <c:symbol val="none"/>
          </c:marker>
          <c:dLbls>
            <c:dLbl>
              <c:idx val="0"/>
              <c:layout>
                <c:manualLayout>
                  <c:x val="-4.0423725328007823E-2"/>
                  <c:y val="3.30547994699973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BD-4B0F-8EC8-E81DDBBA13C2}"/>
                </c:ext>
              </c:extLst>
            </c:dLbl>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BD-4B0F-8EC8-E81DDBBA13C2}"/>
                </c:ext>
              </c:extLst>
            </c:dLbl>
            <c:dLbl>
              <c:idx val="19"/>
              <c:layout>
                <c:manualLayout>
                  <c:x val="-4.0423725328007823E-2"/>
                  <c:y val="3.305479946999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BD-4B0F-8EC8-E81DDBBA13C2}"/>
                </c:ext>
              </c:extLst>
            </c:dLbl>
            <c:dLbl>
              <c:idx val="4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BD-4B0F-8EC8-E81DDBBA13C2}"/>
                </c:ext>
              </c:extLst>
            </c:dLbl>
            <c:dLbl>
              <c:idx val="6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BD-4B0F-8EC8-E81DDBBA13C2}"/>
                </c:ext>
              </c:extLst>
            </c:dLbl>
            <c:spPr>
              <a:solidFill>
                <a:schemeClr val="accent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'DI3'!$A$4:$A$66</c:f>
              <c:numCache>
                <c:formatCode>mmm\-yy</c:formatCode>
                <c:ptCount val="63"/>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numCache>
            </c:numRef>
          </c:cat>
          <c:val>
            <c:numRef>
              <c:f>'DI3'!$B$4:$B$66</c:f>
              <c:numCache>
                <c:formatCode>0.0%</c:formatCode>
                <c:ptCount val="63"/>
                <c:pt idx="0">
                  <c:v>9.7725116398080014E-2</c:v>
                </c:pt>
                <c:pt idx="1">
                  <c:v>9.7900456719748716E-2</c:v>
                </c:pt>
                <c:pt idx="2">
                  <c:v>9.8682507778161399E-2</c:v>
                </c:pt>
                <c:pt idx="3">
                  <c:v>0.10076770118022391</c:v>
                </c:pt>
                <c:pt idx="4">
                  <c:v>0.10682696666167808</c:v>
                </c:pt>
                <c:pt idx="5">
                  <c:v>9.9185218039520018E-2</c:v>
                </c:pt>
                <c:pt idx="6">
                  <c:v>9.5203070583725485E-2</c:v>
                </c:pt>
                <c:pt idx="7">
                  <c:v>9.479857909438158E-2</c:v>
                </c:pt>
                <c:pt idx="8">
                  <c:v>9.6501754376335E-2</c:v>
                </c:pt>
                <c:pt idx="9">
                  <c:v>9.6371307839794362E-2</c:v>
                </c:pt>
                <c:pt idx="10">
                  <c:v>9.7483329698327445E-2</c:v>
                </c:pt>
                <c:pt idx="11">
                  <c:v>9.559411544251635E-2</c:v>
                </c:pt>
                <c:pt idx="12">
                  <c:v>9.3975873510035751E-2</c:v>
                </c:pt>
                <c:pt idx="13">
                  <c:v>9.3517049774701017E-2</c:v>
                </c:pt>
                <c:pt idx="14">
                  <c:v>9.3544043684841524E-2</c:v>
                </c:pt>
                <c:pt idx="15">
                  <c:v>9.6335925853085119E-2</c:v>
                </c:pt>
                <c:pt idx="16">
                  <c:v>9.2205265766589717E-2</c:v>
                </c:pt>
                <c:pt idx="17">
                  <c:v>8.7688006719806699E-2</c:v>
                </c:pt>
                <c:pt idx="18">
                  <c:v>8.4322091056098988E-2</c:v>
                </c:pt>
                <c:pt idx="19">
                  <c:v>8.329940888782085E-2</c:v>
                </c:pt>
                <c:pt idx="20">
                  <c:v>8.4168053370419896E-2</c:v>
                </c:pt>
                <c:pt idx="21">
                  <c:v>8.4365808709610413E-2</c:v>
                </c:pt>
                <c:pt idx="22">
                  <c:v>8.3655900259974575E-2</c:v>
                </c:pt>
                <c:pt idx="23">
                  <c:v>8.3440234411221822E-2</c:v>
                </c:pt>
                <c:pt idx="24">
                  <c:v>8.5270045947344483E-2</c:v>
                </c:pt>
                <c:pt idx="25">
                  <c:v>8.6838200058083181E-2</c:v>
                </c:pt>
                <c:pt idx="26">
                  <c:v>8.759401527215914E-2</c:v>
                </c:pt>
                <c:pt idx="27">
                  <c:v>9.3869359685075454E-2</c:v>
                </c:pt>
                <c:pt idx="28">
                  <c:v>9.5779424900250432E-2</c:v>
                </c:pt>
                <c:pt idx="29">
                  <c:v>9.2094019280620373E-2</c:v>
                </c:pt>
                <c:pt idx="30">
                  <c:v>9.0697730815389052E-2</c:v>
                </c:pt>
                <c:pt idx="31">
                  <c:v>8.9544770712712163E-2</c:v>
                </c:pt>
                <c:pt idx="32">
                  <c:v>9.1533068376550106E-2</c:v>
                </c:pt>
                <c:pt idx="33">
                  <c:v>9.2259399275316317E-2</c:v>
                </c:pt>
                <c:pt idx="34">
                  <c:v>9.2460298294424967E-2</c:v>
                </c:pt>
                <c:pt idx="35">
                  <c:v>9.2924100721342398E-2</c:v>
                </c:pt>
                <c:pt idx="36">
                  <c:v>9.7579849762173612E-2</c:v>
                </c:pt>
                <c:pt idx="37">
                  <c:v>9.4390473304049372E-2</c:v>
                </c:pt>
                <c:pt idx="38">
                  <c:v>9.5428160749234825E-2</c:v>
                </c:pt>
                <c:pt idx="39">
                  <c:v>0.1016415029187507</c:v>
                </c:pt>
                <c:pt idx="40">
                  <c:v>0.10717213408469288</c:v>
                </c:pt>
                <c:pt idx="41">
                  <c:v>0.10261537395228086</c:v>
                </c:pt>
                <c:pt idx="42">
                  <c:v>9.8323299663963637E-2</c:v>
                </c:pt>
                <c:pt idx="43">
                  <c:v>9.7184772693157784E-2</c:v>
                </c:pt>
                <c:pt idx="44">
                  <c:v>9.832809680526923E-2</c:v>
                </c:pt>
                <c:pt idx="45">
                  <c:v>9.8806504830157973E-2</c:v>
                </c:pt>
                <c:pt idx="46">
                  <c:v>9.8298772429739709E-2</c:v>
                </c:pt>
                <c:pt idx="47">
                  <c:v>9.9212739726901422E-2</c:v>
                </c:pt>
                <c:pt idx="48">
                  <c:v>0.10325720787208696</c:v>
                </c:pt>
                <c:pt idx="49">
                  <c:v>9.9469757927363206E-2</c:v>
                </c:pt>
                <c:pt idx="50">
                  <c:v>0.1006190731261199</c:v>
                </c:pt>
                <c:pt idx="51">
                  <c:v>0.10618514564748718</c:v>
                </c:pt>
                <c:pt idx="52">
                  <c:v>0.10683247811153875</c:v>
                </c:pt>
                <c:pt idx="53">
                  <c:v>0.10580117219422251</c:v>
                </c:pt>
                <c:pt idx="54">
                  <c:v>0.10169900882986344</c:v>
                </c:pt>
                <c:pt idx="55">
                  <c:v>0.10052440190140056</c:v>
                </c:pt>
                <c:pt idx="56">
                  <c:v>0.10153784009376715</c:v>
                </c:pt>
                <c:pt idx="57">
                  <c:v>0.10129716105785441</c:v>
                </c:pt>
                <c:pt idx="58">
                  <c:v>0.10060818173067687</c:v>
                </c:pt>
                <c:pt idx="59">
                  <c:v>0.10043390405208939</c:v>
                </c:pt>
                <c:pt idx="60">
                  <c:v>9.9400123094532514E-2</c:v>
                </c:pt>
                <c:pt idx="61">
                  <c:v>9.9860376050753513E-2</c:v>
                </c:pt>
                <c:pt idx="62">
                  <c:v>0.10009125901435323</c:v>
                </c:pt>
              </c:numCache>
            </c:numRef>
          </c:val>
          <c:smooth val="0"/>
          <c:extLst>
            <c:ext xmlns:c16="http://schemas.microsoft.com/office/drawing/2014/chart" uri="{C3380CC4-5D6E-409C-BE32-E72D297353CC}">
              <c16:uniqueId val="{00000000-53BD-4B0F-8EC8-E81DDBBA13C2}"/>
            </c:ext>
          </c:extLst>
        </c:ser>
        <c:dLbls>
          <c:showLegendKey val="0"/>
          <c:showVal val="0"/>
          <c:showCatName val="0"/>
          <c:showSerName val="0"/>
          <c:showPercent val="0"/>
          <c:showBubbleSize val="0"/>
        </c:dLbls>
        <c:smooth val="0"/>
        <c:axId val="665946224"/>
        <c:axId val="665959664"/>
      </c:lineChart>
      <c:dateAx>
        <c:axId val="66594622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959664"/>
        <c:crosses val="autoZero"/>
        <c:auto val="1"/>
        <c:lblOffset val="100"/>
        <c:baseTimeUnit val="months"/>
      </c:dateAx>
      <c:valAx>
        <c:axId val="665959664"/>
        <c:scaling>
          <c:orientation val="minMax"/>
          <c:max val="0.12000000000000001"/>
          <c:min val="6.0000000000000012E-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59462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'We work flexibly' People Promise score</a:t>
            </a:r>
          </a:p>
        </c:rich>
      </c:tx>
      <c:overlay val="0"/>
      <c:spPr>
        <a:noFill/>
        <a:ln>
          <a:noFill/>
        </a:ln>
        <a:effectLst/>
      </c:spPr>
    </c:title>
    <c:autoTitleDeleted val="0"/>
    <c:plotArea>
      <c:layout/>
      <c:lineChart>
        <c:grouping val="standard"/>
        <c:varyColors val="0"/>
        <c:ser>
          <c:idx val="0"/>
          <c:order val="0"/>
          <c:tx>
            <c:strRef>
              <c:f>'DFW1'!$B$12</c:f>
              <c:strCache>
                <c:ptCount val="1"/>
                <c:pt idx="0">
                  <c:v>Medical / Dental - Consultant</c:v>
                </c:pt>
              </c:strCache>
            </c:strRef>
          </c:tx>
          <c:marker>
            <c:symbol val="none"/>
          </c:marker>
          <c:cat>
            <c:numRef>
              <c:f>'DFW1'!$C$3:$E$3</c:f>
              <c:numCache>
                <c:formatCode>General</c:formatCode>
                <c:ptCount val="3"/>
                <c:pt idx="0">
                  <c:v>2021</c:v>
                </c:pt>
                <c:pt idx="1">
                  <c:v>2022</c:v>
                </c:pt>
                <c:pt idx="2">
                  <c:v>2023</c:v>
                </c:pt>
              </c:numCache>
            </c:numRef>
          </c:cat>
          <c:val>
            <c:numRef>
              <c:f>'DFW1'!$C$12:$E$12</c:f>
              <c:numCache>
                <c:formatCode>0.00%</c:formatCode>
                <c:ptCount val="3"/>
                <c:pt idx="0">
                  <c:v>0.58033133334078002</c:v>
                </c:pt>
                <c:pt idx="1">
                  <c:v>0.571288438511243</c:v>
                </c:pt>
                <c:pt idx="2">
                  <c:v>0.59265438221832201</c:v>
                </c:pt>
              </c:numCache>
            </c:numRef>
          </c:val>
          <c:smooth val="0"/>
          <c:extLst>
            <c:ext xmlns:c16="http://schemas.microsoft.com/office/drawing/2014/chart" uri="{C3380CC4-5D6E-409C-BE32-E72D297353CC}">
              <c16:uniqueId val="{00000000-98B6-4F67-8A39-6900512FA355}"/>
            </c:ext>
          </c:extLst>
        </c:ser>
        <c:ser>
          <c:idx val="1"/>
          <c:order val="1"/>
          <c:tx>
            <c:strRef>
              <c:f>'DFW1'!$B$13</c:f>
              <c:strCache>
                <c:ptCount val="1"/>
                <c:pt idx="0">
                  <c:v>Medical / Dental - In Training</c:v>
                </c:pt>
              </c:strCache>
            </c:strRef>
          </c:tx>
          <c:marker>
            <c:symbol val="none"/>
          </c:marker>
          <c:cat>
            <c:numRef>
              <c:f>'DFW1'!$C$3:$E$3</c:f>
              <c:numCache>
                <c:formatCode>General</c:formatCode>
                <c:ptCount val="3"/>
                <c:pt idx="0">
                  <c:v>2021</c:v>
                </c:pt>
                <c:pt idx="1">
                  <c:v>2022</c:v>
                </c:pt>
                <c:pt idx="2">
                  <c:v>2023</c:v>
                </c:pt>
              </c:numCache>
            </c:numRef>
          </c:cat>
          <c:val>
            <c:numRef>
              <c:f>'DFW1'!$C$13:$E$13</c:f>
              <c:numCache>
                <c:formatCode>0.00%</c:formatCode>
                <c:ptCount val="3"/>
                <c:pt idx="0">
                  <c:v>0.51147657934359403</c:v>
                </c:pt>
                <c:pt idx="1">
                  <c:v>0.459653968314848</c:v>
                </c:pt>
                <c:pt idx="2">
                  <c:v>0.44575285981204199</c:v>
                </c:pt>
              </c:numCache>
            </c:numRef>
          </c:val>
          <c:smooth val="0"/>
          <c:extLst>
            <c:ext xmlns:c16="http://schemas.microsoft.com/office/drawing/2014/chart" uri="{C3380CC4-5D6E-409C-BE32-E72D297353CC}">
              <c16:uniqueId val="{00000005-98B6-4F67-8A39-6900512FA355}"/>
            </c:ext>
          </c:extLst>
        </c:ser>
        <c:ser>
          <c:idx val="2"/>
          <c:order val="2"/>
          <c:tx>
            <c:strRef>
              <c:f>'DFW1'!$B$14</c:f>
              <c:strCache>
                <c:ptCount val="1"/>
                <c:pt idx="0">
                  <c:v>Medical / Dental - SAS doctor</c:v>
                </c:pt>
              </c:strCache>
            </c:strRef>
          </c:tx>
          <c:marker>
            <c:symbol val="none"/>
          </c:marker>
          <c:cat>
            <c:numRef>
              <c:f>'DFW1'!$C$3:$E$3</c:f>
              <c:numCache>
                <c:formatCode>General</c:formatCode>
                <c:ptCount val="3"/>
                <c:pt idx="0">
                  <c:v>2021</c:v>
                </c:pt>
                <c:pt idx="1">
                  <c:v>2022</c:v>
                </c:pt>
                <c:pt idx="2">
                  <c:v>2023</c:v>
                </c:pt>
              </c:numCache>
            </c:numRef>
          </c:cat>
          <c:val>
            <c:numRef>
              <c:f>'DFW1'!$C$14:$E$14</c:f>
              <c:numCache>
                <c:formatCode>0.00%</c:formatCode>
                <c:ptCount val="3"/>
                <c:pt idx="2">
                  <c:v>0.72182079600815596</c:v>
                </c:pt>
              </c:numCache>
            </c:numRef>
          </c:val>
          <c:smooth val="0"/>
          <c:extLst>
            <c:ext xmlns:c16="http://schemas.microsoft.com/office/drawing/2014/chart" uri="{C3380CC4-5D6E-409C-BE32-E72D297353CC}">
              <c16:uniqueId val="{00000006-98B6-4F67-8A39-6900512FA355}"/>
            </c:ext>
          </c:extLst>
        </c:ser>
        <c:ser>
          <c:idx val="3"/>
          <c:order val="3"/>
          <c:tx>
            <c:strRef>
              <c:f>'DFW1'!$B$15</c:f>
              <c:strCache>
                <c:ptCount val="1"/>
                <c:pt idx="0">
                  <c:v>Medical / Dental - Other</c:v>
                </c:pt>
              </c:strCache>
            </c:strRef>
          </c:tx>
          <c:marker>
            <c:symbol val="none"/>
          </c:marker>
          <c:cat>
            <c:numRef>
              <c:f>'DFW1'!$C$3:$E$3</c:f>
              <c:numCache>
                <c:formatCode>General</c:formatCode>
                <c:ptCount val="3"/>
                <c:pt idx="0">
                  <c:v>2021</c:v>
                </c:pt>
                <c:pt idx="1">
                  <c:v>2022</c:v>
                </c:pt>
                <c:pt idx="2">
                  <c:v>2023</c:v>
                </c:pt>
              </c:numCache>
            </c:numRef>
          </c:cat>
          <c:val>
            <c:numRef>
              <c:f>'DFW1'!$C$15:$E$15</c:f>
              <c:numCache>
                <c:formatCode>0.00%</c:formatCode>
                <c:ptCount val="3"/>
                <c:pt idx="0">
                  <c:v>0.63085956559560297</c:v>
                </c:pt>
                <c:pt idx="1">
                  <c:v>0.65895045346817804</c:v>
                </c:pt>
                <c:pt idx="2">
                  <c:v>0.674860709605133</c:v>
                </c:pt>
              </c:numCache>
            </c:numRef>
          </c:val>
          <c:smooth val="0"/>
          <c:extLst>
            <c:ext xmlns:c16="http://schemas.microsoft.com/office/drawing/2014/chart" uri="{C3380CC4-5D6E-409C-BE32-E72D297353CC}">
              <c16:uniqueId val="{00000007-98B6-4F67-8A39-6900512FA355}"/>
            </c:ext>
          </c:extLst>
        </c:ser>
        <c:ser>
          <c:idx val="4"/>
          <c:order val="4"/>
          <c:tx>
            <c:strRef>
              <c:f>'DFW1'!$B$16</c:f>
              <c:strCache>
                <c:ptCount val="1"/>
                <c:pt idx="0">
                  <c:v>Salaried Primary Care Dentists</c:v>
                </c:pt>
              </c:strCache>
            </c:strRef>
          </c:tx>
          <c:marker>
            <c:symbol val="none"/>
          </c:marker>
          <c:cat>
            <c:numRef>
              <c:f>'DFW1'!$C$3:$E$3</c:f>
              <c:numCache>
                <c:formatCode>General</c:formatCode>
                <c:ptCount val="3"/>
                <c:pt idx="0">
                  <c:v>2021</c:v>
                </c:pt>
                <c:pt idx="1">
                  <c:v>2022</c:v>
                </c:pt>
                <c:pt idx="2">
                  <c:v>2023</c:v>
                </c:pt>
              </c:numCache>
            </c:numRef>
          </c:cat>
          <c:val>
            <c:numRef>
              <c:f>'DFW1'!$C$16:$E$16</c:f>
              <c:numCache>
                <c:formatCode>0.00%</c:formatCode>
                <c:ptCount val="3"/>
              </c:numCache>
            </c:numRef>
          </c:val>
          <c:smooth val="0"/>
          <c:extLst>
            <c:ext xmlns:c16="http://schemas.microsoft.com/office/drawing/2014/chart" uri="{C3380CC4-5D6E-409C-BE32-E72D297353CC}">
              <c16:uniqueId val="{00000008-98B6-4F67-8A39-6900512FA355}"/>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'We work flexibly' People Promise score</a:t>
            </a:r>
          </a:p>
        </c:rich>
      </c:tx>
      <c:overlay val="0"/>
      <c:spPr>
        <a:noFill/>
        <a:ln>
          <a:noFill/>
        </a:ln>
        <a:effectLst/>
      </c:spPr>
    </c:title>
    <c:autoTitleDeleted val="0"/>
    <c:plotArea>
      <c:layout/>
      <c:lineChart>
        <c:grouping val="standard"/>
        <c:varyColors val="0"/>
        <c:ser>
          <c:idx val="0"/>
          <c:order val="0"/>
          <c:tx>
            <c:strRef>
              <c:f>'DFW2'!$A$19:$B$19</c:f>
              <c:strCache>
                <c:ptCount val="2"/>
                <c:pt idx="0">
                  <c:v>Recruited from outside UK</c:v>
                </c:pt>
                <c:pt idx="1">
                  <c:v>Medics</c:v>
                </c:pt>
              </c:strCache>
            </c:strRef>
          </c:tx>
          <c:marker>
            <c:symbol val="none"/>
          </c:marker>
          <c:val>
            <c:numRef>
              <c:f>'DFW2'!$C$19:$E$19</c:f>
              <c:numCache>
                <c:formatCode>General</c:formatCode>
                <c:ptCount val="3"/>
                <c:pt idx="0">
                  <c:v>5.53</c:v>
                </c:pt>
                <c:pt idx="1">
                  <c:v>5.28</c:v>
                </c:pt>
                <c:pt idx="2">
                  <c:v>5.49</c:v>
                </c:pt>
              </c:numCache>
            </c:numRef>
          </c:val>
          <c:smooth val="0"/>
          <c:extLst>
            <c:ext xmlns:c16="http://schemas.microsoft.com/office/drawing/2014/chart" uri="{C3380CC4-5D6E-409C-BE32-E72D297353CC}">
              <c16:uniqueId val="{00000008-CF27-4AF9-BE56-CFE4FF0B4B5F}"/>
            </c:ext>
          </c:extLst>
        </c:ser>
        <c:ser>
          <c:idx val="1"/>
          <c:order val="1"/>
          <c:tx>
            <c:strRef>
              <c:f>'DFW2'!$A$20:$B$20</c:f>
              <c:strCache>
                <c:ptCount val="2"/>
                <c:pt idx="0">
                  <c:v>Recruited from inside UK</c:v>
                </c:pt>
                <c:pt idx="1">
                  <c:v>Medics</c:v>
                </c:pt>
              </c:strCache>
            </c:strRef>
          </c:tx>
          <c:marker>
            <c:symbol val="none"/>
          </c:marker>
          <c:val>
            <c:numRef>
              <c:f>'DFW2'!$C$20:$E$20</c:f>
              <c:numCache>
                <c:formatCode>General</c:formatCode>
                <c:ptCount val="3"/>
                <c:pt idx="0">
                  <c:v>5.52</c:v>
                </c:pt>
                <c:pt idx="1">
                  <c:v>5.4</c:v>
                </c:pt>
                <c:pt idx="2">
                  <c:v>5.53</c:v>
                </c:pt>
              </c:numCache>
            </c:numRef>
          </c:val>
          <c:smooth val="0"/>
          <c:extLst>
            <c:ext xmlns:c16="http://schemas.microsoft.com/office/drawing/2014/chart" uri="{C3380CC4-5D6E-409C-BE32-E72D297353CC}">
              <c16:uniqueId val="{00000009-CF27-4AF9-BE56-CFE4FF0B4B5F}"/>
            </c:ext>
          </c:extLst>
        </c:ser>
        <c:dLbls>
          <c:showLegendKey val="0"/>
          <c:showVal val="0"/>
          <c:showCatName val="0"/>
          <c:showSerName val="0"/>
          <c:showPercent val="0"/>
          <c:showBubbleSize val="0"/>
        </c:dLbls>
        <c:smooth val="0"/>
        <c:axId val="1704281455"/>
        <c:axId val="1665391567"/>
      </c:lineChart>
      <c:catAx>
        <c:axId val="17042814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5391567"/>
        <c:crosses val="autoZero"/>
        <c:auto val="1"/>
        <c:lblAlgn val="ctr"/>
        <c:lblOffset val="100"/>
        <c:noMultiLvlLbl val="0"/>
      </c:catAx>
      <c:valAx>
        <c:axId val="1665391567"/>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04281455"/>
        <c:crosses val="autoZero"/>
        <c:crossBetween val="between"/>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0" i="0" u="none" strike="noStrike" kern="1200" spc="0" baseline="0">
                <a:solidFill>
                  <a:sysClr val="windowText" lastClr="000000">
                    <a:lumMod val="65000"/>
                    <a:lumOff val="35000"/>
                  </a:sysClr>
                </a:solidFill>
              </a:rPr>
              <a:t>Vacancy Rate | Medical Consultants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'DC1'!$B$3</c:f>
              <c:strCache>
                <c:ptCount val="1"/>
                <c:pt idx="0">
                  <c:v>Medical and Dental (Consultants)</c:v>
                </c:pt>
              </c:strCache>
            </c:strRef>
          </c:tx>
          <c:spPr>
            <a:ln w="34925" cap="rnd">
              <a:solidFill>
                <a:schemeClr val="tx1"/>
              </a:solidFill>
              <a:round/>
            </a:ln>
            <a:effectLst/>
          </c:spPr>
          <c:marker>
            <c:symbol val="none"/>
          </c:marker>
          <c:cat>
            <c:numRef>
              <c:f>'DC1'!$A$4:$A$69</c:f>
              <c:numCache>
                <c:formatCode>mmm\-yy</c:formatCode>
                <c:ptCount val="6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43889</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45350</c:v>
                </c:pt>
                <c:pt idx="62">
                  <c:v>45382</c:v>
                </c:pt>
                <c:pt idx="63">
                  <c:v>45412</c:v>
                </c:pt>
                <c:pt idx="64">
                  <c:v>45443</c:v>
                </c:pt>
                <c:pt idx="65">
                  <c:v>45473</c:v>
                </c:pt>
              </c:numCache>
            </c:numRef>
          </c:cat>
          <c:val>
            <c:numRef>
              <c:f>'DC1'!$B$4:$B$69</c:f>
              <c:numCache>
                <c:formatCode>0.0%</c:formatCode>
                <c:ptCount val="66"/>
                <c:pt idx="0">
                  <c:v>7.2999999999999995E-2</c:v>
                </c:pt>
                <c:pt idx="1">
                  <c:v>7.0999999999999994E-2</c:v>
                </c:pt>
                <c:pt idx="2">
                  <c:v>6.9000000000000006E-2</c:v>
                </c:pt>
                <c:pt idx="3">
                  <c:v>8.3000000000000004E-2</c:v>
                </c:pt>
                <c:pt idx="4">
                  <c:v>8.3000000000000004E-2</c:v>
                </c:pt>
                <c:pt idx="5">
                  <c:v>8.4000000000000005E-2</c:v>
                </c:pt>
                <c:pt idx="6">
                  <c:v>8.7999999999999995E-2</c:v>
                </c:pt>
                <c:pt idx="7">
                  <c:v>8.6999999999999994E-2</c:v>
                </c:pt>
                <c:pt idx="8">
                  <c:v>8.2000000000000003E-2</c:v>
                </c:pt>
                <c:pt idx="9">
                  <c:v>8.1000000000000003E-2</c:v>
                </c:pt>
                <c:pt idx="10">
                  <c:v>7.8E-2</c:v>
                </c:pt>
                <c:pt idx="11">
                  <c:v>0.08</c:v>
                </c:pt>
                <c:pt idx="12">
                  <c:v>7.8E-2</c:v>
                </c:pt>
                <c:pt idx="13">
                  <c:v>7.5999999999999998E-2</c:v>
                </c:pt>
                <c:pt idx="14">
                  <c:v>7.1999999999999995E-2</c:v>
                </c:pt>
                <c:pt idx="15">
                  <c:v>7.8E-2</c:v>
                </c:pt>
                <c:pt idx="16">
                  <c:v>7.5999999999999998E-2</c:v>
                </c:pt>
                <c:pt idx="17">
                  <c:v>7.9000000000000001E-2</c:v>
                </c:pt>
                <c:pt idx="18">
                  <c:v>0.08</c:v>
                </c:pt>
                <c:pt idx="19">
                  <c:v>0.08</c:v>
                </c:pt>
                <c:pt idx="20">
                  <c:v>7.6999999999999999E-2</c:v>
                </c:pt>
                <c:pt idx="21">
                  <c:v>7.5999999999999998E-2</c:v>
                </c:pt>
                <c:pt idx="22">
                  <c:v>7.6999999999999999E-2</c:v>
                </c:pt>
                <c:pt idx="23">
                  <c:v>7.9000000000000001E-2</c:v>
                </c:pt>
                <c:pt idx="24">
                  <c:v>7.5999999999999998E-2</c:v>
                </c:pt>
                <c:pt idx="25">
                  <c:v>7.1999999999999995E-2</c:v>
                </c:pt>
                <c:pt idx="26">
                  <c:v>7.0999999999999994E-2</c:v>
                </c:pt>
                <c:pt idx="27">
                  <c:v>7.1999999999999995E-2</c:v>
                </c:pt>
                <c:pt idx="28">
                  <c:v>8.2000000000000003E-2</c:v>
                </c:pt>
                <c:pt idx="29">
                  <c:v>8.5000000000000006E-2</c:v>
                </c:pt>
                <c:pt idx="30">
                  <c:v>8.6999999999999994E-2</c:v>
                </c:pt>
                <c:pt idx="31">
                  <c:v>8.5999999999999993E-2</c:v>
                </c:pt>
                <c:pt idx="32">
                  <c:v>8.2000000000000003E-2</c:v>
                </c:pt>
                <c:pt idx="33">
                  <c:v>8.1000000000000003E-2</c:v>
                </c:pt>
                <c:pt idx="34">
                  <c:v>8.3000000000000004E-2</c:v>
                </c:pt>
                <c:pt idx="35">
                  <c:v>8.4000000000000005E-2</c:v>
                </c:pt>
                <c:pt idx="36">
                  <c:v>8.4000000000000005E-2</c:v>
                </c:pt>
                <c:pt idx="37">
                  <c:v>8.2000000000000003E-2</c:v>
                </c:pt>
                <c:pt idx="38">
                  <c:v>7.9000000000000001E-2</c:v>
                </c:pt>
                <c:pt idx="39">
                  <c:v>8.5000000000000006E-2</c:v>
                </c:pt>
                <c:pt idx="40">
                  <c:v>9.1999999999999998E-2</c:v>
                </c:pt>
                <c:pt idx="41">
                  <c:v>9.7000000000000003E-2</c:v>
                </c:pt>
                <c:pt idx="42">
                  <c:v>9.8000000000000004E-2</c:v>
                </c:pt>
                <c:pt idx="43">
                  <c:v>9.4E-2</c:v>
                </c:pt>
                <c:pt idx="44">
                  <c:v>9.4E-2</c:v>
                </c:pt>
                <c:pt idx="45">
                  <c:v>9.2999999999999999E-2</c:v>
                </c:pt>
                <c:pt idx="46">
                  <c:v>0.09</c:v>
                </c:pt>
                <c:pt idx="47">
                  <c:v>9.0999999999999998E-2</c:v>
                </c:pt>
                <c:pt idx="48">
                  <c:v>9.0999999999999998E-2</c:v>
                </c:pt>
                <c:pt idx="49">
                  <c:v>0.09</c:v>
                </c:pt>
                <c:pt idx="50">
                  <c:v>8.6999999999999994E-2</c:v>
                </c:pt>
                <c:pt idx="51">
                  <c:v>0.10299999999999999</c:v>
                </c:pt>
                <c:pt idx="52">
                  <c:v>0.104</c:v>
                </c:pt>
                <c:pt idx="53">
                  <c:v>0.105</c:v>
                </c:pt>
                <c:pt idx="54">
                  <c:v>0.106</c:v>
                </c:pt>
                <c:pt idx="55">
                  <c:v>0.106</c:v>
                </c:pt>
                <c:pt idx="56">
                  <c:v>0.1</c:v>
                </c:pt>
                <c:pt idx="57">
                  <c:v>9.8000000000000004E-2</c:v>
                </c:pt>
                <c:pt idx="58">
                  <c:v>9.6000000000000002E-2</c:v>
                </c:pt>
                <c:pt idx="59">
                  <c:v>9.7000000000000003E-2</c:v>
                </c:pt>
                <c:pt idx="60">
                  <c:v>9.5000000000000001E-2</c:v>
                </c:pt>
                <c:pt idx="61">
                  <c:v>9.4E-2</c:v>
                </c:pt>
                <c:pt idx="62">
                  <c:v>9.0999999999999998E-2</c:v>
                </c:pt>
                <c:pt idx="63">
                  <c:v>9.6000000000000002E-2</c:v>
                </c:pt>
                <c:pt idx="64">
                  <c:v>9.8000000000000004E-2</c:v>
                </c:pt>
                <c:pt idx="65">
                  <c:v>9.8000000000000004E-2</c:v>
                </c:pt>
              </c:numCache>
            </c:numRef>
          </c:val>
          <c:smooth val="0"/>
          <c:extLst>
            <c:ext xmlns:c16="http://schemas.microsoft.com/office/drawing/2014/chart" uri="{C3380CC4-5D6E-409C-BE32-E72D297353CC}">
              <c16:uniqueId val="{00000000-685C-4FF8-86FC-CE9CC476ACED}"/>
            </c:ext>
          </c:extLst>
        </c:ser>
        <c:dLbls>
          <c:showLegendKey val="0"/>
          <c:showVal val="0"/>
          <c:showCatName val="0"/>
          <c:showSerName val="0"/>
          <c:showPercent val="0"/>
          <c:showBubbleSize val="0"/>
        </c:dLbls>
        <c:smooth val="0"/>
        <c:axId val="1577848735"/>
        <c:axId val="1577847295"/>
        <c:extLst>
          <c:ext xmlns:c15="http://schemas.microsoft.com/office/drawing/2012/chart" uri="{02D57815-91ED-43cb-92C2-25804820EDAC}">
            <c15:filteredLineSeries>
              <c15:ser>
                <c:idx val="1"/>
                <c:order val="1"/>
                <c:tx>
                  <c:strRef>
                    <c:extLst>
                      <c:ext uri="{02D57815-91ED-43cb-92C2-25804820EDAC}">
                        <c15:formulaRef>
                          <c15:sqref>'DC1'!#REF!</c15:sqref>
                        </c15:formulaRef>
                      </c:ext>
                    </c:extLst>
                    <c:strCache>
                      <c:ptCount val="1"/>
                      <c:pt idx="0">
                        <c:v>#REF!</c:v>
                      </c:pt>
                    </c:strCache>
                  </c:strRef>
                </c:tx>
                <c:spPr>
                  <a:ln w="28575" cap="rnd">
                    <a:solidFill>
                      <a:schemeClr val="accent2"/>
                    </a:solidFill>
                    <a:round/>
                  </a:ln>
                  <a:effectLst/>
                </c:spPr>
                <c:marker>
                  <c:symbol val="none"/>
                </c:marker>
                <c:cat>
                  <c:numRef>
                    <c:extLst>
                      <c:ext uri="{02D57815-91ED-43cb-92C2-25804820EDAC}">
                        <c15:formulaRef>
                          <c15:sqref>'DC1'!$A$4:$A$69</c15:sqref>
                        </c15:formulaRef>
                      </c:ext>
                    </c:extLst>
                    <c:numCache>
                      <c:formatCode>mmm\-yy</c:formatCode>
                      <c:ptCount val="6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43889</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45350</c:v>
                      </c:pt>
                      <c:pt idx="62">
                        <c:v>45382</c:v>
                      </c:pt>
                      <c:pt idx="63">
                        <c:v>45412</c:v>
                      </c:pt>
                      <c:pt idx="64">
                        <c:v>45443</c:v>
                      </c:pt>
                      <c:pt idx="65">
                        <c:v>45473</c:v>
                      </c:pt>
                    </c:numCache>
                  </c:numRef>
                </c:cat>
                <c:val>
                  <c:numRef>
                    <c:extLst>
                      <c:ext uri="{02D57815-91ED-43cb-92C2-25804820EDAC}">
                        <c15:formulaRef>
                          <c15:sqref>'DC1'!#REF!</c15:sqref>
                        </c15:formulaRef>
                      </c:ext>
                    </c:extLst>
                    <c:numCache>
                      <c:formatCode>General</c:formatCode>
                      <c:ptCount val="1"/>
                      <c:pt idx="0">
                        <c:v>1</c:v>
                      </c:pt>
                    </c:numCache>
                  </c:numRef>
                </c:val>
                <c:smooth val="0"/>
                <c:extLst>
                  <c:ext xmlns:c16="http://schemas.microsoft.com/office/drawing/2014/chart" uri="{C3380CC4-5D6E-409C-BE32-E72D297353CC}">
                    <c16:uniqueId val="{00000001-685C-4FF8-86FC-CE9CC476AC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'DC1'!#REF!</c15:sqref>
                        </c15:formulaRef>
                      </c:ext>
                    </c:extLst>
                    <c:strCache>
                      <c:ptCount val="1"/>
                      <c:pt idx="0">
                        <c:v>#REF!</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'DC1'!$A$4:$A$69</c15:sqref>
                        </c15:formulaRef>
                      </c:ext>
                    </c:extLst>
                    <c:numCache>
                      <c:formatCode>mmm\-yy</c:formatCode>
                      <c:ptCount val="6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43889</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45350</c:v>
                      </c:pt>
                      <c:pt idx="62">
                        <c:v>45382</c:v>
                      </c:pt>
                      <c:pt idx="63">
                        <c:v>45412</c:v>
                      </c:pt>
                      <c:pt idx="64">
                        <c:v>45443</c:v>
                      </c:pt>
                      <c:pt idx="65">
                        <c:v>45473</c:v>
                      </c:pt>
                    </c:numCache>
                  </c:numRef>
                </c:cat>
                <c:val>
                  <c:numRef>
                    <c:extLst xmlns:c15="http://schemas.microsoft.com/office/drawing/2012/chart">
                      <c:ext xmlns:c15="http://schemas.microsoft.com/office/drawing/2012/chart" uri="{02D57815-91ED-43cb-92C2-25804820EDAC}">
                        <c15:formulaRef>
                          <c15:sqref>'DC1'!#REF!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2-685C-4FF8-86FC-CE9CC476ACED}"/>
                  </c:ext>
                </c:extLst>
              </c15:ser>
            </c15:filteredLineSeries>
            <c15:filteredLineSeries>
              <c15:ser>
                <c:idx val="4"/>
                <c:order val="3"/>
                <c:tx>
                  <c:strRef>
                    <c:extLst xmlns:c15="http://schemas.microsoft.com/office/drawing/2012/chart">
                      <c:ext xmlns:c15="http://schemas.microsoft.com/office/drawing/2012/chart" uri="{02D57815-91ED-43cb-92C2-25804820EDAC}">
                        <c15:formulaRef>
                          <c15:sqref>'DC1'!#REF!</c15:sqref>
                        </c15:formulaRef>
                      </c:ext>
                    </c:extLst>
                    <c:strCache>
                      <c:ptCount val="1"/>
                      <c:pt idx="0">
                        <c:v>#REF!</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'DC1'!$A$4:$A$69</c15:sqref>
                        </c15:formulaRef>
                      </c:ext>
                    </c:extLst>
                    <c:numCache>
                      <c:formatCode>mmm\-yy</c:formatCode>
                      <c:ptCount val="6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43889</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45350</c:v>
                      </c:pt>
                      <c:pt idx="62">
                        <c:v>45382</c:v>
                      </c:pt>
                      <c:pt idx="63">
                        <c:v>45412</c:v>
                      </c:pt>
                      <c:pt idx="64">
                        <c:v>45443</c:v>
                      </c:pt>
                      <c:pt idx="65">
                        <c:v>45473</c:v>
                      </c:pt>
                    </c:numCache>
                  </c:numRef>
                </c:cat>
                <c:val>
                  <c:numRef>
                    <c:extLst xmlns:c15="http://schemas.microsoft.com/office/drawing/2012/chart">
                      <c:ext xmlns:c15="http://schemas.microsoft.com/office/drawing/2012/chart" uri="{02D57815-91ED-43cb-92C2-25804820EDAC}">
                        <c15:formulaRef>
                          <c15:sqref>'DC1'!#REF!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4-685C-4FF8-86FC-CE9CC476ACED}"/>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'DC1'!#REF!</c15:sqref>
                        </c15:formulaRef>
                      </c:ext>
                    </c:extLst>
                    <c:strCache>
                      <c:ptCount val="1"/>
                      <c:pt idx="0">
                        <c:v>#REF!</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'DC1'!$A$4:$A$69</c15:sqref>
                        </c15:formulaRef>
                      </c:ext>
                    </c:extLst>
                    <c:numCache>
                      <c:formatCode>mmm\-yy</c:formatCode>
                      <c:ptCount val="6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43889</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45350</c:v>
                      </c:pt>
                      <c:pt idx="62">
                        <c:v>45382</c:v>
                      </c:pt>
                      <c:pt idx="63">
                        <c:v>45412</c:v>
                      </c:pt>
                      <c:pt idx="64">
                        <c:v>45443</c:v>
                      </c:pt>
                      <c:pt idx="65">
                        <c:v>45473</c:v>
                      </c:pt>
                    </c:numCache>
                  </c:numRef>
                </c:cat>
                <c:val>
                  <c:numRef>
                    <c:extLst xmlns:c15="http://schemas.microsoft.com/office/drawing/2012/chart">
                      <c:ext xmlns:c15="http://schemas.microsoft.com/office/drawing/2012/chart" uri="{02D57815-91ED-43cb-92C2-25804820EDAC}">
                        <c15:formulaRef>
                          <c15:sqref>'DC1'!#REF!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5-685C-4FF8-86FC-CE9CC476ACED}"/>
                  </c:ext>
                </c:extLst>
              </c15:ser>
            </c15:filteredLineSeries>
          </c:ext>
        </c:extLst>
      </c:lineChart>
      <c:dateAx>
        <c:axId val="1577848735"/>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7847295"/>
        <c:crosses val="autoZero"/>
        <c:auto val="1"/>
        <c:lblOffset val="100"/>
        <c:baseTimeUnit val="months"/>
      </c:dateAx>
      <c:valAx>
        <c:axId val="1577847295"/>
        <c:scaling>
          <c:orientation val="minMax"/>
          <c:max val="0.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78487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Leaver rate| Consultant | National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'DC2'!$B$3</c:f>
              <c:strCache>
                <c:ptCount val="1"/>
                <c:pt idx="0">
                  <c:v>Leaver rate</c:v>
                </c:pt>
              </c:strCache>
            </c:strRef>
          </c:tx>
          <c:spPr>
            <a:ln w="28575" cap="rnd">
              <a:solidFill>
                <a:schemeClr val="accent1"/>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F6-4A8B-8638-4A9C16F5F530}"/>
                </c:ext>
              </c:extLst>
            </c:dLbl>
            <c:dLbl>
              <c:idx val="36"/>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A3-4321-9DD7-FC27426B1C7C}"/>
                </c:ext>
              </c:extLst>
            </c:dLbl>
            <c:dLbl>
              <c:idx val="6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F6-4A8B-8638-4A9C16F5F530}"/>
                </c:ext>
              </c:extLst>
            </c:dLbl>
            <c:spPr>
              <a:solidFill>
                <a:schemeClr val="accent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'DC2'!$A$4:$A$66</c:f>
              <c:numCache>
                <c:formatCode>mmm\-yy</c:formatCode>
                <c:ptCount val="63"/>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numCache>
            </c:numRef>
          </c:cat>
          <c:val>
            <c:numRef>
              <c:f>'DC2'!$B$4:$B$66</c:f>
              <c:numCache>
                <c:formatCode>0.0%</c:formatCode>
                <c:ptCount val="63"/>
                <c:pt idx="0">
                  <c:v>3.9771205098325164E-2</c:v>
                </c:pt>
                <c:pt idx="1">
                  <c:v>3.8694413944487423E-2</c:v>
                </c:pt>
                <c:pt idx="2">
                  <c:v>3.8794160596229296E-2</c:v>
                </c:pt>
                <c:pt idx="3">
                  <c:v>3.9547289073008765E-2</c:v>
                </c:pt>
                <c:pt idx="4">
                  <c:v>4.031105218545239E-2</c:v>
                </c:pt>
                <c:pt idx="5">
                  <c:v>3.9318544937878133E-2</c:v>
                </c:pt>
                <c:pt idx="6">
                  <c:v>3.904023262854199E-2</c:v>
                </c:pt>
                <c:pt idx="7">
                  <c:v>3.889113389131401E-2</c:v>
                </c:pt>
                <c:pt idx="8">
                  <c:v>3.9475326308412585E-2</c:v>
                </c:pt>
                <c:pt idx="9">
                  <c:v>3.8560379481265783E-2</c:v>
                </c:pt>
                <c:pt idx="10">
                  <c:v>3.8824549077954199E-2</c:v>
                </c:pt>
                <c:pt idx="11">
                  <c:v>3.7077230349565907E-2</c:v>
                </c:pt>
                <c:pt idx="12">
                  <c:v>3.5768991417959993E-2</c:v>
                </c:pt>
                <c:pt idx="13">
                  <c:v>3.5348953657347311E-2</c:v>
                </c:pt>
                <c:pt idx="14">
                  <c:v>3.5019616898501353E-2</c:v>
                </c:pt>
                <c:pt idx="15">
                  <c:v>3.4593861629772051E-2</c:v>
                </c:pt>
                <c:pt idx="16">
                  <c:v>3.4466462249697759E-2</c:v>
                </c:pt>
                <c:pt idx="17">
                  <c:v>3.4644648599066893E-2</c:v>
                </c:pt>
                <c:pt idx="18">
                  <c:v>3.4366588946964441E-2</c:v>
                </c:pt>
                <c:pt idx="19">
                  <c:v>3.4231409079889155E-2</c:v>
                </c:pt>
                <c:pt idx="20">
                  <c:v>3.5040570802580211E-2</c:v>
                </c:pt>
                <c:pt idx="21">
                  <c:v>3.4338848676700888E-2</c:v>
                </c:pt>
                <c:pt idx="22">
                  <c:v>3.3957999018770141E-2</c:v>
                </c:pt>
                <c:pt idx="23">
                  <c:v>3.4256033106273377E-2</c:v>
                </c:pt>
                <c:pt idx="24">
                  <c:v>3.642985255337098E-2</c:v>
                </c:pt>
                <c:pt idx="25">
                  <c:v>3.6731839358348624E-2</c:v>
                </c:pt>
                <c:pt idx="26">
                  <c:v>3.6251274721893018E-2</c:v>
                </c:pt>
                <c:pt idx="27">
                  <c:v>3.7173263082825342E-2</c:v>
                </c:pt>
                <c:pt idx="28">
                  <c:v>3.6929363386479314E-2</c:v>
                </c:pt>
                <c:pt idx="29">
                  <c:v>3.7135530319994274E-2</c:v>
                </c:pt>
                <c:pt idx="30">
                  <c:v>3.808305224525943E-2</c:v>
                </c:pt>
                <c:pt idx="31">
                  <c:v>3.7627800479505404E-2</c:v>
                </c:pt>
                <c:pt idx="32">
                  <c:v>3.8384621244805919E-2</c:v>
                </c:pt>
                <c:pt idx="33">
                  <c:v>3.8451634374613373E-2</c:v>
                </c:pt>
                <c:pt idx="34">
                  <c:v>3.9451580631001772E-2</c:v>
                </c:pt>
                <c:pt idx="35">
                  <c:v>3.9982280404383369E-2</c:v>
                </c:pt>
                <c:pt idx="36">
                  <c:v>4.4605765963832693E-2</c:v>
                </c:pt>
                <c:pt idx="37">
                  <c:v>4.1905286770017057E-2</c:v>
                </c:pt>
                <c:pt idx="38">
                  <c:v>4.2183465408962895E-2</c:v>
                </c:pt>
                <c:pt idx="39">
                  <c:v>4.2067957652091537E-2</c:v>
                </c:pt>
                <c:pt idx="40">
                  <c:v>4.2675938053491895E-2</c:v>
                </c:pt>
                <c:pt idx="41">
                  <c:v>4.1985169847713756E-2</c:v>
                </c:pt>
                <c:pt idx="42">
                  <c:v>4.1489552425353224E-2</c:v>
                </c:pt>
                <c:pt idx="43">
                  <c:v>4.101546834353504E-2</c:v>
                </c:pt>
                <c:pt idx="44">
                  <c:v>4.1230663559990631E-2</c:v>
                </c:pt>
                <c:pt idx="45">
                  <c:v>4.05342250480921E-2</c:v>
                </c:pt>
                <c:pt idx="46">
                  <c:v>3.9314630393720212E-2</c:v>
                </c:pt>
                <c:pt idx="47">
                  <c:v>3.9605124059423763E-2</c:v>
                </c:pt>
                <c:pt idx="48">
                  <c:v>4.2253945416166519E-2</c:v>
                </c:pt>
                <c:pt idx="49">
                  <c:v>3.7876483274679393E-2</c:v>
                </c:pt>
                <c:pt idx="50">
                  <c:v>3.7702092944687869E-2</c:v>
                </c:pt>
                <c:pt idx="51">
                  <c:v>3.7683456196433686E-2</c:v>
                </c:pt>
                <c:pt idx="52">
                  <c:v>3.7190389599761148E-2</c:v>
                </c:pt>
                <c:pt idx="53">
                  <c:v>3.6870639342486022E-2</c:v>
                </c:pt>
                <c:pt idx="54">
                  <c:v>3.5729519699644934E-2</c:v>
                </c:pt>
                <c:pt idx="55">
                  <c:v>3.4725414956217386E-2</c:v>
                </c:pt>
                <c:pt idx="56">
                  <c:v>3.4608418046574767E-2</c:v>
                </c:pt>
                <c:pt idx="57">
                  <c:v>3.4080853921438496E-2</c:v>
                </c:pt>
                <c:pt idx="58">
                  <c:v>3.4294881936621183E-2</c:v>
                </c:pt>
                <c:pt idx="59">
                  <c:v>3.4522119197391191E-2</c:v>
                </c:pt>
                <c:pt idx="60">
                  <c:v>3.3947065374141855E-2</c:v>
                </c:pt>
                <c:pt idx="61">
                  <c:v>3.4718663785883223E-2</c:v>
                </c:pt>
                <c:pt idx="62">
                  <c:v>3.469747750672867E-2</c:v>
                </c:pt>
              </c:numCache>
            </c:numRef>
          </c:val>
          <c:smooth val="0"/>
          <c:extLst>
            <c:ext xmlns:c16="http://schemas.microsoft.com/office/drawing/2014/chart" uri="{C3380CC4-5D6E-409C-BE32-E72D297353CC}">
              <c16:uniqueId val="{00000000-DDF6-4A8B-8638-4A9C16F5F530}"/>
            </c:ext>
          </c:extLst>
        </c:ser>
        <c:dLbls>
          <c:showLegendKey val="0"/>
          <c:showVal val="0"/>
          <c:showCatName val="0"/>
          <c:showSerName val="0"/>
          <c:showPercent val="0"/>
          <c:showBubbleSize val="0"/>
        </c:dLbls>
        <c:smooth val="0"/>
        <c:axId val="40749471"/>
        <c:axId val="40741791"/>
      </c:lineChart>
      <c:dateAx>
        <c:axId val="40749471"/>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741791"/>
        <c:crosses val="autoZero"/>
        <c:auto val="1"/>
        <c:lblOffset val="100"/>
        <c:baseTimeUnit val="months"/>
      </c:dateAx>
      <c:valAx>
        <c:axId val="4074179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74947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Retirement Age and Total Retiree | Consultants</a:t>
            </a:r>
          </a:p>
        </c:rich>
      </c:tx>
      <c:layout>
        <c:manualLayout>
          <c:xMode val="edge"/>
          <c:yMode val="edge"/>
          <c:x val="0.1363367599883348"/>
          <c:y val="2.631578947368420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648730155891089"/>
          <c:y val="0.18891502820781389"/>
          <c:w val="0.75795362801882604"/>
          <c:h val="0.58753443477758283"/>
        </c:manualLayout>
      </c:layout>
      <c:barChart>
        <c:barDir val="col"/>
        <c:grouping val="clustered"/>
        <c:varyColors val="0"/>
        <c:ser>
          <c:idx val="0"/>
          <c:order val="0"/>
          <c:tx>
            <c:strRef>
              <c:f>'DC3'!$B$3</c:f>
              <c:strCache>
                <c:ptCount val="1"/>
                <c:pt idx="0">
                  <c:v>Average Retirement Age (yrs)</c:v>
                </c:pt>
              </c:strCache>
            </c:strRef>
          </c:tx>
          <c:spPr>
            <a:solidFill>
              <a:schemeClr val="accent1"/>
            </a:solidFill>
            <a:ln>
              <a:noFill/>
            </a:ln>
            <a:effectLst/>
          </c:spPr>
          <c:invertIfNegative val="0"/>
          <c:cat>
            <c:strRef>
              <c:f>'DC3'!$A$4:$A$8</c:f>
              <c:strCache>
                <c:ptCount val="5"/>
                <c:pt idx="0">
                  <c:v>FY 2019/20</c:v>
                </c:pt>
                <c:pt idx="1">
                  <c:v>FY 2020/21</c:v>
                </c:pt>
                <c:pt idx="2">
                  <c:v>FY 2021/22</c:v>
                </c:pt>
                <c:pt idx="3">
                  <c:v>FY 2022/23</c:v>
                </c:pt>
                <c:pt idx="4">
                  <c:v>FY 2023/24</c:v>
                </c:pt>
              </c:strCache>
            </c:strRef>
          </c:cat>
          <c:val>
            <c:numRef>
              <c:f>'DC3'!$B$4:$B$8</c:f>
              <c:numCache>
                <c:formatCode>0</c:formatCode>
                <c:ptCount val="5"/>
                <c:pt idx="0">
                  <c:v>60</c:v>
                </c:pt>
                <c:pt idx="1">
                  <c:v>60</c:v>
                </c:pt>
                <c:pt idx="2">
                  <c:v>60</c:v>
                </c:pt>
                <c:pt idx="3">
                  <c:v>60</c:v>
                </c:pt>
                <c:pt idx="4">
                  <c:v>61</c:v>
                </c:pt>
              </c:numCache>
            </c:numRef>
          </c:val>
          <c:extLst>
            <c:ext xmlns:c16="http://schemas.microsoft.com/office/drawing/2014/chart" uri="{C3380CC4-5D6E-409C-BE32-E72D297353CC}">
              <c16:uniqueId val="{00000000-A1C3-4C56-A1A2-3E18A39953F5}"/>
            </c:ext>
          </c:extLst>
        </c:ser>
        <c:dLbls>
          <c:showLegendKey val="0"/>
          <c:showVal val="0"/>
          <c:showCatName val="0"/>
          <c:showSerName val="0"/>
          <c:showPercent val="0"/>
          <c:showBubbleSize val="0"/>
        </c:dLbls>
        <c:gapWidth val="150"/>
        <c:axId val="838157839"/>
        <c:axId val="838158319"/>
      </c:barChart>
      <c:lineChart>
        <c:grouping val="standard"/>
        <c:varyColors val="0"/>
        <c:ser>
          <c:idx val="1"/>
          <c:order val="1"/>
          <c:tx>
            <c:strRef>
              <c:f>'DC3'!$C$3</c:f>
              <c:strCache>
                <c:ptCount val="1"/>
                <c:pt idx="0">
                  <c:v>Total Retiree (FTE)</c:v>
                </c:pt>
              </c:strCache>
            </c:strRef>
          </c:tx>
          <c:spPr>
            <a:ln w="28575" cap="rnd">
              <a:solidFill>
                <a:schemeClr val="accent2"/>
              </a:solidFill>
              <a:round/>
            </a:ln>
            <a:effectLst/>
          </c:spPr>
          <c:marker>
            <c:symbol val="none"/>
          </c:marker>
          <c:cat>
            <c:strRef>
              <c:f>'DC3'!$A$4:$A$8</c:f>
              <c:strCache>
                <c:ptCount val="5"/>
                <c:pt idx="0">
                  <c:v>FY 2019/20</c:v>
                </c:pt>
                <c:pt idx="1">
                  <c:v>FY 2020/21</c:v>
                </c:pt>
                <c:pt idx="2">
                  <c:v>FY 2021/22</c:v>
                </c:pt>
                <c:pt idx="3">
                  <c:v>FY 2022/23</c:v>
                </c:pt>
                <c:pt idx="4">
                  <c:v>FY 2023/24</c:v>
                </c:pt>
              </c:strCache>
            </c:strRef>
          </c:cat>
          <c:val>
            <c:numRef>
              <c:f>'DC3'!$C$4:$C$8</c:f>
              <c:numCache>
                <c:formatCode>0</c:formatCode>
                <c:ptCount val="5"/>
                <c:pt idx="0">
                  <c:v>1348</c:v>
                </c:pt>
                <c:pt idx="1">
                  <c:v>1334</c:v>
                </c:pt>
                <c:pt idx="2">
                  <c:v>1404</c:v>
                </c:pt>
                <c:pt idx="3">
                  <c:v>1306</c:v>
                </c:pt>
                <c:pt idx="4">
                  <c:v>826</c:v>
                </c:pt>
              </c:numCache>
            </c:numRef>
          </c:val>
          <c:smooth val="0"/>
          <c:extLst>
            <c:ext xmlns:c16="http://schemas.microsoft.com/office/drawing/2014/chart" uri="{C3380CC4-5D6E-409C-BE32-E72D297353CC}">
              <c16:uniqueId val="{00000001-A1C3-4C56-A1A2-3E18A39953F5}"/>
            </c:ext>
          </c:extLst>
        </c:ser>
        <c:dLbls>
          <c:showLegendKey val="0"/>
          <c:showVal val="0"/>
          <c:showCatName val="0"/>
          <c:showSerName val="0"/>
          <c:showPercent val="0"/>
          <c:showBubbleSize val="0"/>
        </c:dLbls>
        <c:marker val="1"/>
        <c:smooth val="0"/>
        <c:axId val="505035903"/>
        <c:axId val="505022943"/>
      </c:lineChart>
      <c:catAx>
        <c:axId val="8381578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8158319"/>
        <c:crosses val="autoZero"/>
        <c:auto val="1"/>
        <c:lblAlgn val="ctr"/>
        <c:lblOffset val="100"/>
        <c:noMultiLvlLbl val="0"/>
      </c:catAx>
      <c:valAx>
        <c:axId val="8381583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 Retirement Age (yrs)</a:t>
                </a:r>
              </a:p>
            </c:rich>
          </c:tx>
          <c:layout>
            <c:manualLayout>
              <c:xMode val="edge"/>
              <c:yMode val="edge"/>
              <c:x val="1.681585148005767E-2"/>
              <c:y val="0.2428793867353888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8157839"/>
        <c:crosses val="autoZero"/>
        <c:crossBetween val="between"/>
        <c:majorUnit val="1"/>
      </c:valAx>
      <c:valAx>
        <c:axId val="5050229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Total Retiree (FTE)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5035903"/>
        <c:crosses val="max"/>
        <c:crossBetween val="between"/>
      </c:valAx>
      <c:catAx>
        <c:axId val="505035903"/>
        <c:scaling>
          <c:orientation val="minMax"/>
        </c:scaling>
        <c:delete val="1"/>
        <c:axPos val="b"/>
        <c:numFmt formatCode="General" sourceLinked="1"/>
        <c:majorTickMark val="out"/>
        <c:minorTickMark val="none"/>
        <c:tickLblPos val="nextTo"/>
        <c:crossAx val="5050229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Retirement Rate</a:t>
            </a:r>
            <a:r>
              <a:rPr lang="en-US" baseline="0"/>
              <a:t> | Consultants |National </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'DC3'!$B$13</c:f>
              <c:strCache>
                <c:ptCount val="1"/>
                <c:pt idx="0">
                  <c:v>Retirement Rate</c:v>
                </c:pt>
              </c:strCache>
            </c:strRef>
          </c:tx>
          <c:spPr>
            <a:ln w="28575" cap="rnd">
              <a:solidFill>
                <a:schemeClr val="accent1"/>
              </a:solidFill>
              <a:round/>
            </a:ln>
            <a:effectLst/>
          </c:spPr>
          <c:marker>
            <c:symbol val="none"/>
          </c:marker>
          <c:dLbls>
            <c:dLbl>
              <c:idx val="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DC-416B-B195-993C825D25C1}"/>
                </c:ext>
              </c:extLst>
            </c:dLbl>
            <c:dLbl>
              <c:idx val="38"/>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DC-416B-B195-993C825D25C1}"/>
                </c:ext>
              </c:extLst>
            </c:dLbl>
            <c:dLbl>
              <c:idx val="65"/>
              <c:layout>
                <c:manualLayout>
                  <c:x val="0"/>
                  <c:y val="-0.101681401869953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DC-416B-B195-993C825D25C1}"/>
                </c:ext>
              </c:extLst>
            </c:dLbl>
            <c:spPr>
              <a:solidFill>
                <a:schemeClr val="accent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'DC3'!$A$14:$A$79</c:f>
              <c:strCache>
                <c:ptCount val="66"/>
                <c:pt idx="0">
                  <c:v>Jan 19</c:v>
                </c:pt>
                <c:pt idx="1">
                  <c:v>Feb 19</c:v>
                </c:pt>
                <c:pt idx="2">
                  <c:v>Mar 19</c:v>
                </c:pt>
                <c:pt idx="3">
                  <c:v>Apr 19</c:v>
                </c:pt>
                <c:pt idx="4">
                  <c:v>May 19</c:v>
                </c:pt>
                <c:pt idx="5">
                  <c:v>Jun 19</c:v>
                </c:pt>
                <c:pt idx="6">
                  <c:v>Jul 19</c:v>
                </c:pt>
                <c:pt idx="7">
                  <c:v>Aug 19</c:v>
                </c:pt>
                <c:pt idx="8">
                  <c:v>Sep 19</c:v>
                </c:pt>
                <c:pt idx="9">
                  <c:v>Oct 19</c:v>
                </c:pt>
                <c:pt idx="10">
                  <c:v>Nov 19</c:v>
                </c:pt>
                <c:pt idx="11">
                  <c:v>Dec 19</c:v>
                </c:pt>
                <c:pt idx="12">
                  <c:v>Jan 20</c:v>
                </c:pt>
                <c:pt idx="13">
                  <c:v>Feb 20</c:v>
                </c:pt>
                <c:pt idx="14">
                  <c:v>Mar 20</c:v>
                </c:pt>
                <c:pt idx="15">
                  <c:v>Apr 20</c:v>
                </c:pt>
                <c:pt idx="16">
                  <c:v>May 20</c:v>
                </c:pt>
                <c:pt idx="17">
                  <c:v>Jun 20</c:v>
                </c:pt>
                <c:pt idx="18">
                  <c:v>Jul 20</c:v>
                </c:pt>
                <c:pt idx="19">
                  <c:v>Aug 20</c:v>
                </c:pt>
                <c:pt idx="20">
                  <c:v>Sep 20</c:v>
                </c:pt>
                <c:pt idx="21">
                  <c:v>Oct 20</c:v>
                </c:pt>
                <c:pt idx="22">
                  <c:v>Nov 20</c:v>
                </c:pt>
                <c:pt idx="23">
                  <c:v>Dec 20</c:v>
                </c:pt>
                <c:pt idx="24">
                  <c:v>Jan 21</c:v>
                </c:pt>
                <c:pt idx="25">
                  <c:v>Feb 21</c:v>
                </c:pt>
                <c:pt idx="26">
                  <c:v>Mar 21</c:v>
                </c:pt>
                <c:pt idx="27">
                  <c:v>Apr 21</c:v>
                </c:pt>
                <c:pt idx="28">
                  <c:v>May 21</c:v>
                </c:pt>
                <c:pt idx="29">
                  <c:v>Jun 21</c:v>
                </c:pt>
                <c:pt idx="30">
                  <c:v>Jul 21</c:v>
                </c:pt>
                <c:pt idx="31">
                  <c:v>Aug 21</c:v>
                </c:pt>
                <c:pt idx="32">
                  <c:v>Sep 21</c:v>
                </c:pt>
                <c:pt idx="33">
                  <c:v>Oct 21</c:v>
                </c:pt>
                <c:pt idx="34">
                  <c:v>Nov 21</c:v>
                </c:pt>
                <c:pt idx="35">
                  <c:v>Dec 21</c:v>
                </c:pt>
                <c:pt idx="36">
                  <c:v>Jan 22</c:v>
                </c:pt>
                <c:pt idx="37">
                  <c:v>Feb 22</c:v>
                </c:pt>
                <c:pt idx="38">
                  <c:v>Mar 22</c:v>
                </c:pt>
                <c:pt idx="39">
                  <c:v>Apr 22</c:v>
                </c:pt>
                <c:pt idx="40">
                  <c:v>May 22</c:v>
                </c:pt>
                <c:pt idx="41">
                  <c:v>Jun 22</c:v>
                </c:pt>
                <c:pt idx="42">
                  <c:v>Jul 22</c:v>
                </c:pt>
                <c:pt idx="43">
                  <c:v>Aug 22</c:v>
                </c:pt>
                <c:pt idx="44">
                  <c:v>Sep 22</c:v>
                </c:pt>
                <c:pt idx="45">
                  <c:v>Oct 22</c:v>
                </c:pt>
                <c:pt idx="46">
                  <c:v>Nov 22</c:v>
                </c:pt>
                <c:pt idx="47">
                  <c:v>Dec 22</c:v>
                </c:pt>
                <c:pt idx="48">
                  <c:v>Jan 23</c:v>
                </c:pt>
                <c:pt idx="49">
                  <c:v>Feb 23</c:v>
                </c:pt>
                <c:pt idx="50">
                  <c:v>Mar 23</c:v>
                </c:pt>
                <c:pt idx="51">
                  <c:v>Apr 23</c:v>
                </c:pt>
                <c:pt idx="52">
                  <c:v>May 23</c:v>
                </c:pt>
                <c:pt idx="53">
                  <c:v>Jun 23</c:v>
                </c:pt>
                <c:pt idx="54">
                  <c:v>Jul 23</c:v>
                </c:pt>
                <c:pt idx="55">
                  <c:v>Aug 23</c:v>
                </c:pt>
                <c:pt idx="56">
                  <c:v>Sep 23</c:v>
                </c:pt>
                <c:pt idx="57">
                  <c:v>Oct 23</c:v>
                </c:pt>
                <c:pt idx="58">
                  <c:v>Nov 23</c:v>
                </c:pt>
                <c:pt idx="59">
                  <c:v>Dec 23</c:v>
                </c:pt>
                <c:pt idx="60">
                  <c:v>Jan 24</c:v>
                </c:pt>
                <c:pt idx="61">
                  <c:v>Feb 24</c:v>
                </c:pt>
                <c:pt idx="62">
                  <c:v>Mar 24</c:v>
                </c:pt>
                <c:pt idx="63">
                  <c:v>Apr 24</c:v>
                </c:pt>
                <c:pt idx="64">
                  <c:v>May 24</c:v>
                </c:pt>
                <c:pt idx="65">
                  <c:v>Jun 24</c:v>
                </c:pt>
              </c:strCache>
            </c:strRef>
          </c:cat>
          <c:val>
            <c:numRef>
              <c:f>'DC3'!$B$14:$B$79</c:f>
              <c:numCache>
                <c:formatCode>0.00%;\-0.00%;0.00%</c:formatCode>
                <c:ptCount val="66"/>
                <c:pt idx="0">
                  <c:v>1.5258698746706875E-3</c:v>
                </c:pt>
                <c:pt idx="1">
                  <c:v>1.1973547297001647E-3</c:v>
                </c:pt>
                <c:pt idx="2">
                  <c:v>3.255822007313558E-3</c:v>
                </c:pt>
                <c:pt idx="3">
                  <c:v>2.6368467822902261E-3</c:v>
                </c:pt>
                <c:pt idx="4">
                  <c:v>1.8998652172521294E-3</c:v>
                </c:pt>
                <c:pt idx="5">
                  <c:v>1.7541683853992008E-3</c:v>
                </c:pt>
                <c:pt idx="6">
                  <c:v>2.1555062528845963E-3</c:v>
                </c:pt>
                <c:pt idx="7">
                  <c:v>2.1130217323047898E-3</c:v>
                </c:pt>
                <c:pt idx="8">
                  <c:v>2.2855778861615439E-3</c:v>
                </c:pt>
                <c:pt idx="9">
                  <c:v>1.9722532951405758E-3</c:v>
                </c:pt>
                <c:pt idx="10">
                  <c:v>1.7732359782182785E-3</c:v>
                </c:pt>
                <c:pt idx="11">
                  <c:v>2.4287060805579744E-3</c:v>
                </c:pt>
                <c:pt idx="12">
                  <c:v>1.7989570135034923E-3</c:v>
                </c:pt>
                <c:pt idx="13">
                  <c:v>1.2527779434753695E-3</c:v>
                </c:pt>
                <c:pt idx="14">
                  <c:v>3.0483512642032503E-3</c:v>
                </c:pt>
                <c:pt idx="15">
                  <c:v>2.5231108770547247E-3</c:v>
                </c:pt>
                <c:pt idx="16">
                  <c:v>1.7704078558708409E-3</c:v>
                </c:pt>
                <c:pt idx="17">
                  <c:v>2.1655352538087237E-3</c:v>
                </c:pt>
                <c:pt idx="18">
                  <c:v>1.9635455749639516E-3</c:v>
                </c:pt>
                <c:pt idx="19">
                  <c:v>2.0741427459045267E-3</c:v>
                </c:pt>
                <c:pt idx="20">
                  <c:v>2.1291486189744745E-3</c:v>
                </c:pt>
                <c:pt idx="21">
                  <c:v>1.7824889136970352E-3</c:v>
                </c:pt>
                <c:pt idx="22">
                  <c:v>1.7313652795060211E-3</c:v>
                </c:pt>
                <c:pt idx="23">
                  <c:v>1.9630572465903868E-3</c:v>
                </c:pt>
                <c:pt idx="24">
                  <c:v>1.6757942818282369E-3</c:v>
                </c:pt>
                <c:pt idx="25">
                  <c:v>1.0420504830085764E-3</c:v>
                </c:pt>
                <c:pt idx="26">
                  <c:v>3.0700111161111885E-3</c:v>
                </c:pt>
                <c:pt idx="27">
                  <c:v>2.1386180675391619E-3</c:v>
                </c:pt>
                <c:pt idx="28">
                  <c:v>1.5657988548925142E-3</c:v>
                </c:pt>
                <c:pt idx="29">
                  <c:v>1.788101010986174E-3</c:v>
                </c:pt>
                <c:pt idx="30">
                  <c:v>1.9473373854984387E-3</c:v>
                </c:pt>
                <c:pt idx="31">
                  <c:v>1.5127789732908552E-3</c:v>
                </c:pt>
                <c:pt idx="32">
                  <c:v>1.7666850129527715E-3</c:v>
                </c:pt>
                <c:pt idx="33">
                  <c:v>1.9535111528047201E-3</c:v>
                </c:pt>
                <c:pt idx="34">
                  <c:v>1.239456599179652E-3</c:v>
                </c:pt>
                <c:pt idx="35">
                  <c:v>2.0315973630383008E-3</c:v>
                </c:pt>
                <c:pt idx="36">
                  <c:v>1.8032876916563368E-3</c:v>
                </c:pt>
                <c:pt idx="37">
                  <c:v>1.5028575966293946E-3</c:v>
                </c:pt>
                <c:pt idx="38">
                  <c:v>5.1189738005677932E-3</c:v>
                </c:pt>
                <c:pt idx="39">
                  <c:v>2.5338106823110467E-3</c:v>
                </c:pt>
                <c:pt idx="40">
                  <c:v>1.6346679361316165E-3</c:v>
                </c:pt>
                <c:pt idx="41">
                  <c:v>2.2577232940583537E-3</c:v>
                </c:pt>
                <c:pt idx="42">
                  <c:v>2.3503156078742826E-3</c:v>
                </c:pt>
                <c:pt idx="43">
                  <c:v>1.7695468151481602E-3</c:v>
                </c:pt>
                <c:pt idx="44">
                  <c:v>2.0904489008069238E-3</c:v>
                </c:pt>
                <c:pt idx="45">
                  <c:v>2.1140850116300016E-3</c:v>
                </c:pt>
                <c:pt idx="46">
                  <c:v>1.1244465879005439E-3</c:v>
                </c:pt>
                <c:pt idx="47">
                  <c:v>1.6590583152950944E-3</c:v>
                </c:pt>
                <c:pt idx="48">
                  <c:v>1.7641807619831827E-3</c:v>
                </c:pt>
                <c:pt idx="49">
                  <c:v>1.2076746178958228E-3</c:v>
                </c:pt>
                <c:pt idx="50">
                  <c:v>2.028968781282477E-3</c:v>
                </c:pt>
                <c:pt idx="51">
                  <c:v>2.7834406591961147E-3</c:v>
                </c:pt>
                <c:pt idx="52">
                  <c:v>1.5664405894124105E-3</c:v>
                </c:pt>
                <c:pt idx="53">
                  <c:v>1.0609356335986209E-3</c:v>
                </c:pt>
                <c:pt idx="54">
                  <c:v>1.2058939134843422E-3</c:v>
                </c:pt>
                <c:pt idx="55">
                  <c:v>8.3801982929828061E-4</c:v>
                </c:pt>
                <c:pt idx="56">
                  <c:v>1.1509832621509864E-3</c:v>
                </c:pt>
                <c:pt idx="57">
                  <c:v>1.140053364323417E-3</c:v>
                </c:pt>
                <c:pt idx="58">
                  <c:v>5.5819597525149387E-4</c:v>
                </c:pt>
                <c:pt idx="59">
                  <c:v>1.1012568867668768E-3</c:v>
                </c:pt>
                <c:pt idx="60">
                  <c:v>7.3075681338901017E-4</c:v>
                </c:pt>
                <c:pt idx="61">
                  <c:v>5.9621679011618634E-4</c:v>
                </c:pt>
                <c:pt idx="62">
                  <c:v>1.1439554161098897E-3</c:v>
                </c:pt>
                <c:pt idx="63">
                  <c:v>1.457573562058168E-3</c:v>
                </c:pt>
                <c:pt idx="64">
                  <c:v>9.2976020220502894E-4</c:v>
                </c:pt>
                <c:pt idx="65">
                  <c:v>8.6316661896794749E-4</c:v>
                </c:pt>
              </c:numCache>
            </c:numRef>
          </c:val>
          <c:smooth val="0"/>
          <c:extLst>
            <c:ext xmlns:c16="http://schemas.microsoft.com/office/drawing/2014/chart" uri="{C3380CC4-5D6E-409C-BE32-E72D297353CC}">
              <c16:uniqueId val="{00000000-F3DC-416B-B195-993C825D25C1}"/>
            </c:ext>
          </c:extLst>
        </c:ser>
        <c:dLbls>
          <c:showLegendKey val="0"/>
          <c:showVal val="0"/>
          <c:showCatName val="0"/>
          <c:showSerName val="0"/>
          <c:showPercent val="0"/>
          <c:showBubbleSize val="0"/>
        </c:dLbls>
        <c:smooth val="0"/>
        <c:axId val="1985112944"/>
        <c:axId val="1985103344"/>
      </c:lineChart>
      <c:catAx>
        <c:axId val="1985112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5103344"/>
        <c:crosses val="autoZero"/>
        <c:auto val="1"/>
        <c:lblAlgn val="ctr"/>
        <c:lblOffset val="100"/>
        <c:tickMarkSkip val="1"/>
        <c:noMultiLvlLbl val="0"/>
      </c:catAx>
      <c:valAx>
        <c:axId val="19851033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51129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FTE</a:t>
            </a:r>
          </a:p>
        </c:rich>
      </c:tx>
      <c:layout>
        <c:manualLayout>
          <c:xMode val="edge"/>
          <c:yMode val="edge"/>
          <c:x val="0.46471736977554579"/>
          <c:y val="3.70372145283820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DGMP1!$B$31</c:f>
              <c:strCache>
                <c:ptCount val="1"/>
                <c:pt idx="0">
                  <c:v>September 2018</c:v>
                </c:pt>
              </c:strCache>
            </c:strRef>
          </c:tx>
          <c:spPr>
            <a:solidFill>
              <a:schemeClr val="accent1">
                <a:lumMod val="50000"/>
              </a:schemeClr>
            </a:solidFill>
            <a:ln>
              <a:noFill/>
            </a:ln>
            <a:effectLst/>
          </c:spPr>
          <c:invertIfNegative val="0"/>
          <c:cat>
            <c:strRef>
              <c:extLst>
                <c:ext xmlns:c15="http://schemas.microsoft.com/office/drawing/2012/chart" uri="{02D57815-91ED-43cb-92C2-25804820EDAC}">
                  <c15:fullRef>
                    <c15:sqref>DGMP1!$A$32:$A$34</c15:sqref>
                  </c15:fullRef>
                </c:ext>
              </c:extLst>
              <c:f>DGMP1!$A$33:$A$34</c:f>
              <c:strCache>
                <c:ptCount val="2"/>
                <c:pt idx="0">
                  <c:v>All Practice Staff (excluding GPs)</c:v>
                </c:pt>
                <c:pt idx="1">
                  <c:v>Clinical staff (excluding GPs)</c:v>
                </c:pt>
              </c:strCache>
            </c:strRef>
          </c:cat>
          <c:val>
            <c:numRef>
              <c:extLst>
                <c:ext xmlns:c15="http://schemas.microsoft.com/office/drawing/2012/chart" uri="{02D57815-91ED-43cb-92C2-25804820EDAC}">
                  <c15:fullRef>
                    <c15:sqref>DGMP1!$B$32:$B$34</c15:sqref>
                  </c15:fullRef>
                </c:ext>
              </c:extLst>
              <c:f>DGMP1!$B$33:$B$34</c:f>
              <c:numCache>
                <c:formatCode>#,##0</c:formatCode>
                <c:ptCount val="2"/>
                <c:pt idx="0">
                  <c:v>93738.622687237294</c:v>
                </c:pt>
                <c:pt idx="1">
                  <c:v>27471.025488506901</c:v>
                </c:pt>
              </c:numCache>
            </c:numRef>
          </c:val>
          <c:extLst>
            <c:ext xmlns:c16="http://schemas.microsoft.com/office/drawing/2014/chart" uri="{C3380CC4-5D6E-409C-BE32-E72D297353CC}">
              <c16:uniqueId val="{00000000-E3A6-4E42-94F8-EFA03E38C37F}"/>
            </c:ext>
          </c:extLst>
        </c:ser>
        <c:ser>
          <c:idx val="1"/>
          <c:order val="1"/>
          <c:tx>
            <c:strRef>
              <c:f>DGMP1!$C$31</c:f>
              <c:strCache>
                <c:ptCount val="1"/>
                <c:pt idx="0">
                  <c:v>September 2023</c:v>
                </c:pt>
              </c:strCache>
            </c:strRef>
          </c:tx>
          <c:spPr>
            <a:solidFill>
              <a:schemeClr val="accent1">
                <a:lumMod val="20000"/>
                <a:lumOff val="80000"/>
              </a:schemeClr>
            </a:solidFill>
            <a:ln>
              <a:noFill/>
            </a:ln>
            <a:effectLst/>
          </c:spPr>
          <c:invertIfNegative val="0"/>
          <c:cat>
            <c:strRef>
              <c:extLst>
                <c:ext xmlns:c15="http://schemas.microsoft.com/office/drawing/2012/chart" uri="{02D57815-91ED-43cb-92C2-25804820EDAC}">
                  <c15:fullRef>
                    <c15:sqref>DGMP1!$A$32:$A$34</c15:sqref>
                  </c15:fullRef>
                </c:ext>
              </c:extLst>
              <c:f>DGMP1!$A$33:$A$34</c:f>
              <c:strCache>
                <c:ptCount val="2"/>
                <c:pt idx="0">
                  <c:v>All Practice Staff (excluding GPs)</c:v>
                </c:pt>
                <c:pt idx="1">
                  <c:v>Clinical staff (excluding GPs)</c:v>
                </c:pt>
              </c:strCache>
            </c:strRef>
          </c:cat>
          <c:val>
            <c:numRef>
              <c:extLst>
                <c:ext xmlns:c15="http://schemas.microsoft.com/office/drawing/2012/chart" uri="{02D57815-91ED-43cb-92C2-25804820EDAC}">
                  <c15:fullRef>
                    <c15:sqref>DGMP1!$C$32:$C$34</c15:sqref>
                  </c15:fullRef>
                </c:ext>
              </c:extLst>
              <c:f>DGMP1!$C$33:$C$34</c:f>
              <c:numCache>
                <c:formatCode>#,##0</c:formatCode>
                <c:ptCount val="2"/>
                <c:pt idx="0">
                  <c:v>108614</c:v>
                </c:pt>
                <c:pt idx="1">
                  <c:v>33504</c:v>
                </c:pt>
              </c:numCache>
            </c:numRef>
          </c:val>
          <c:extLst>
            <c:ext xmlns:c16="http://schemas.microsoft.com/office/drawing/2014/chart" uri="{C3380CC4-5D6E-409C-BE32-E72D297353CC}">
              <c16:uniqueId val="{00000001-E3A6-4E42-94F8-EFA03E38C37F}"/>
            </c:ext>
          </c:extLst>
        </c:ser>
        <c:dLbls>
          <c:showLegendKey val="0"/>
          <c:showVal val="0"/>
          <c:showCatName val="0"/>
          <c:showSerName val="0"/>
          <c:showPercent val="0"/>
          <c:showBubbleSize val="0"/>
        </c:dLbls>
        <c:gapWidth val="219"/>
        <c:overlap val="-27"/>
        <c:axId val="1364441088"/>
        <c:axId val="1364453568"/>
      </c:barChart>
      <c:catAx>
        <c:axId val="1364441088"/>
        <c:scaling>
          <c:orientation val="minMax"/>
        </c:scaling>
        <c:delete val="1"/>
        <c:axPos val="b"/>
        <c:numFmt formatCode="General" sourceLinked="1"/>
        <c:majorTickMark val="none"/>
        <c:minorTickMark val="none"/>
        <c:tickLblPos val="nextTo"/>
        <c:crossAx val="1364453568"/>
        <c:crosses val="autoZero"/>
        <c:auto val="1"/>
        <c:lblAlgn val="ctr"/>
        <c:lblOffset val="100"/>
        <c:noMultiLvlLbl val="0"/>
      </c:catAx>
      <c:valAx>
        <c:axId val="1364453568"/>
        <c:scaling>
          <c:orientation val="minMax"/>
          <c:max val="18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FTE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4441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Headcount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DGMP1!$B$37</c:f>
              <c:strCache>
                <c:ptCount val="1"/>
                <c:pt idx="0">
                  <c:v>September 2018</c:v>
                </c:pt>
              </c:strCache>
            </c:strRef>
          </c:tx>
          <c:spPr>
            <a:solidFill>
              <a:schemeClr val="accent1">
                <a:lumMod val="50000"/>
              </a:schemeClr>
            </a:solidFill>
            <a:ln>
              <a:noFill/>
            </a:ln>
            <a:effectLst/>
          </c:spPr>
          <c:invertIfNegative val="0"/>
          <c:cat>
            <c:strRef>
              <c:extLst>
                <c:ext xmlns:c15="http://schemas.microsoft.com/office/drawing/2012/chart" uri="{02D57815-91ED-43cb-92C2-25804820EDAC}">
                  <c15:fullRef>
                    <c15:sqref>DGMP1!$A$38:$A$40</c15:sqref>
                  </c15:fullRef>
                </c:ext>
              </c:extLst>
              <c:f>DGMP1!$A$39:$A$40</c:f>
              <c:strCache>
                <c:ptCount val="2"/>
                <c:pt idx="0">
                  <c:v>All Practice Staff (excluding GPs)</c:v>
                </c:pt>
                <c:pt idx="1">
                  <c:v>Clinical staff (excluding GPs)</c:v>
                </c:pt>
              </c:strCache>
            </c:strRef>
          </c:cat>
          <c:val>
            <c:numRef>
              <c:extLst>
                <c:ext xmlns:c15="http://schemas.microsoft.com/office/drawing/2012/chart" uri="{02D57815-91ED-43cb-92C2-25804820EDAC}">
                  <c15:fullRef>
                    <c15:sqref>DGMP1!$B$38:$B$40</c15:sqref>
                  </c15:fullRef>
                </c:ext>
              </c:extLst>
              <c:f>DGMP1!$B$39:$B$40</c:f>
              <c:numCache>
                <c:formatCode>#,##0</c:formatCode>
                <c:ptCount val="2"/>
                <c:pt idx="0">
                  <c:v>134050</c:v>
                </c:pt>
                <c:pt idx="1">
                  <c:v>40023</c:v>
                </c:pt>
              </c:numCache>
            </c:numRef>
          </c:val>
          <c:extLst>
            <c:ext xmlns:c16="http://schemas.microsoft.com/office/drawing/2014/chart" uri="{C3380CC4-5D6E-409C-BE32-E72D297353CC}">
              <c16:uniqueId val="{00000000-589E-4C3B-AE5F-BB56AF6B852E}"/>
            </c:ext>
          </c:extLst>
        </c:ser>
        <c:ser>
          <c:idx val="1"/>
          <c:order val="1"/>
          <c:tx>
            <c:strRef>
              <c:f>DGMP1!$C$37</c:f>
              <c:strCache>
                <c:ptCount val="1"/>
                <c:pt idx="0">
                  <c:v>September 2023</c:v>
                </c:pt>
              </c:strCache>
            </c:strRef>
          </c:tx>
          <c:spPr>
            <a:solidFill>
              <a:schemeClr val="accent1">
                <a:lumMod val="20000"/>
                <a:lumOff val="80000"/>
              </a:schemeClr>
            </a:solidFill>
            <a:ln>
              <a:noFill/>
            </a:ln>
            <a:effectLst/>
          </c:spPr>
          <c:invertIfNegative val="0"/>
          <c:cat>
            <c:strRef>
              <c:extLst>
                <c:ext xmlns:c15="http://schemas.microsoft.com/office/drawing/2012/chart" uri="{02D57815-91ED-43cb-92C2-25804820EDAC}">
                  <c15:fullRef>
                    <c15:sqref>DGMP1!$A$38:$A$40</c15:sqref>
                  </c15:fullRef>
                </c:ext>
              </c:extLst>
              <c:f>DGMP1!$A$39:$A$40</c:f>
              <c:strCache>
                <c:ptCount val="2"/>
                <c:pt idx="0">
                  <c:v>All Practice Staff (excluding GPs)</c:v>
                </c:pt>
                <c:pt idx="1">
                  <c:v>Clinical staff (excluding GPs)</c:v>
                </c:pt>
              </c:strCache>
            </c:strRef>
          </c:cat>
          <c:val>
            <c:numRef>
              <c:extLst>
                <c:ext xmlns:c15="http://schemas.microsoft.com/office/drawing/2012/chart" uri="{02D57815-91ED-43cb-92C2-25804820EDAC}">
                  <c15:fullRef>
                    <c15:sqref>DGMP1!$C$38:$C$40</c15:sqref>
                  </c15:fullRef>
                </c:ext>
              </c:extLst>
              <c:f>DGMP1!$C$39:$C$40</c:f>
              <c:numCache>
                <c:formatCode>#,##0</c:formatCode>
                <c:ptCount val="2"/>
                <c:pt idx="0">
                  <c:v>147682</c:v>
                </c:pt>
                <c:pt idx="1">
                  <c:v>45764</c:v>
                </c:pt>
              </c:numCache>
            </c:numRef>
          </c:val>
          <c:extLst>
            <c:ext xmlns:c16="http://schemas.microsoft.com/office/drawing/2014/chart" uri="{C3380CC4-5D6E-409C-BE32-E72D297353CC}">
              <c16:uniqueId val="{00000001-589E-4C3B-AE5F-BB56AF6B852E}"/>
            </c:ext>
          </c:extLst>
        </c:ser>
        <c:dLbls>
          <c:showLegendKey val="0"/>
          <c:showVal val="0"/>
          <c:showCatName val="0"/>
          <c:showSerName val="0"/>
          <c:showPercent val="0"/>
          <c:showBubbleSize val="0"/>
        </c:dLbls>
        <c:gapWidth val="219"/>
        <c:overlap val="-27"/>
        <c:axId val="566353648"/>
        <c:axId val="566354128"/>
      </c:barChart>
      <c:catAx>
        <c:axId val="566353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6354128"/>
        <c:crosses val="autoZero"/>
        <c:auto val="1"/>
        <c:lblAlgn val="ctr"/>
        <c:lblOffset val="100"/>
        <c:noMultiLvlLbl val="0"/>
      </c:catAx>
      <c:valAx>
        <c:axId val="566354128"/>
        <c:scaling>
          <c:orientation val="minMax"/>
          <c:max val="18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Headcount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6353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GB" sz="1200"/>
              <a:t>FTE general practice</a:t>
            </a:r>
            <a:r>
              <a:rPr lang="en-GB" sz="1200" baseline="0"/>
              <a:t> </a:t>
            </a:r>
            <a:r>
              <a:rPr lang="en-GB" sz="1200"/>
              <a:t>staff per 100,000 registered patients - September 2018 to September 2023</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DGMP2!$A$48</c:f>
              <c:strCache>
                <c:ptCount val="1"/>
                <c:pt idx="0">
                  <c:v>All GPs </c:v>
                </c:pt>
              </c:strCache>
            </c:strRef>
          </c:tx>
          <c:spPr>
            <a:ln w="28575" cap="rnd">
              <a:solidFill>
                <a:schemeClr val="accent1"/>
              </a:solidFill>
              <a:round/>
            </a:ln>
            <a:effectLst/>
          </c:spPr>
          <c:marker>
            <c:symbol val="none"/>
          </c:marker>
          <c:cat>
            <c:strRef>
              <c:f>DGMP2!$B$47:$V$47</c:f>
              <c:strCache>
                <c:ptCount val="21"/>
                <c:pt idx="0">
                  <c:v>Sept
2018</c:v>
                </c:pt>
                <c:pt idx="1">
                  <c:v>Dec
2018</c:v>
                </c:pt>
                <c:pt idx="2">
                  <c:v>Mar
2019</c:v>
                </c:pt>
                <c:pt idx="3">
                  <c:v>Jun
2019</c:v>
                </c:pt>
                <c:pt idx="4">
                  <c:v>Sept
2019</c:v>
                </c:pt>
                <c:pt idx="5">
                  <c:v>Dec
2019</c:v>
                </c:pt>
                <c:pt idx="6">
                  <c:v>Mar
2020</c:v>
                </c:pt>
                <c:pt idx="7">
                  <c:v>Jun
2020</c:v>
                </c:pt>
                <c:pt idx="8">
                  <c:v>Sept
2020</c:v>
                </c:pt>
                <c:pt idx="9">
                  <c:v>Dec
2020</c:v>
                </c:pt>
                <c:pt idx="10">
                  <c:v>Mar
2021</c:v>
                </c:pt>
                <c:pt idx="11">
                  <c:v>Jun
2021</c:v>
                </c:pt>
                <c:pt idx="12">
                  <c:v>Sept 2021</c:v>
                </c:pt>
                <c:pt idx="13">
                  <c:v>Dec 2021</c:v>
                </c:pt>
                <c:pt idx="14">
                  <c:v>Mar 2022</c:v>
                </c:pt>
                <c:pt idx="15">
                  <c:v>Jun 2022</c:v>
                </c:pt>
                <c:pt idx="16">
                  <c:v>Sept
2022 </c:v>
                </c:pt>
                <c:pt idx="17">
                  <c:v>Dec
2022 </c:v>
                </c:pt>
                <c:pt idx="18">
                  <c:v>Mar
2023</c:v>
                </c:pt>
                <c:pt idx="19">
                  <c:v>Jun
2023</c:v>
                </c:pt>
                <c:pt idx="20">
                  <c:v>Sept
2023
</c:v>
                </c:pt>
              </c:strCache>
            </c:strRef>
          </c:cat>
          <c:val>
            <c:numRef>
              <c:f>DGMP2!$B$48:$V$48</c:f>
              <c:numCache>
                <c:formatCode>#,##0.0;\-#,##0.0;"-"</c:formatCode>
                <c:ptCount val="21"/>
                <c:pt idx="0">
                  <c:v>58.367494105787181</c:v>
                </c:pt>
                <c:pt idx="1">
                  <c:v>58.03289697602267</c:v>
                </c:pt>
                <c:pt idx="2">
                  <c:v>58.368725175505894</c:v>
                </c:pt>
                <c:pt idx="3">
                  <c:v>57.282844806033559</c:v>
                </c:pt>
                <c:pt idx="4">
                  <c:v>58.420919696028754</c:v>
                </c:pt>
                <c:pt idx="5">
                  <c:v>57.975567434580682</c:v>
                </c:pt>
                <c:pt idx="6">
                  <c:v>57.214039939025092</c:v>
                </c:pt>
                <c:pt idx="7">
                  <c:v>55.956945783687253</c:v>
                </c:pt>
                <c:pt idx="8">
                  <c:v>59.162462984288787</c:v>
                </c:pt>
                <c:pt idx="9">
                  <c:v>58.60923119952546</c:v>
                </c:pt>
                <c:pt idx="10">
                  <c:v>58.696024951981734</c:v>
                </c:pt>
                <c:pt idx="11">
                  <c:v>57.823164615733248</c:v>
                </c:pt>
                <c:pt idx="12">
                  <c:v>60.370320487464234</c:v>
                </c:pt>
                <c:pt idx="13">
                  <c:v>59.534249737387853</c:v>
                </c:pt>
                <c:pt idx="14">
                  <c:v>59.206909453479518</c:v>
                </c:pt>
                <c:pt idx="15">
                  <c:v>58.173394996902438</c:v>
                </c:pt>
                <c:pt idx="16">
                  <c:v>60.567856898653758</c:v>
                </c:pt>
                <c:pt idx="17">
                  <c:v>59.707855868446778</c:v>
                </c:pt>
                <c:pt idx="18">
                  <c:v>59.274931261695492</c:v>
                </c:pt>
                <c:pt idx="19">
                  <c:v>58.437660602351748</c:v>
                </c:pt>
                <c:pt idx="20">
                  <c:v>60.344096339679695</c:v>
                </c:pt>
              </c:numCache>
            </c:numRef>
          </c:val>
          <c:smooth val="0"/>
          <c:extLst>
            <c:ext xmlns:c16="http://schemas.microsoft.com/office/drawing/2014/chart" uri="{C3380CC4-5D6E-409C-BE32-E72D297353CC}">
              <c16:uniqueId val="{00000000-9C1F-4F0C-B160-8919B39F1CAF}"/>
            </c:ext>
          </c:extLst>
        </c:ser>
        <c:ser>
          <c:idx val="1"/>
          <c:order val="1"/>
          <c:tx>
            <c:strRef>
              <c:f>DGMP2!$A$49</c:f>
              <c:strCache>
                <c:ptCount val="1"/>
                <c:pt idx="0">
                  <c:v>All fully qualified GPs</c:v>
                </c:pt>
              </c:strCache>
            </c:strRef>
          </c:tx>
          <c:spPr>
            <a:ln w="28575" cap="rnd">
              <a:solidFill>
                <a:schemeClr val="accent2"/>
              </a:solidFill>
              <a:round/>
            </a:ln>
            <a:effectLst/>
          </c:spPr>
          <c:marker>
            <c:symbol val="none"/>
          </c:marker>
          <c:cat>
            <c:strRef>
              <c:f>DGMP2!$B$47:$V$47</c:f>
              <c:strCache>
                <c:ptCount val="21"/>
                <c:pt idx="0">
                  <c:v>Sept
2018</c:v>
                </c:pt>
                <c:pt idx="1">
                  <c:v>Dec
2018</c:v>
                </c:pt>
                <c:pt idx="2">
                  <c:v>Mar
2019</c:v>
                </c:pt>
                <c:pt idx="3">
                  <c:v>Jun
2019</c:v>
                </c:pt>
                <c:pt idx="4">
                  <c:v>Sept
2019</c:v>
                </c:pt>
                <c:pt idx="5">
                  <c:v>Dec
2019</c:v>
                </c:pt>
                <c:pt idx="6">
                  <c:v>Mar
2020</c:v>
                </c:pt>
                <c:pt idx="7">
                  <c:v>Jun
2020</c:v>
                </c:pt>
                <c:pt idx="8">
                  <c:v>Sept
2020</c:v>
                </c:pt>
                <c:pt idx="9">
                  <c:v>Dec
2020</c:v>
                </c:pt>
                <c:pt idx="10">
                  <c:v>Mar
2021</c:v>
                </c:pt>
                <c:pt idx="11">
                  <c:v>Jun
2021</c:v>
                </c:pt>
                <c:pt idx="12">
                  <c:v>Sept 2021</c:v>
                </c:pt>
                <c:pt idx="13">
                  <c:v>Dec 2021</c:v>
                </c:pt>
                <c:pt idx="14">
                  <c:v>Mar 2022</c:v>
                </c:pt>
                <c:pt idx="15">
                  <c:v>Jun 2022</c:v>
                </c:pt>
                <c:pt idx="16">
                  <c:v>Sept
2022 </c:v>
                </c:pt>
                <c:pt idx="17">
                  <c:v>Dec
2022 </c:v>
                </c:pt>
                <c:pt idx="18">
                  <c:v>Mar
2023</c:v>
                </c:pt>
                <c:pt idx="19">
                  <c:v>Jun
2023</c:v>
                </c:pt>
                <c:pt idx="20">
                  <c:v>Sept
2023
</c:v>
                </c:pt>
              </c:strCache>
            </c:strRef>
          </c:cat>
          <c:val>
            <c:numRef>
              <c:f>DGMP2!$B$49:$V$49</c:f>
              <c:numCache>
                <c:formatCode>#,##0.0;\-#,##0.0;"-"</c:formatCode>
                <c:ptCount val="21"/>
                <c:pt idx="0">
                  <c:v>48.460000459305292</c:v>
                </c:pt>
                <c:pt idx="1">
                  <c:v>48.101834911267041</c:v>
                </c:pt>
                <c:pt idx="2">
                  <c:v>48.25101026514568</c:v>
                </c:pt>
                <c:pt idx="3">
                  <c:v>47.488288176147144</c:v>
                </c:pt>
                <c:pt idx="4">
                  <c:v>47.508702393971546</c:v>
                </c:pt>
                <c:pt idx="5">
                  <c:v>47.362350184531074</c:v>
                </c:pt>
                <c:pt idx="6">
                  <c:v>46.714692027466029</c:v>
                </c:pt>
                <c:pt idx="7">
                  <c:v>46.165802803083238</c:v>
                </c:pt>
                <c:pt idx="8">
                  <c:v>46.819947066135178</c:v>
                </c:pt>
                <c:pt idx="9">
                  <c:v>46.759662375566172</c:v>
                </c:pt>
                <c:pt idx="10">
                  <c:v>46.862749126189122</c:v>
                </c:pt>
                <c:pt idx="11">
                  <c:v>46.358193509995907</c:v>
                </c:pt>
                <c:pt idx="12">
                  <c:v>46.344024270347077</c:v>
                </c:pt>
                <c:pt idx="13">
                  <c:v>45.943075848459294</c:v>
                </c:pt>
                <c:pt idx="14">
                  <c:v>45.866038835556232</c:v>
                </c:pt>
                <c:pt idx="15">
                  <c:v>45.397101644624549</c:v>
                </c:pt>
                <c:pt idx="16">
                  <c:v>45.281026573467784</c:v>
                </c:pt>
                <c:pt idx="17">
                  <c:v>44.743922691183535</c:v>
                </c:pt>
                <c:pt idx="18">
                  <c:v>44.656140316525182</c:v>
                </c:pt>
                <c:pt idx="19">
                  <c:v>44.296828937335356</c:v>
                </c:pt>
                <c:pt idx="20">
                  <c:v>44.231762070327974</c:v>
                </c:pt>
              </c:numCache>
            </c:numRef>
          </c:val>
          <c:smooth val="0"/>
          <c:extLst>
            <c:ext xmlns:c16="http://schemas.microsoft.com/office/drawing/2014/chart" uri="{C3380CC4-5D6E-409C-BE32-E72D297353CC}">
              <c16:uniqueId val="{00000001-9C1F-4F0C-B160-8919B39F1CAF}"/>
            </c:ext>
          </c:extLst>
        </c:ser>
        <c:ser>
          <c:idx val="2"/>
          <c:order val="2"/>
          <c:tx>
            <c:strRef>
              <c:f>DGMP2!$A$50</c:f>
              <c:strCache>
                <c:ptCount val="1"/>
                <c:pt idx="0">
                  <c:v>Clinical staff (excluding GPs)</c:v>
                </c:pt>
              </c:strCache>
            </c:strRef>
          </c:tx>
          <c:spPr>
            <a:ln w="28575" cap="rnd">
              <a:solidFill>
                <a:schemeClr val="accent3"/>
              </a:solidFill>
              <a:round/>
            </a:ln>
            <a:effectLst/>
          </c:spPr>
          <c:marker>
            <c:symbol val="none"/>
          </c:marker>
          <c:cat>
            <c:strRef>
              <c:f>DGMP2!$B$47:$V$47</c:f>
              <c:strCache>
                <c:ptCount val="21"/>
                <c:pt idx="0">
                  <c:v>Sept
2018</c:v>
                </c:pt>
                <c:pt idx="1">
                  <c:v>Dec
2018</c:v>
                </c:pt>
                <c:pt idx="2">
                  <c:v>Mar
2019</c:v>
                </c:pt>
                <c:pt idx="3">
                  <c:v>Jun
2019</c:v>
                </c:pt>
                <c:pt idx="4">
                  <c:v>Sept
2019</c:v>
                </c:pt>
                <c:pt idx="5">
                  <c:v>Dec
2019</c:v>
                </c:pt>
                <c:pt idx="6">
                  <c:v>Mar
2020</c:v>
                </c:pt>
                <c:pt idx="7">
                  <c:v>Jun
2020</c:v>
                </c:pt>
                <c:pt idx="8">
                  <c:v>Sept
2020</c:v>
                </c:pt>
                <c:pt idx="9">
                  <c:v>Dec
2020</c:v>
                </c:pt>
                <c:pt idx="10">
                  <c:v>Mar
2021</c:v>
                </c:pt>
                <c:pt idx="11">
                  <c:v>Jun
2021</c:v>
                </c:pt>
                <c:pt idx="12">
                  <c:v>Sept 2021</c:v>
                </c:pt>
                <c:pt idx="13">
                  <c:v>Dec 2021</c:v>
                </c:pt>
                <c:pt idx="14">
                  <c:v>Mar 2022</c:v>
                </c:pt>
                <c:pt idx="15">
                  <c:v>Jun 2022</c:v>
                </c:pt>
                <c:pt idx="16">
                  <c:v>Sept
2022 </c:v>
                </c:pt>
                <c:pt idx="17">
                  <c:v>Dec
2022 </c:v>
                </c:pt>
                <c:pt idx="18">
                  <c:v>Mar
2023</c:v>
                </c:pt>
                <c:pt idx="19">
                  <c:v>Jun
2023</c:v>
                </c:pt>
                <c:pt idx="20">
                  <c:v>Sept
2023
</c:v>
                </c:pt>
              </c:strCache>
            </c:strRef>
          </c:cat>
          <c:val>
            <c:numRef>
              <c:f>DGMP2!$B$50:$V$50</c:f>
              <c:numCache>
                <c:formatCode>#,##0.0;\-#,##0.0;"-"</c:formatCode>
                <c:ptCount val="21"/>
                <c:pt idx="0">
                  <c:v>46.28846424586682</c:v>
                </c:pt>
                <c:pt idx="1">
                  <c:v>46.556048664043743</c:v>
                </c:pt>
                <c:pt idx="2">
                  <c:v>46.875517587832526</c:v>
                </c:pt>
                <c:pt idx="3">
                  <c:v>46.987418175543823</c:v>
                </c:pt>
                <c:pt idx="4">
                  <c:v>47.809575564274269</c:v>
                </c:pt>
                <c:pt idx="5">
                  <c:v>48.86161688054878</c:v>
                </c:pt>
                <c:pt idx="6">
                  <c:v>48.847484053029504</c:v>
                </c:pt>
                <c:pt idx="7">
                  <c:v>49.182970305433763</c:v>
                </c:pt>
                <c:pt idx="8">
                  <c:v>49.317650843706616</c:v>
                </c:pt>
                <c:pt idx="9">
                  <c:v>49.870517056389808</c:v>
                </c:pt>
                <c:pt idx="10">
                  <c:v>50.394342580415312</c:v>
                </c:pt>
                <c:pt idx="11">
                  <c:v>50.712717799096318</c:v>
                </c:pt>
                <c:pt idx="12">
                  <c:v>50.750990427894521</c:v>
                </c:pt>
                <c:pt idx="13">
                  <c:v>51.209942437562418</c:v>
                </c:pt>
                <c:pt idx="14">
                  <c:v>51.543816634694672</c:v>
                </c:pt>
                <c:pt idx="15">
                  <c:v>51.9978959542578</c:v>
                </c:pt>
                <c:pt idx="16">
                  <c:v>52.51291028466725</c:v>
                </c:pt>
                <c:pt idx="17">
                  <c:v>52.62096611529163</c:v>
                </c:pt>
                <c:pt idx="18">
                  <c:v>52.86870383167345</c:v>
                </c:pt>
                <c:pt idx="19">
                  <c:v>53.174719808908591</c:v>
                </c:pt>
                <c:pt idx="20">
                  <c:v>53.361783014047163</c:v>
                </c:pt>
              </c:numCache>
            </c:numRef>
          </c:val>
          <c:smooth val="0"/>
          <c:extLst>
            <c:ext xmlns:c16="http://schemas.microsoft.com/office/drawing/2014/chart" uri="{C3380CC4-5D6E-409C-BE32-E72D297353CC}">
              <c16:uniqueId val="{00000002-9C1F-4F0C-B160-8919B39F1CAF}"/>
            </c:ext>
          </c:extLst>
        </c:ser>
        <c:dLbls>
          <c:showLegendKey val="0"/>
          <c:showVal val="0"/>
          <c:showCatName val="0"/>
          <c:showSerName val="0"/>
          <c:showPercent val="0"/>
          <c:showBubbleSize val="0"/>
        </c:dLbls>
        <c:smooth val="0"/>
        <c:axId val="87430863"/>
        <c:axId val="87431343"/>
      </c:lineChart>
      <c:catAx>
        <c:axId val="874308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31343"/>
        <c:crosses val="autoZero"/>
        <c:auto val="1"/>
        <c:lblAlgn val="ctr"/>
        <c:lblOffset val="100"/>
        <c:noMultiLvlLbl val="0"/>
      </c:catAx>
      <c:valAx>
        <c:axId val="8743134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FTE per 100,000 patients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quot;-&quot;"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743086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GPMS Contractor GP Average Income Before Tax Earnings -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DGMP5!$B$7</c:f>
              <c:strCache>
                <c:ptCount val="1"/>
                <c:pt idx="0">
                  <c:v>Income before tax</c:v>
                </c:pt>
              </c:strCache>
            </c:strRef>
          </c:tx>
          <c:spPr>
            <a:solidFill>
              <a:schemeClr val="accent1"/>
            </a:solidFill>
            <a:ln>
              <a:noFill/>
            </a:ln>
            <a:effectLst/>
          </c:spPr>
          <c:invertIfNegative val="0"/>
          <c:cat>
            <c:strRef>
              <c:f>DGMP5!$A$8:$A$10</c:f>
              <c:strCache>
                <c:ptCount val="3"/>
                <c:pt idx="0">
                  <c:v>2020/21</c:v>
                </c:pt>
                <c:pt idx="1">
                  <c:v>2021/22</c:v>
                </c:pt>
                <c:pt idx="2">
                  <c:v>2022/23</c:v>
                </c:pt>
              </c:strCache>
            </c:strRef>
          </c:cat>
          <c:val>
            <c:numRef>
              <c:f>DGMP5!$B$8:$B$10</c:f>
              <c:numCache>
                <c:formatCode>"£"#,##0</c:formatCode>
                <c:ptCount val="3"/>
                <c:pt idx="0">
                  <c:v>142000</c:v>
                </c:pt>
                <c:pt idx="1">
                  <c:v>153400</c:v>
                </c:pt>
                <c:pt idx="2">
                  <c:v>140200</c:v>
                </c:pt>
              </c:numCache>
            </c:numRef>
          </c:val>
          <c:extLst>
            <c:ext xmlns:c16="http://schemas.microsoft.com/office/drawing/2014/chart" uri="{C3380CC4-5D6E-409C-BE32-E72D297353CC}">
              <c16:uniqueId val="{00000000-05EE-472E-B48C-A2DB206826D5}"/>
            </c:ext>
          </c:extLst>
        </c:ser>
        <c:dLbls>
          <c:showLegendKey val="0"/>
          <c:showVal val="0"/>
          <c:showCatName val="0"/>
          <c:showSerName val="0"/>
          <c:showPercent val="0"/>
          <c:showBubbleSize val="0"/>
        </c:dLbls>
        <c:gapWidth val="219"/>
        <c:overlap val="-27"/>
        <c:axId val="833126831"/>
        <c:axId val="833130671"/>
      </c:barChart>
      <c:catAx>
        <c:axId val="833126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130671"/>
        <c:crosses val="autoZero"/>
        <c:auto val="1"/>
        <c:lblAlgn val="ctr"/>
        <c:lblOffset val="100"/>
        <c:noMultiLvlLbl val="0"/>
      </c:catAx>
      <c:valAx>
        <c:axId val="83313067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1268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Leaver rate| Medical and Dental staff | Regions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6115454959177135E-2"/>
          <c:y val="0.13692660677134733"/>
          <c:w val="0.88844366849062761"/>
          <c:h val="0.50435174658506854"/>
        </c:manualLayout>
      </c:layout>
      <c:lineChart>
        <c:grouping val="standard"/>
        <c:varyColors val="0"/>
        <c:ser>
          <c:idx val="0"/>
          <c:order val="0"/>
          <c:tx>
            <c:strRef>
              <c:f>'DI3'!$C$3</c:f>
              <c:strCache>
                <c:ptCount val="1"/>
                <c:pt idx="0">
                  <c:v>EAST OF ENGLAND</c:v>
                </c:pt>
              </c:strCache>
            </c:strRef>
          </c:tx>
          <c:spPr>
            <a:ln w="28575" cap="rnd">
              <a:solidFill>
                <a:schemeClr val="accent1"/>
              </a:solidFill>
              <a:round/>
            </a:ln>
            <a:effectLst/>
          </c:spPr>
          <c:marker>
            <c:symbol val="none"/>
          </c:marker>
          <c:cat>
            <c:numRef>
              <c:f>'DI3'!$A$4:$A$66</c:f>
              <c:numCache>
                <c:formatCode>mmm\-yy</c:formatCode>
                <c:ptCount val="63"/>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numCache>
            </c:numRef>
          </c:cat>
          <c:val>
            <c:numRef>
              <c:f>'DI3'!$C$4:$C$66</c:f>
              <c:numCache>
                <c:formatCode>0.0%</c:formatCode>
                <c:ptCount val="63"/>
                <c:pt idx="0">
                  <c:v>8.1239969937533726E-2</c:v>
                </c:pt>
                <c:pt idx="1">
                  <c:v>8.1321119787720803E-2</c:v>
                </c:pt>
                <c:pt idx="2">
                  <c:v>8.2457785249100218E-2</c:v>
                </c:pt>
                <c:pt idx="3">
                  <c:v>8.306261245824903E-2</c:v>
                </c:pt>
                <c:pt idx="4">
                  <c:v>9.2135010460281275E-2</c:v>
                </c:pt>
                <c:pt idx="5">
                  <c:v>8.4441576256957904E-2</c:v>
                </c:pt>
                <c:pt idx="6">
                  <c:v>8.2517476091449049E-2</c:v>
                </c:pt>
                <c:pt idx="7">
                  <c:v>8.1146905507443551E-2</c:v>
                </c:pt>
                <c:pt idx="8">
                  <c:v>8.2466524075148248E-2</c:v>
                </c:pt>
                <c:pt idx="9">
                  <c:v>8.2935143497215758E-2</c:v>
                </c:pt>
                <c:pt idx="10">
                  <c:v>8.0451066423712927E-2</c:v>
                </c:pt>
                <c:pt idx="11">
                  <c:v>7.7667640917302536E-2</c:v>
                </c:pt>
                <c:pt idx="12">
                  <c:v>7.5284578899374885E-2</c:v>
                </c:pt>
                <c:pt idx="13">
                  <c:v>7.4569831241378684E-2</c:v>
                </c:pt>
                <c:pt idx="14">
                  <c:v>7.526360590714988E-2</c:v>
                </c:pt>
                <c:pt idx="15">
                  <c:v>8.0600081217174852E-2</c:v>
                </c:pt>
                <c:pt idx="16">
                  <c:v>7.9196992938741745E-2</c:v>
                </c:pt>
                <c:pt idx="17">
                  <c:v>7.2975734529969097E-2</c:v>
                </c:pt>
                <c:pt idx="18">
                  <c:v>6.9759205279348216E-2</c:v>
                </c:pt>
                <c:pt idx="19">
                  <c:v>6.8084225721395344E-2</c:v>
                </c:pt>
                <c:pt idx="20">
                  <c:v>6.9894301386753871E-2</c:v>
                </c:pt>
                <c:pt idx="21">
                  <c:v>7.1618053957255762E-2</c:v>
                </c:pt>
                <c:pt idx="22">
                  <c:v>6.8197331050685692E-2</c:v>
                </c:pt>
                <c:pt idx="23">
                  <c:v>6.7054358479966145E-2</c:v>
                </c:pt>
                <c:pt idx="24">
                  <c:v>6.7890886169111209E-2</c:v>
                </c:pt>
                <c:pt idx="25">
                  <c:v>6.8157566056865654E-2</c:v>
                </c:pt>
                <c:pt idx="26">
                  <c:v>6.9467315133224933E-2</c:v>
                </c:pt>
                <c:pt idx="27">
                  <c:v>7.8012752445732511E-2</c:v>
                </c:pt>
                <c:pt idx="28">
                  <c:v>7.6388364971374134E-2</c:v>
                </c:pt>
                <c:pt idx="29">
                  <c:v>7.4337282016037537E-2</c:v>
                </c:pt>
                <c:pt idx="30">
                  <c:v>7.3379021209769926E-2</c:v>
                </c:pt>
                <c:pt idx="31">
                  <c:v>7.2937619259873396E-2</c:v>
                </c:pt>
                <c:pt idx="32">
                  <c:v>7.4530686971884905E-2</c:v>
                </c:pt>
                <c:pt idx="33">
                  <c:v>7.5562019832622396E-2</c:v>
                </c:pt>
                <c:pt idx="34">
                  <c:v>7.4127655931098949E-2</c:v>
                </c:pt>
                <c:pt idx="35">
                  <c:v>7.4061624303721332E-2</c:v>
                </c:pt>
                <c:pt idx="36">
                  <c:v>7.7583337783053666E-2</c:v>
                </c:pt>
                <c:pt idx="37">
                  <c:v>7.4828117100617292E-2</c:v>
                </c:pt>
                <c:pt idx="38">
                  <c:v>7.5345751797221222E-2</c:v>
                </c:pt>
                <c:pt idx="39">
                  <c:v>8.4370542085311098E-2</c:v>
                </c:pt>
                <c:pt idx="40">
                  <c:v>9.0142824697361693E-2</c:v>
                </c:pt>
                <c:pt idx="41">
                  <c:v>8.1534353797837286E-2</c:v>
                </c:pt>
                <c:pt idx="42">
                  <c:v>7.6677318455280224E-2</c:v>
                </c:pt>
                <c:pt idx="43">
                  <c:v>7.4555394094571334E-2</c:v>
                </c:pt>
                <c:pt idx="44">
                  <c:v>7.6080604702972426E-2</c:v>
                </c:pt>
                <c:pt idx="45">
                  <c:v>7.5790080086802852E-2</c:v>
                </c:pt>
                <c:pt idx="46">
                  <c:v>7.50568107761245E-2</c:v>
                </c:pt>
                <c:pt idx="47">
                  <c:v>7.5983366777813338E-2</c:v>
                </c:pt>
                <c:pt idx="48">
                  <c:v>7.9727277927840165E-2</c:v>
                </c:pt>
                <c:pt idx="49">
                  <c:v>7.6335900119647512E-2</c:v>
                </c:pt>
                <c:pt idx="50">
                  <c:v>7.7472485122015947E-2</c:v>
                </c:pt>
                <c:pt idx="51">
                  <c:v>8.2897334277170068E-2</c:v>
                </c:pt>
                <c:pt idx="52">
                  <c:v>8.3965874780112762E-2</c:v>
                </c:pt>
                <c:pt idx="53">
                  <c:v>7.9354662993933511E-2</c:v>
                </c:pt>
                <c:pt idx="54">
                  <c:v>7.5286507384515908E-2</c:v>
                </c:pt>
                <c:pt idx="55">
                  <c:v>7.2868130009229926E-2</c:v>
                </c:pt>
                <c:pt idx="56">
                  <c:v>7.4228773569337742E-2</c:v>
                </c:pt>
                <c:pt idx="57">
                  <c:v>7.6448061602274325E-2</c:v>
                </c:pt>
                <c:pt idx="58">
                  <c:v>7.6692996966599702E-2</c:v>
                </c:pt>
                <c:pt idx="59">
                  <c:v>7.5628170929342028E-2</c:v>
                </c:pt>
                <c:pt idx="60">
                  <c:v>7.694600285922909E-2</c:v>
                </c:pt>
                <c:pt idx="61">
                  <c:v>7.6117310984730124E-2</c:v>
                </c:pt>
                <c:pt idx="62">
                  <c:v>7.718724705565165E-2</c:v>
                </c:pt>
              </c:numCache>
            </c:numRef>
          </c:val>
          <c:smooth val="0"/>
          <c:extLst>
            <c:ext xmlns:c16="http://schemas.microsoft.com/office/drawing/2014/chart" uri="{C3380CC4-5D6E-409C-BE32-E72D297353CC}">
              <c16:uniqueId val="{00000000-198C-4D0B-87B7-2F85D3D76CF7}"/>
            </c:ext>
          </c:extLst>
        </c:ser>
        <c:ser>
          <c:idx val="1"/>
          <c:order val="1"/>
          <c:tx>
            <c:strRef>
              <c:f>'DI3'!$D$3</c:f>
              <c:strCache>
                <c:ptCount val="1"/>
                <c:pt idx="0">
                  <c:v>LONDON</c:v>
                </c:pt>
              </c:strCache>
            </c:strRef>
          </c:tx>
          <c:spPr>
            <a:ln w="28575" cap="rnd">
              <a:solidFill>
                <a:schemeClr val="accent2"/>
              </a:solidFill>
              <a:round/>
            </a:ln>
            <a:effectLst/>
          </c:spPr>
          <c:marker>
            <c:symbol val="none"/>
          </c:marker>
          <c:cat>
            <c:numRef>
              <c:f>'DI3'!$A$4:$A$66</c:f>
              <c:numCache>
                <c:formatCode>mmm\-yy</c:formatCode>
                <c:ptCount val="63"/>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numCache>
            </c:numRef>
          </c:cat>
          <c:val>
            <c:numRef>
              <c:f>'DI3'!$D$4:$D$66</c:f>
              <c:numCache>
                <c:formatCode>0.0%</c:formatCode>
                <c:ptCount val="63"/>
                <c:pt idx="0">
                  <c:v>9.8162787398011236E-2</c:v>
                </c:pt>
                <c:pt idx="1">
                  <c:v>9.8763529114406279E-2</c:v>
                </c:pt>
                <c:pt idx="2">
                  <c:v>0.10002433368915846</c:v>
                </c:pt>
                <c:pt idx="3">
                  <c:v>0.10489411971704639</c:v>
                </c:pt>
                <c:pt idx="4">
                  <c:v>0.11100300884464108</c:v>
                </c:pt>
                <c:pt idx="5">
                  <c:v>0.10009222526802952</c:v>
                </c:pt>
                <c:pt idx="6">
                  <c:v>9.3428659244553902E-2</c:v>
                </c:pt>
                <c:pt idx="7">
                  <c:v>9.1410555373459823E-2</c:v>
                </c:pt>
                <c:pt idx="8">
                  <c:v>9.3622384913272405E-2</c:v>
                </c:pt>
                <c:pt idx="9">
                  <c:v>9.2908102759169026E-2</c:v>
                </c:pt>
                <c:pt idx="10">
                  <c:v>9.622568038282818E-2</c:v>
                </c:pt>
                <c:pt idx="11">
                  <c:v>9.4250056104410451E-2</c:v>
                </c:pt>
                <c:pt idx="12">
                  <c:v>9.3198987813056258E-2</c:v>
                </c:pt>
                <c:pt idx="13">
                  <c:v>9.316958687841477E-2</c:v>
                </c:pt>
                <c:pt idx="14">
                  <c:v>9.127432406143017E-2</c:v>
                </c:pt>
                <c:pt idx="15">
                  <c:v>9.5135332829105967E-2</c:v>
                </c:pt>
                <c:pt idx="16">
                  <c:v>9.2807235990606321E-2</c:v>
                </c:pt>
                <c:pt idx="17">
                  <c:v>8.8211586730626262E-2</c:v>
                </c:pt>
                <c:pt idx="18">
                  <c:v>8.3278735617429725E-2</c:v>
                </c:pt>
                <c:pt idx="19">
                  <c:v>8.2808731908906197E-2</c:v>
                </c:pt>
                <c:pt idx="20">
                  <c:v>8.294192079561262E-2</c:v>
                </c:pt>
                <c:pt idx="21">
                  <c:v>8.301054203070754E-2</c:v>
                </c:pt>
                <c:pt idx="22">
                  <c:v>8.2369780998153494E-2</c:v>
                </c:pt>
                <c:pt idx="23">
                  <c:v>8.4596837785330878E-2</c:v>
                </c:pt>
                <c:pt idx="24">
                  <c:v>8.6454533278178605E-2</c:v>
                </c:pt>
                <c:pt idx="25">
                  <c:v>8.7092726068259935E-2</c:v>
                </c:pt>
                <c:pt idx="26">
                  <c:v>8.7358900073845447E-2</c:v>
                </c:pt>
                <c:pt idx="27">
                  <c:v>9.4738627815775411E-2</c:v>
                </c:pt>
                <c:pt idx="28">
                  <c:v>9.5323367623613806E-2</c:v>
                </c:pt>
                <c:pt idx="29">
                  <c:v>9.3072896946144359E-2</c:v>
                </c:pt>
                <c:pt idx="30">
                  <c:v>9.0732187875349313E-2</c:v>
                </c:pt>
                <c:pt idx="31">
                  <c:v>8.9778769573022429E-2</c:v>
                </c:pt>
                <c:pt idx="32">
                  <c:v>9.1645351266581743E-2</c:v>
                </c:pt>
                <c:pt idx="33">
                  <c:v>9.1984537977335801E-2</c:v>
                </c:pt>
                <c:pt idx="34">
                  <c:v>9.2529266625203263E-2</c:v>
                </c:pt>
                <c:pt idx="35">
                  <c:v>9.2414874597605473E-2</c:v>
                </c:pt>
                <c:pt idx="36">
                  <c:v>9.7728785048732184E-2</c:v>
                </c:pt>
                <c:pt idx="37">
                  <c:v>9.3689387324226991E-2</c:v>
                </c:pt>
                <c:pt idx="38">
                  <c:v>9.4719584889893432E-2</c:v>
                </c:pt>
                <c:pt idx="39">
                  <c:v>0.10131304612184702</c:v>
                </c:pt>
                <c:pt idx="40">
                  <c:v>0.11288499154928515</c:v>
                </c:pt>
                <c:pt idx="41">
                  <c:v>0.10692226058509907</c:v>
                </c:pt>
                <c:pt idx="42">
                  <c:v>0.10087025734479083</c:v>
                </c:pt>
                <c:pt idx="43">
                  <c:v>9.8510622784401272E-2</c:v>
                </c:pt>
                <c:pt idx="44">
                  <c:v>9.8940642920109317E-2</c:v>
                </c:pt>
                <c:pt idx="45">
                  <c:v>9.8272440973838124E-2</c:v>
                </c:pt>
                <c:pt idx="46">
                  <c:v>0.10011284195710678</c:v>
                </c:pt>
                <c:pt idx="47">
                  <c:v>0.10156353478995236</c:v>
                </c:pt>
                <c:pt idx="48">
                  <c:v>0.10740940656647746</c:v>
                </c:pt>
                <c:pt idx="49">
                  <c:v>0.1019008140042752</c:v>
                </c:pt>
                <c:pt idx="50">
                  <c:v>0.1036901794214871</c:v>
                </c:pt>
                <c:pt idx="51">
                  <c:v>0.10812308019572799</c:v>
                </c:pt>
                <c:pt idx="52">
                  <c:v>0.11011572577688827</c:v>
                </c:pt>
                <c:pt idx="53">
                  <c:v>0.10700334822626957</c:v>
                </c:pt>
                <c:pt idx="54">
                  <c:v>0.10237965940098387</c:v>
                </c:pt>
                <c:pt idx="55">
                  <c:v>9.9896054196140865E-2</c:v>
                </c:pt>
                <c:pt idx="56">
                  <c:v>0.10143868861034755</c:v>
                </c:pt>
                <c:pt idx="57">
                  <c:v>0.10078671044733196</c:v>
                </c:pt>
                <c:pt idx="58">
                  <c:v>9.8525749346809313E-2</c:v>
                </c:pt>
                <c:pt idx="59">
                  <c:v>9.8774734468054806E-2</c:v>
                </c:pt>
                <c:pt idx="60">
                  <c:v>9.7572647797292897E-2</c:v>
                </c:pt>
                <c:pt idx="61">
                  <c:v>9.7803105499372212E-2</c:v>
                </c:pt>
                <c:pt idx="62">
                  <c:v>9.7671591258231202E-2</c:v>
                </c:pt>
              </c:numCache>
            </c:numRef>
          </c:val>
          <c:smooth val="0"/>
          <c:extLst>
            <c:ext xmlns:c16="http://schemas.microsoft.com/office/drawing/2014/chart" uri="{C3380CC4-5D6E-409C-BE32-E72D297353CC}">
              <c16:uniqueId val="{00000001-198C-4D0B-87B7-2F85D3D76CF7}"/>
            </c:ext>
          </c:extLst>
        </c:ser>
        <c:ser>
          <c:idx val="2"/>
          <c:order val="2"/>
          <c:tx>
            <c:strRef>
              <c:f>'DI3'!$E$3</c:f>
              <c:strCache>
                <c:ptCount val="1"/>
                <c:pt idx="0">
                  <c:v>MIDLANDS</c:v>
                </c:pt>
              </c:strCache>
            </c:strRef>
          </c:tx>
          <c:spPr>
            <a:ln w="28575" cap="rnd">
              <a:solidFill>
                <a:schemeClr val="accent3"/>
              </a:solidFill>
              <a:round/>
            </a:ln>
            <a:effectLst/>
          </c:spPr>
          <c:marker>
            <c:symbol val="none"/>
          </c:marker>
          <c:cat>
            <c:numRef>
              <c:f>'DI3'!$A$4:$A$66</c:f>
              <c:numCache>
                <c:formatCode>mmm\-yy</c:formatCode>
                <c:ptCount val="63"/>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numCache>
            </c:numRef>
          </c:cat>
          <c:val>
            <c:numRef>
              <c:f>'DI3'!$E$4:$E$66</c:f>
              <c:numCache>
                <c:formatCode>0.0%</c:formatCode>
                <c:ptCount val="63"/>
                <c:pt idx="0">
                  <c:v>8.1160008433030686E-2</c:v>
                </c:pt>
                <c:pt idx="1">
                  <c:v>8.1209298971826188E-2</c:v>
                </c:pt>
                <c:pt idx="2">
                  <c:v>8.0979524803626204E-2</c:v>
                </c:pt>
                <c:pt idx="3">
                  <c:v>8.264680299361421E-2</c:v>
                </c:pt>
                <c:pt idx="4">
                  <c:v>9.0124892527367689E-2</c:v>
                </c:pt>
                <c:pt idx="5">
                  <c:v>8.2011508708537559E-2</c:v>
                </c:pt>
                <c:pt idx="6">
                  <c:v>7.8817960588653632E-2</c:v>
                </c:pt>
                <c:pt idx="7">
                  <c:v>7.8943055181519062E-2</c:v>
                </c:pt>
                <c:pt idx="8">
                  <c:v>8.089912391498684E-2</c:v>
                </c:pt>
                <c:pt idx="9">
                  <c:v>8.0631066403036425E-2</c:v>
                </c:pt>
                <c:pt idx="10">
                  <c:v>8.010522086527376E-2</c:v>
                </c:pt>
                <c:pt idx="11">
                  <c:v>7.8102206701765556E-2</c:v>
                </c:pt>
                <c:pt idx="12">
                  <c:v>7.6707924873690561E-2</c:v>
                </c:pt>
                <c:pt idx="13">
                  <c:v>7.6143136229570155E-2</c:v>
                </c:pt>
                <c:pt idx="14">
                  <c:v>7.6209625529013461E-2</c:v>
                </c:pt>
                <c:pt idx="15">
                  <c:v>7.9338717869108566E-2</c:v>
                </c:pt>
                <c:pt idx="16">
                  <c:v>7.3783135951109372E-2</c:v>
                </c:pt>
                <c:pt idx="17">
                  <c:v>7.0823101941130132E-2</c:v>
                </c:pt>
                <c:pt idx="18">
                  <c:v>6.7249337185989591E-2</c:v>
                </c:pt>
                <c:pt idx="19">
                  <c:v>6.5417608966080995E-2</c:v>
                </c:pt>
                <c:pt idx="20">
                  <c:v>6.6045247847017499E-2</c:v>
                </c:pt>
                <c:pt idx="21">
                  <c:v>6.6272155360810353E-2</c:v>
                </c:pt>
                <c:pt idx="22">
                  <c:v>6.5729001130165582E-2</c:v>
                </c:pt>
                <c:pt idx="23">
                  <c:v>6.5192108862994411E-2</c:v>
                </c:pt>
                <c:pt idx="24">
                  <c:v>6.5469117282336217E-2</c:v>
                </c:pt>
                <c:pt idx="25">
                  <c:v>6.6192538828444267E-2</c:v>
                </c:pt>
                <c:pt idx="26">
                  <c:v>6.706605075471353E-2</c:v>
                </c:pt>
                <c:pt idx="27">
                  <c:v>7.4444205737496924E-2</c:v>
                </c:pt>
                <c:pt idx="28">
                  <c:v>7.5932481040674599E-2</c:v>
                </c:pt>
                <c:pt idx="29">
                  <c:v>7.2219627786988566E-2</c:v>
                </c:pt>
                <c:pt idx="30">
                  <c:v>7.2117527904387205E-2</c:v>
                </c:pt>
                <c:pt idx="31">
                  <c:v>7.0338197944889103E-2</c:v>
                </c:pt>
                <c:pt idx="32">
                  <c:v>7.1890836245482856E-2</c:v>
                </c:pt>
                <c:pt idx="33">
                  <c:v>7.3767478362448874E-2</c:v>
                </c:pt>
                <c:pt idx="34">
                  <c:v>7.3533784092087162E-2</c:v>
                </c:pt>
                <c:pt idx="35">
                  <c:v>7.4013804601884239E-2</c:v>
                </c:pt>
                <c:pt idx="36">
                  <c:v>7.9747328323542907E-2</c:v>
                </c:pt>
                <c:pt idx="37">
                  <c:v>7.4856323638249261E-2</c:v>
                </c:pt>
                <c:pt idx="38">
                  <c:v>7.5848119337967465E-2</c:v>
                </c:pt>
                <c:pt idx="39">
                  <c:v>8.5199762967863607E-2</c:v>
                </c:pt>
                <c:pt idx="40">
                  <c:v>8.9813408992317087E-2</c:v>
                </c:pt>
                <c:pt idx="41">
                  <c:v>8.6189296082921307E-2</c:v>
                </c:pt>
                <c:pt idx="42">
                  <c:v>8.2074541899729542E-2</c:v>
                </c:pt>
                <c:pt idx="43">
                  <c:v>8.197674053765E-2</c:v>
                </c:pt>
                <c:pt idx="44">
                  <c:v>8.4240690218554168E-2</c:v>
                </c:pt>
                <c:pt idx="45">
                  <c:v>8.3834784442292531E-2</c:v>
                </c:pt>
                <c:pt idx="46">
                  <c:v>8.2350054928674601E-2</c:v>
                </c:pt>
                <c:pt idx="47">
                  <c:v>8.3817585375856554E-2</c:v>
                </c:pt>
                <c:pt idx="48">
                  <c:v>8.8030797589231061E-2</c:v>
                </c:pt>
                <c:pt idx="49">
                  <c:v>8.4067614830719367E-2</c:v>
                </c:pt>
                <c:pt idx="50">
                  <c:v>8.3833568925514135E-2</c:v>
                </c:pt>
                <c:pt idx="51">
                  <c:v>9.2027231629646225E-2</c:v>
                </c:pt>
                <c:pt idx="52">
                  <c:v>9.1247023601115446E-2</c:v>
                </c:pt>
                <c:pt idx="53">
                  <c:v>8.635411812965553E-2</c:v>
                </c:pt>
                <c:pt idx="54">
                  <c:v>8.2466357110555194E-2</c:v>
                </c:pt>
                <c:pt idx="55">
                  <c:v>8.0553695405960288E-2</c:v>
                </c:pt>
                <c:pt idx="56">
                  <c:v>8.1280377206798482E-2</c:v>
                </c:pt>
                <c:pt idx="57">
                  <c:v>8.0823105580494478E-2</c:v>
                </c:pt>
                <c:pt idx="58">
                  <c:v>8.0836111656465356E-2</c:v>
                </c:pt>
                <c:pt idx="59">
                  <c:v>7.9472309529923194E-2</c:v>
                </c:pt>
                <c:pt idx="60">
                  <c:v>7.6803116992696582E-2</c:v>
                </c:pt>
                <c:pt idx="61">
                  <c:v>7.6802216928988074E-2</c:v>
                </c:pt>
                <c:pt idx="62">
                  <c:v>7.7636854985169354E-2</c:v>
                </c:pt>
              </c:numCache>
            </c:numRef>
          </c:val>
          <c:smooth val="0"/>
          <c:extLst>
            <c:ext xmlns:c16="http://schemas.microsoft.com/office/drawing/2014/chart" uri="{C3380CC4-5D6E-409C-BE32-E72D297353CC}">
              <c16:uniqueId val="{00000002-198C-4D0B-87B7-2F85D3D76CF7}"/>
            </c:ext>
          </c:extLst>
        </c:ser>
        <c:ser>
          <c:idx val="3"/>
          <c:order val="3"/>
          <c:tx>
            <c:strRef>
              <c:f>'DI3'!$F$3</c:f>
              <c:strCache>
                <c:ptCount val="1"/>
                <c:pt idx="0">
                  <c:v>NORTH EAST AND YORKSHIRE</c:v>
                </c:pt>
              </c:strCache>
            </c:strRef>
          </c:tx>
          <c:spPr>
            <a:ln w="28575" cap="rnd">
              <a:solidFill>
                <a:schemeClr val="accent4"/>
              </a:solidFill>
              <a:round/>
            </a:ln>
            <a:effectLst/>
          </c:spPr>
          <c:marker>
            <c:symbol val="none"/>
          </c:marker>
          <c:cat>
            <c:numRef>
              <c:f>'DI3'!$A$4:$A$66</c:f>
              <c:numCache>
                <c:formatCode>mmm\-yy</c:formatCode>
                <c:ptCount val="63"/>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numCache>
            </c:numRef>
          </c:cat>
          <c:val>
            <c:numRef>
              <c:f>'DI3'!$F$4:$F$66</c:f>
              <c:numCache>
                <c:formatCode>0.0%</c:formatCode>
                <c:ptCount val="63"/>
                <c:pt idx="0">
                  <c:v>7.7962478218958145E-2</c:v>
                </c:pt>
                <c:pt idx="1">
                  <c:v>7.6739507547541594E-2</c:v>
                </c:pt>
                <c:pt idx="2">
                  <c:v>7.7707368456320147E-2</c:v>
                </c:pt>
                <c:pt idx="3">
                  <c:v>8.1054503838199191E-2</c:v>
                </c:pt>
                <c:pt idx="4">
                  <c:v>8.990612259018918E-2</c:v>
                </c:pt>
                <c:pt idx="5">
                  <c:v>8.4606516420062769E-2</c:v>
                </c:pt>
                <c:pt idx="6">
                  <c:v>8.0091965218433925E-2</c:v>
                </c:pt>
                <c:pt idx="7">
                  <c:v>8.0882528943243479E-2</c:v>
                </c:pt>
                <c:pt idx="8">
                  <c:v>8.2103365291204711E-2</c:v>
                </c:pt>
                <c:pt idx="9">
                  <c:v>8.1169330646265442E-2</c:v>
                </c:pt>
                <c:pt idx="10">
                  <c:v>8.1338542308049627E-2</c:v>
                </c:pt>
                <c:pt idx="11">
                  <c:v>7.9942622201886318E-2</c:v>
                </c:pt>
                <c:pt idx="12">
                  <c:v>7.8022012619993072E-2</c:v>
                </c:pt>
                <c:pt idx="13">
                  <c:v>7.8524251673505699E-2</c:v>
                </c:pt>
                <c:pt idx="14">
                  <c:v>7.9644932893115403E-2</c:v>
                </c:pt>
                <c:pt idx="15">
                  <c:v>8.2039059331025621E-2</c:v>
                </c:pt>
                <c:pt idx="16">
                  <c:v>7.9658101242197188E-2</c:v>
                </c:pt>
                <c:pt idx="17">
                  <c:v>7.4931801759581335E-2</c:v>
                </c:pt>
                <c:pt idx="18">
                  <c:v>7.2034835006776446E-2</c:v>
                </c:pt>
                <c:pt idx="19">
                  <c:v>7.0993869461042622E-2</c:v>
                </c:pt>
                <c:pt idx="20">
                  <c:v>7.2843193669326289E-2</c:v>
                </c:pt>
                <c:pt idx="21">
                  <c:v>7.2757506992309678E-2</c:v>
                </c:pt>
                <c:pt idx="22">
                  <c:v>7.265883997750032E-2</c:v>
                </c:pt>
                <c:pt idx="23">
                  <c:v>7.1009154351986056E-2</c:v>
                </c:pt>
                <c:pt idx="24">
                  <c:v>7.5480309098985829E-2</c:v>
                </c:pt>
                <c:pt idx="25">
                  <c:v>7.7073643549893558E-2</c:v>
                </c:pt>
                <c:pt idx="26">
                  <c:v>7.6459781454301601E-2</c:v>
                </c:pt>
                <c:pt idx="27">
                  <c:v>8.2406446601362274E-2</c:v>
                </c:pt>
                <c:pt idx="28">
                  <c:v>8.2437354417111988E-2</c:v>
                </c:pt>
                <c:pt idx="29">
                  <c:v>7.9114432039448637E-2</c:v>
                </c:pt>
                <c:pt idx="30">
                  <c:v>7.9242341782031142E-2</c:v>
                </c:pt>
                <c:pt idx="31">
                  <c:v>7.8730810799456596E-2</c:v>
                </c:pt>
                <c:pt idx="32">
                  <c:v>8.0620982315572409E-2</c:v>
                </c:pt>
                <c:pt idx="33">
                  <c:v>8.0940654048790972E-2</c:v>
                </c:pt>
                <c:pt idx="34">
                  <c:v>8.1678246982383448E-2</c:v>
                </c:pt>
                <c:pt idx="35">
                  <c:v>8.3256221082980003E-2</c:v>
                </c:pt>
                <c:pt idx="36">
                  <c:v>8.7201600745414401E-2</c:v>
                </c:pt>
                <c:pt idx="37">
                  <c:v>8.5039677422571153E-2</c:v>
                </c:pt>
                <c:pt idx="38">
                  <c:v>8.5573453466440283E-2</c:v>
                </c:pt>
                <c:pt idx="39">
                  <c:v>9.0324124468533301E-2</c:v>
                </c:pt>
                <c:pt idx="40">
                  <c:v>9.8099235328273318E-2</c:v>
                </c:pt>
                <c:pt idx="41">
                  <c:v>9.4262568629610535E-2</c:v>
                </c:pt>
                <c:pt idx="42">
                  <c:v>9.082536858566588E-2</c:v>
                </c:pt>
                <c:pt idx="43">
                  <c:v>8.9324178716677638E-2</c:v>
                </c:pt>
                <c:pt idx="44">
                  <c:v>9.1426874917946488E-2</c:v>
                </c:pt>
                <c:pt idx="45">
                  <c:v>9.15145809069602E-2</c:v>
                </c:pt>
                <c:pt idx="46">
                  <c:v>8.9766429565449737E-2</c:v>
                </c:pt>
                <c:pt idx="47">
                  <c:v>9.0451570369813494E-2</c:v>
                </c:pt>
                <c:pt idx="48">
                  <c:v>9.2496479634767467E-2</c:v>
                </c:pt>
                <c:pt idx="49">
                  <c:v>8.9072174831957771E-2</c:v>
                </c:pt>
                <c:pt idx="50">
                  <c:v>8.989564308645262E-2</c:v>
                </c:pt>
                <c:pt idx="51">
                  <c:v>9.4036050651035291E-2</c:v>
                </c:pt>
                <c:pt idx="52">
                  <c:v>9.9288544201464102E-2</c:v>
                </c:pt>
                <c:pt idx="53">
                  <c:v>9.4650111895636088E-2</c:v>
                </c:pt>
                <c:pt idx="54">
                  <c:v>9.136077911528416E-2</c:v>
                </c:pt>
                <c:pt idx="55">
                  <c:v>9.122381768364568E-2</c:v>
                </c:pt>
                <c:pt idx="56">
                  <c:v>9.114007378632033E-2</c:v>
                </c:pt>
                <c:pt idx="57">
                  <c:v>9.0481271053877488E-2</c:v>
                </c:pt>
                <c:pt idx="58">
                  <c:v>8.8525477644406242E-2</c:v>
                </c:pt>
                <c:pt idx="59">
                  <c:v>8.8008594741463428E-2</c:v>
                </c:pt>
                <c:pt idx="60">
                  <c:v>8.716462750416927E-2</c:v>
                </c:pt>
                <c:pt idx="61">
                  <c:v>8.6222574337321625E-2</c:v>
                </c:pt>
                <c:pt idx="62">
                  <c:v>8.6743721274874244E-2</c:v>
                </c:pt>
              </c:numCache>
            </c:numRef>
          </c:val>
          <c:smooth val="0"/>
          <c:extLst>
            <c:ext xmlns:c16="http://schemas.microsoft.com/office/drawing/2014/chart" uri="{C3380CC4-5D6E-409C-BE32-E72D297353CC}">
              <c16:uniqueId val="{00000003-198C-4D0B-87B7-2F85D3D76CF7}"/>
            </c:ext>
          </c:extLst>
        </c:ser>
        <c:ser>
          <c:idx val="4"/>
          <c:order val="4"/>
          <c:tx>
            <c:strRef>
              <c:f>'DI3'!$G$3</c:f>
              <c:strCache>
                <c:ptCount val="1"/>
                <c:pt idx="0">
                  <c:v>NORTH WEST</c:v>
                </c:pt>
              </c:strCache>
            </c:strRef>
          </c:tx>
          <c:spPr>
            <a:ln w="28575" cap="rnd">
              <a:solidFill>
                <a:schemeClr val="accent5"/>
              </a:solidFill>
              <a:round/>
            </a:ln>
            <a:effectLst/>
          </c:spPr>
          <c:marker>
            <c:symbol val="none"/>
          </c:marker>
          <c:cat>
            <c:numRef>
              <c:f>'DI3'!$A$4:$A$66</c:f>
              <c:numCache>
                <c:formatCode>mmm\-yy</c:formatCode>
                <c:ptCount val="63"/>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numCache>
            </c:numRef>
          </c:cat>
          <c:val>
            <c:numRef>
              <c:f>'DI3'!$G$4:$G$66</c:f>
              <c:numCache>
                <c:formatCode>0.0%</c:formatCode>
                <c:ptCount val="63"/>
                <c:pt idx="0">
                  <c:v>8.1111176177596153E-2</c:v>
                </c:pt>
                <c:pt idx="1">
                  <c:v>8.2169211882453852E-2</c:v>
                </c:pt>
                <c:pt idx="2">
                  <c:v>8.3218448203092446E-2</c:v>
                </c:pt>
                <c:pt idx="3">
                  <c:v>8.612046716599317E-2</c:v>
                </c:pt>
                <c:pt idx="4">
                  <c:v>9.5410645144032649E-2</c:v>
                </c:pt>
                <c:pt idx="5">
                  <c:v>8.7892681237975334E-2</c:v>
                </c:pt>
                <c:pt idx="6">
                  <c:v>8.6901503010261963E-2</c:v>
                </c:pt>
                <c:pt idx="7">
                  <c:v>8.6241688492036242E-2</c:v>
                </c:pt>
                <c:pt idx="8">
                  <c:v>8.7054705744181421E-2</c:v>
                </c:pt>
                <c:pt idx="9">
                  <c:v>8.7344933229490149E-2</c:v>
                </c:pt>
                <c:pt idx="10">
                  <c:v>8.8712513342176169E-2</c:v>
                </c:pt>
                <c:pt idx="11">
                  <c:v>8.6661417333441015E-2</c:v>
                </c:pt>
                <c:pt idx="12">
                  <c:v>8.248396723174535E-2</c:v>
                </c:pt>
                <c:pt idx="13">
                  <c:v>7.939384738212743E-2</c:v>
                </c:pt>
                <c:pt idx="14">
                  <c:v>7.9600806983609343E-2</c:v>
                </c:pt>
                <c:pt idx="15">
                  <c:v>8.166759101469126E-2</c:v>
                </c:pt>
                <c:pt idx="16">
                  <c:v>7.9424526966673306E-2</c:v>
                </c:pt>
                <c:pt idx="17">
                  <c:v>7.467879016727616E-2</c:v>
                </c:pt>
                <c:pt idx="18">
                  <c:v>7.0780963734241475E-2</c:v>
                </c:pt>
                <c:pt idx="19">
                  <c:v>7.1275554978263669E-2</c:v>
                </c:pt>
                <c:pt idx="20">
                  <c:v>7.1378809282541075E-2</c:v>
                </c:pt>
                <c:pt idx="21">
                  <c:v>7.1071679400126833E-2</c:v>
                </c:pt>
                <c:pt idx="22">
                  <c:v>6.8368172524203255E-2</c:v>
                </c:pt>
                <c:pt idx="23">
                  <c:v>6.6709444119138983E-2</c:v>
                </c:pt>
                <c:pt idx="24">
                  <c:v>6.8832156842614789E-2</c:v>
                </c:pt>
                <c:pt idx="25">
                  <c:v>7.2203014177361871E-2</c:v>
                </c:pt>
                <c:pt idx="26">
                  <c:v>7.3918862292820145E-2</c:v>
                </c:pt>
                <c:pt idx="27">
                  <c:v>7.9424845219918522E-2</c:v>
                </c:pt>
                <c:pt idx="28">
                  <c:v>8.0732782293414893E-2</c:v>
                </c:pt>
                <c:pt idx="29">
                  <c:v>7.5739408429028779E-2</c:v>
                </c:pt>
                <c:pt idx="30">
                  <c:v>7.542574915170619E-2</c:v>
                </c:pt>
                <c:pt idx="31">
                  <c:v>7.3806693992291172E-2</c:v>
                </c:pt>
                <c:pt idx="32">
                  <c:v>7.5676390829742479E-2</c:v>
                </c:pt>
                <c:pt idx="33">
                  <c:v>7.6983088455646179E-2</c:v>
                </c:pt>
                <c:pt idx="34">
                  <c:v>7.6576693268529242E-2</c:v>
                </c:pt>
                <c:pt idx="35">
                  <c:v>7.7382202448074311E-2</c:v>
                </c:pt>
                <c:pt idx="36">
                  <c:v>8.1450183423184983E-2</c:v>
                </c:pt>
                <c:pt idx="37">
                  <c:v>7.8520670843126444E-2</c:v>
                </c:pt>
                <c:pt idx="38">
                  <c:v>7.9159581639384746E-2</c:v>
                </c:pt>
                <c:pt idx="39">
                  <c:v>8.50412201802523E-2</c:v>
                </c:pt>
                <c:pt idx="40">
                  <c:v>9.4459692280098012E-2</c:v>
                </c:pt>
                <c:pt idx="41">
                  <c:v>8.7964551388318393E-2</c:v>
                </c:pt>
                <c:pt idx="42">
                  <c:v>8.4416071441859433E-2</c:v>
                </c:pt>
                <c:pt idx="43">
                  <c:v>8.2693222523317039E-2</c:v>
                </c:pt>
                <c:pt idx="44">
                  <c:v>8.2538589038609361E-2</c:v>
                </c:pt>
                <c:pt idx="45">
                  <c:v>8.4111263650529552E-2</c:v>
                </c:pt>
                <c:pt idx="46">
                  <c:v>8.4707885349115275E-2</c:v>
                </c:pt>
                <c:pt idx="47">
                  <c:v>8.405944902583587E-2</c:v>
                </c:pt>
                <c:pt idx="48">
                  <c:v>8.7369844426052765E-2</c:v>
                </c:pt>
                <c:pt idx="49">
                  <c:v>8.6120585403471173E-2</c:v>
                </c:pt>
                <c:pt idx="50">
                  <c:v>8.605779109884075E-2</c:v>
                </c:pt>
                <c:pt idx="51">
                  <c:v>9.1607251533234874E-2</c:v>
                </c:pt>
                <c:pt idx="52">
                  <c:v>9.1749066562328507E-2</c:v>
                </c:pt>
                <c:pt idx="53">
                  <c:v>8.7283478345030474E-2</c:v>
                </c:pt>
                <c:pt idx="54">
                  <c:v>8.443282800949467E-2</c:v>
                </c:pt>
                <c:pt idx="55">
                  <c:v>8.3727858004996436E-2</c:v>
                </c:pt>
                <c:pt idx="56">
                  <c:v>8.5457087056170639E-2</c:v>
                </c:pt>
                <c:pt idx="57">
                  <c:v>8.5214230449851006E-2</c:v>
                </c:pt>
                <c:pt idx="58">
                  <c:v>8.1605036887852325E-2</c:v>
                </c:pt>
                <c:pt idx="59">
                  <c:v>8.2056110687176359E-2</c:v>
                </c:pt>
                <c:pt idx="60">
                  <c:v>8.0609813910414246E-2</c:v>
                </c:pt>
                <c:pt idx="61">
                  <c:v>8.1181623925919474E-2</c:v>
                </c:pt>
                <c:pt idx="62">
                  <c:v>8.1539906253455252E-2</c:v>
                </c:pt>
              </c:numCache>
            </c:numRef>
          </c:val>
          <c:smooth val="0"/>
          <c:extLst>
            <c:ext xmlns:c16="http://schemas.microsoft.com/office/drawing/2014/chart" uri="{C3380CC4-5D6E-409C-BE32-E72D297353CC}">
              <c16:uniqueId val="{00000004-198C-4D0B-87B7-2F85D3D76CF7}"/>
            </c:ext>
          </c:extLst>
        </c:ser>
        <c:ser>
          <c:idx val="5"/>
          <c:order val="5"/>
          <c:tx>
            <c:strRef>
              <c:f>'DI3'!$H$3</c:f>
              <c:strCache>
                <c:ptCount val="1"/>
                <c:pt idx="0">
                  <c:v>SOUTH EAST</c:v>
                </c:pt>
              </c:strCache>
            </c:strRef>
          </c:tx>
          <c:spPr>
            <a:ln w="28575" cap="rnd">
              <a:solidFill>
                <a:schemeClr val="accent6"/>
              </a:solidFill>
              <a:round/>
            </a:ln>
            <a:effectLst/>
          </c:spPr>
          <c:marker>
            <c:symbol val="none"/>
          </c:marker>
          <c:cat>
            <c:numRef>
              <c:f>'DI3'!$A$4:$A$66</c:f>
              <c:numCache>
                <c:formatCode>mmm\-yy</c:formatCode>
                <c:ptCount val="63"/>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numCache>
            </c:numRef>
          </c:cat>
          <c:val>
            <c:numRef>
              <c:f>'DI3'!$H$4:$H$66</c:f>
              <c:numCache>
                <c:formatCode>0.0%</c:formatCode>
                <c:ptCount val="63"/>
                <c:pt idx="0">
                  <c:v>9.9331056728024433E-2</c:v>
                </c:pt>
                <c:pt idx="1">
                  <c:v>9.8591416962427209E-2</c:v>
                </c:pt>
                <c:pt idx="2">
                  <c:v>9.9315681883954593E-2</c:v>
                </c:pt>
                <c:pt idx="3">
                  <c:v>9.925445729307536E-2</c:v>
                </c:pt>
                <c:pt idx="4">
                  <c:v>0.10634309998142964</c:v>
                </c:pt>
                <c:pt idx="5">
                  <c:v>9.936837354347508E-2</c:v>
                </c:pt>
                <c:pt idx="6">
                  <c:v>9.1206532579757915E-2</c:v>
                </c:pt>
                <c:pt idx="7">
                  <c:v>9.1339731157659823E-2</c:v>
                </c:pt>
                <c:pt idx="8">
                  <c:v>9.3302374412890049E-2</c:v>
                </c:pt>
                <c:pt idx="9">
                  <c:v>9.289879705539944E-2</c:v>
                </c:pt>
                <c:pt idx="10">
                  <c:v>9.4155513685915862E-2</c:v>
                </c:pt>
                <c:pt idx="11">
                  <c:v>9.1813511338125278E-2</c:v>
                </c:pt>
                <c:pt idx="12">
                  <c:v>9.0315007783246165E-2</c:v>
                </c:pt>
                <c:pt idx="13">
                  <c:v>8.9485696311295992E-2</c:v>
                </c:pt>
                <c:pt idx="14">
                  <c:v>9.1088169642349254E-2</c:v>
                </c:pt>
                <c:pt idx="15">
                  <c:v>9.3643522409761412E-2</c:v>
                </c:pt>
                <c:pt idx="16">
                  <c:v>9.1289340404335464E-2</c:v>
                </c:pt>
                <c:pt idx="17">
                  <c:v>8.5723837102760575E-2</c:v>
                </c:pt>
                <c:pt idx="18">
                  <c:v>8.1493435693744523E-2</c:v>
                </c:pt>
                <c:pt idx="19">
                  <c:v>7.9182838990953769E-2</c:v>
                </c:pt>
                <c:pt idx="20">
                  <c:v>7.8931934316429656E-2</c:v>
                </c:pt>
                <c:pt idx="21">
                  <c:v>7.8755153183018511E-2</c:v>
                </c:pt>
                <c:pt idx="22">
                  <c:v>7.6876189165295955E-2</c:v>
                </c:pt>
                <c:pt idx="23">
                  <c:v>7.5803092921168644E-2</c:v>
                </c:pt>
                <c:pt idx="24">
                  <c:v>7.6042379855144601E-2</c:v>
                </c:pt>
                <c:pt idx="25">
                  <c:v>7.9491894174797254E-2</c:v>
                </c:pt>
                <c:pt idx="26">
                  <c:v>7.9845684701223718E-2</c:v>
                </c:pt>
                <c:pt idx="27">
                  <c:v>8.5194142409652757E-2</c:v>
                </c:pt>
                <c:pt idx="28">
                  <c:v>9.2425433319757513E-2</c:v>
                </c:pt>
                <c:pt idx="29">
                  <c:v>8.7633107837090315E-2</c:v>
                </c:pt>
                <c:pt idx="30">
                  <c:v>8.4683812511742937E-2</c:v>
                </c:pt>
                <c:pt idx="31">
                  <c:v>8.3411570439576477E-2</c:v>
                </c:pt>
                <c:pt idx="32">
                  <c:v>8.5333208557277801E-2</c:v>
                </c:pt>
                <c:pt idx="33">
                  <c:v>8.5743664870299344E-2</c:v>
                </c:pt>
                <c:pt idx="34">
                  <c:v>8.628083353015531E-2</c:v>
                </c:pt>
                <c:pt idx="35">
                  <c:v>8.683804230155151E-2</c:v>
                </c:pt>
                <c:pt idx="36">
                  <c:v>9.1911964958117959E-2</c:v>
                </c:pt>
                <c:pt idx="37">
                  <c:v>8.8163822214832613E-2</c:v>
                </c:pt>
                <c:pt idx="38">
                  <c:v>8.8848023393627393E-2</c:v>
                </c:pt>
                <c:pt idx="39">
                  <c:v>9.4527024543220123E-2</c:v>
                </c:pt>
                <c:pt idx="40">
                  <c:v>9.863827779105333E-2</c:v>
                </c:pt>
                <c:pt idx="41">
                  <c:v>9.4188418099200283E-2</c:v>
                </c:pt>
                <c:pt idx="42">
                  <c:v>8.9790046643101043E-2</c:v>
                </c:pt>
                <c:pt idx="43">
                  <c:v>8.8610985179430127E-2</c:v>
                </c:pt>
                <c:pt idx="44">
                  <c:v>8.9534537291256003E-2</c:v>
                </c:pt>
                <c:pt idx="45">
                  <c:v>9.09864380949999E-2</c:v>
                </c:pt>
                <c:pt idx="46">
                  <c:v>9.0246393567702546E-2</c:v>
                </c:pt>
                <c:pt idx="47">
                  <c:v>9.1136909434487948E-2</c:v>
                </c:pt>
                <c:pt idx="48">
                  <c:v>9.5977574808283866E-2</c:v>
                </c:pt>
                <c:pt idx="49">
                  <c:v>9.1491263662618311E-2</c:v>
                </c:pt>
                <c:pt idx="50">
                  <c:v>9.3769791269560573E-2</c:v>
                </c:pt>
                <c:pt idx="51">
                  <c:v>0.1018176596862512</c:v>
                </c:pt>
                <c:pt idx="52">
                  <c:v>0.10375866726305992</c:v>
                </c:pt>
                <c:pt idx="53">
                  <c:v>9.9622340617582975E-2</c:v>
                </c:pt>
                <c:pt idx="54">
                  <c:v>9.3260060947100848E-2</c:v>
                </c:pt>
                <c:pt idx="55">
                  <c:v>9.2343035923243083E-2</c:v>
                </c:pt>
                <c:pt idx="56">
                  <c:v>9.2253334630396144E-2</c:v>
                </c:pt>
                <c:pt idx="57">
                  <c:v>9.1073480004487978E-2</c:v>
                </c:pt>
                <c:pt idx="58">
                  <c:v>9.2086418617568833E-2</c:v>
                </c:pt>
                <c:pt idx="59">
                  <c:v>9.1838250753632764E-2</c:v>
                </c:pt>
                <c:pt idx="60">
                  <c:v>8.953488520993326E-2</c:v>
                </c:pt>
                <c:pt idx="61">
                  <c:v>8.9893429435715669E-2</c:v>
                </c:pt>
                <c:pt idx="62">
                  <c:v>8.9697285968820095E-2</c:v>
                </c:pt>
              </c:numCache>
            </c:numRef>
          </c:val>
          <c:smooth val="0"/>
          <c:extLst>
            <c:ext xmlns:c16="http://schemas.microsoft.com/office/drawing/2014/chart" uri="{C3380CC4-5D6E-409C-BE32-E72D297353CC}">
              <c16:uniqueId val="{00000005-198C-4D0B-87B7-2F85D3D76CF7}"/>
            </c:ext>
          </c:extLst>
        </c:ser>
        <c:ser>
          <c:idx val="6"/>
          <c:order val="6"/>
          <c:tx>
            <c:strRef>
              <c:f>'DI3'!$I$3</c:f>
              <c:strCache>
                <c:ptCount val="1"/>
                <c:pt idx="0">
                  <c:v>SOUTH WEST</c:v>
                </c:pt>
              </c:strCache>
            </c:strRef>
          </c:tx>
          <c:spPr>
            <a:ln w="28575" cap="rnd">
              <a:solidFill>
                <a:schemeClr val="accent1">
                  <a:lumMod val="60000"/>
                </a:schemeClr>
              </a:solidFill>
              <a:round/>
            </a:ln>
            <a:effectLst/>
          </c:spPr>
          <c:marker>
            <c:symbol val="none"/>
          </c:marker>
          <c:cat>
            <c:numRef>
              <c:f>'DI3'!$A$4:$A$66</c:f>
              <c:numCache>
                <c:formatCode>mmm\-yy</c:formatCode>
                <c:ptCount val="63"/>
                <c:pt idx="0">
                  <c:v>43556</c:v>
                </c:pt>
                <c:pt idx="1">
                  <c:v>43586</c:v>
                </c:pt>
                <c:pt idx="2">
                  <c:v>43617</c:v>
                </c:pt>
                <c:pt idx="3">
                  <c:v>43647</c:v>
                </c:pt>
                <c:pt idx="4">
                  <c:v>43678</c:v>
                </c:pt>
                <c:pt idx="5">
                  <c:v>43709</c:v>
                </c:pt>
                <c:pt idx="6">
                  <c:v>43739</c:v>
                </c:pt>
                <c:pt idx="7">
                  <c:v>43770</c:v>
                </c:pt>
                <c:pt idx="8">
                  <c:v>43800</c:v>
                </c:pt>
                <c:pt idx="9">
                  <c:v>43831</c:v>
                </c:pt>
                <c:pt idx="10">
                  <c:v>43862</c:v>
                </c:pt>
                <c:pt idx="11">
                  <c:v>43891</c:v>
                </c:pt>
                <c:pt idx="12">
                  <c:v>43922</c:v>
                </c:pt>
                <c:pt idx="13">
                  <c:v>43952</c:v>
                </c:pt>
                <c:pt idx="14">
                  <c:v>43983</c:v>
                </c:pt>
                <c:pt idx="15">
                  <c:v>44013</c:v>
                </c:pt>
                <c:pt idx="16">
                  <c:v>44044</c:v>
                </c:pt>
                <c:pt idx="17">
                  <c:v>44075</c:v>
                </c:pt>
                <c:pt idx="18">
                  <c:v>44105</c:v>
                </c:pt>
                <c:pt idx="19">
                  <c:v>44136</c:v>
                </c:pt>
                <c:pt idx="20">
                  <c:v>44166</c:v>
                </c:pt>
                <c:pt idx="21">
                  <c:v>44197</c:v>
                </c:pt>
                <c:pt idx="22">
                  <c:v>44228</c:v>
                </c:pt>
                <c:pt idx="23">
                  <c:v>44256</c:v>
                </c:pt>
                <c:pt idx="24">
                  <c:v>44287</c:v>
                </c:pt>
                <c:pt idx="25">
                  <c:v>44317</c:v>
                </c:pt>
                <c:pt idx="26">
                  <c:v>44348</c:v>
                </c:pt>
                <c:pt idx="27">
                  <c:v>44378</c:v>
                </c:pt>
                <c:pt idx="28">
                  <c:v>44409</c:v>
                </c:pt>
                <c:pt idx="29">
                  <c:v>44440</c:v>
                </c:pt>
                <c:pt idx="30">
                  <c:v>44470</c:v>
                </c:pt>
                <c:pt idx="31">
                  <c:v>44501</c:v>
                </c:pt>
                <c:pt idx="32">
                  <c:v>44531</c:v>
                </c:pt>
                <c:pt idx="33">
                  <c:v>44562</c:v>
                </c:pt>
                <c:pt idx="34">
                  <c:v>44593</c:v>
                </c:pt>
                <c:pt idx="35">
                  <c:v>44621</c:v>
                </c:pt>
                <c:pt idx="36">
                  <c:v>44652</c:v>
                </c:pt>
                <c:pt idx="37">
                  <c:v>44682</c:v>
                </c:pt>
                <c:pt idx="38">
                  <c:v>44713</c:v>
                </c:pt>
                <c:pt idx="39">
                  <c:v>44743</c:v>
                </c:pt>
                <c:pt idx="40">
                  <c:v>44774</c:v>
                </c:pt>
                <c:pt idx="41">
                  <c:v>44805</c:v>
                </c:pt>
                <c:pt idx="42">
                  <c:v>44835</c:v>
                </c:pt>
                <c:pt idx="43">
                  <c:v>44866</c:v>
                </c:pt>
                <c:pt idx="44">
                  <c:v>44896</c:v>
                </c:pt>
                <c:pt idx="45">
                  <c:v>44927</c:v>
                </c:pt>
                <c:pt idx="46">
                  <c:v>44958</c:v>
                </c:pt>
                <c:pt idx="47">
                  <c:v>44986</c:v>
                </c:pt>
                <c:pt idx="48">
                  <c:v>45017</c:v>
                </c:pt>
                <c:pt idx="49">
                  <c:v>45047</c:v>
                </c:pt>
                <c:pt idx="50">
                  <c:v>45078</c:v>
                </c:pt>
                <c:pt idx="51">
                  <c:v>45108</c:v>
                </c:pt>
                <c:pt idx="52">
                  <c:v>45139</c:v>
                </c:pt>
                <c:pt idx="53">
                  <c:v>45170</c:v>
                </c:pt>
                <c:pt idx="54">
                  <c:v>45200</c:v>
                </c:pt>
                <c:pt idx="55">
                  <c:v>45231</c:v>
                </c:pt>
                <c:pt idx="56">
                  <c:v>45261</c:v>
                </c:pt>
                <c:pt idx="57">
                  <c:v>45292</c:v>
                </c:pt>
                <c:pt idx="58">
                  <c:v>45323</c:v>
                </c:pt>
                <c:pt idx="59">
                  <c:v>45352</c:v>
                </c:pt>
                <c:pt idx="60">
                  <c:v>45383</c:v>
                </c:pt>
                <c:pt idx="61">
                  <c:v>45413</c:v>
                </c:pt>
                <c:pt idx="62">
                  <c:v>45444</c:v>
                </c:pt>
              </c:numCache>
            </c:numRef>
          </c:cat>
          <c:val>
            <c:numRef>
              <c:f>'DI3'!$I$4:$I$66</c:f>
              <c:numCache>
                <c:formatCode>0.0%</c:formatCode>
                <c:ptCount val="63"/>
                <c:pt idx="0">
                  <c:v>9.5798739112228054E-2</c:v>
                </c:pt>
                <c:pt idx="1">
                  <c:v>9.6021576441648715E-2</c:v>
                </c:pt>
                <c:pt idx="2">
                  <c:v>9.6782246164972136E-2</c:v>
                </c:pt>
                <c:pt idx="3">
                  <c:v>9.5578172449862664E-2</c:v>
                </c:pt>
                <c:pt idx="4">
                  <c:v>9.7424991837710653E-2</c:v>
                </c:pt>
                <c:pt idx="5">
                  <c:v>9.1224946588641789E-2</c:v>
                </c:pt>
                <c:pt idx="6">
                  <c:v>9.0104465511120099E-2</c:v>
                </c:pt>
                <c:pt idx="7">
                  <c:v>8.9690286172620037E-2</c:v>
                </c:pt>
                <c:pt idx="8">
                  <c:v>9.0870170774383405E-2</c:v>
                </c:pt>
                <c:pt idx="9">
                  <c:v>9.037155443617978E-2</c:v>
                </c:pt>
                <c:pt idx="10">
                  <c:v>9.083783207342476E-2</c:v>
                </c:pt>
                <c:pt idx="11">
                  <c:v>8.9917444752118159E-2</c:v>
                </c:pt>
                <c:pt idx="12">
                  <c:v>8.68481339977865E-2</c:v>
                </c:pt>
                <c:pt idx="13">
                  <c:v>8.6020921737170547E-2</c:v>
                </c:pt>
                <c:pt idx="14">
                  <c:v>8.7289475733241847E-2</c:v>
                </c:pt>
                <c:pt idx="15">
                  <c:v>8.9558377559592589E-2</c:v>
                </c:pt>
                <c:pt idx="16">
                  <c:v>8.3424798515878279E-2</c:v>
                </c:pt>
                <c:pt idx="17">
                  <c:v>7.6819216984614649E-2</c:v>
                </c:pt>
                <c:pt idx="18">
                  <c:v>7.567987462910114E-2</c:v>
                </c:pt>
                <c:pt idx="19">
                  <c:v>7.5428164574829384E-2</c:v>
                </c:pt>
                <c:pt idx="20">
                  <c:v>7.7883597613137082E-2</c:v>
                </c:pt>
                <c:pt idx="21">
                  <c:v>7.8540601699332066E-2</c:v>
                </c:pt>
                <c:pt idx="22">
                  <c:v>7.9701123129352527E-2</c:v>
                </c:pt>
                <c:pt idx="23">
                  <c:v>8.033824362525753E-2</c:v>
                </c:pt>
                <c:pt idx="24">
                  <c:v>8.2769616607778984E-2</c:v>
                </c:pt>
                <c:pt idx="25">
                  <c:v>8.3585051156726028E-2</c:v>
                </c:pt>
                <c:pt idx="26">
                  <c:v>8.3988632117071152E-2</c:v>
                </c:pt>
                <c:pt idx="27">
                  <c:v>8.6626040136319429E-2</c:v>
                </c:pt>
                <c:pt idx="28">
                  <c:v>9.1800153442642141E-2</c:v>
                </c:pt>
                <c:pt idx="29">
                  <c:v>8.8561634449916604E-2</c:v>
                </c:pt>
                <c:pt idx="30">
                  <c:v>8.5442992964769898E-2</c:v>
                </c:pt>
                <c:pt idx="31">
                  <c:v>8.309722251825509E-2</c:v>
                </c:pt>
                <c:pt idx="32">
                  <c:v>8.4117218150787834E-2</c:v>
                </c:pt>
                <c:pt idx="33">
                  <c:v>8.4807596955417217E-2</c:v>
                </c:pt>
                <c:pt idx="34">
                  <c:v>8.4700013045731798E-2</c:v>
                </c:pt>
                <c:pt idx="35">
                  <c:v>8.4166105193853688E-2</c:v>
                </c:pt>
                <c:pt idx="36">
                  <c:v>8.6726026091959854E-2</c:v>
                </c:pt>
                <c:pt idx="37">
                  <c:v>8.5730259852642959E-2</c:v>
                </c:pt>
                <c:pt idx="38">
                  <c:v>8.8107696680386469E-2</c:v>
                </c:pt>
                <c:pt idx="39">
                  <c:v>9.0867734280458121E-2</c:v>
                </c:pt>
                <c:pt idx="40">
                  <c:v>9.7044871762359944E-2</c:v>
                </c:pt>
                <c:pt idx="41">
                  <c:v>9.5418753554410499E-2</c:v>
                </c:pt>
                <c:pt idx="42">
                  <c:v>9.0293217687768615E-2</c:v>
                </c:pt>
                <c:pt idx="43">
                  <c:v>8.8748904782950486E-2</c:v>
                </c:pt>
                <c:pt idx="44">
                  <c:v>8.9555791947426383E-2</c:v>
                </c:pt>
                <c:pt idx="45">
                  <c:v>9.0695859796573894E-2</c:v>
                </c:pt>
                <c:pt idx="46">
                  <c:v>8.8819062543482083E-2</c:v>
                </c:pt>
                <c:pt idx="47">
                  <c:v>8.9473724060246965E-2</c:v>
                </c:pt>
                <c:pt idx="48">
                  <c:v>9.2884325690125891E-2</c:v>
                </c:pt>
                <c:pt idx="49">
                  <c:v>8.8708207347014664E-2</c:v>
                </c:pt>
                <c:pt idx="50">
                  <c:v>8.942990566519847E-2</c:v>
                </c:pt>
                <c:pt idx="51">
                  <c:v>9.3312839291511032E-2</c:v>
                </c:pt>
                <c:pt idx="52">
                  <c:v>9.1800598417123264E-2</c:v>
                </c:pt>
                <c:pt idx="53">
                  <c:v>8.6233670750446106E-2</c:v>
                </c:pt>
                <c:pt idx="54">
                  <c:v>8.0973192434121558E-2</c:v>
                </c:pt>
                <c:pt idx="55">
                  <c:v>7.9555385034551465E-2</c:v>
                </c:pt>
                <c:pt idx="56">
                  <c:v>8.1181188003760327E-2</c:v>
                </c:pt>
                <c:pt idx="57">
                  <c:v>8.2418938679824277E-2</c:v>
                </c:pt>
                <c:pt idx="58">
                  <c:v>8.187291317051186E-2</c:v>
                </c:pt>
                <c:pt idx="59">
                  <c:v>8.1317605990405106E-2</c:v>
                </c:pt>
                <c:pt idx="60">
                  <c:v>8.1883628938552333E-2</c:v>
                </c:pt>
                <c:pt idx="61">
                  <c:v>8.366449023150449E-2</c:v>
                </c:pt>
                <c:pt idx="62">
                  <c:v>8.3786261012759669E-2</c:v>
                </c:pt>
              </c:numCache>
            </c:numRef>
          </c:val>
          <c:smooth val="0"/>
          <c:extLst>
            <c:ext xmlns:c16="http://schemas.microsoft.com/office/drawing/2014/chart" uri="{C3380CC4-5D6E-409C-BE32-E72D297353CC}">
              <c16:uniqueId val="{00000006-198C-4D0B-87B7-2F85D3D76CF7}"/>
            </c:ext>
          </c:extLst>
        </c:ser>
        <c:dLbls>
          <c:showLegendKey val="0"/>
          <c:showVal val="0"/>
          <c:showCatName val="0"/>
          <c:showSerName val="0"/>
          <c:showPercent val="0"/>
          <c:showBubbleSize val="0"/>
        </c:dLbls>
        <c:smooth val="0"/>
        <c:axId val="464472495"/>
        <c:axId val="464484495"/>
      </c:lineChart>
      <c:dateAx>
        <c:axId val="464472495"/>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484495"/>
        <c:crosses val="autoZero"/>
        <c:auto val="1"/>
        <c:lblOffset val="100"/>
        <c:baseTimeUnit val="months"/>
      </c:dateAx>
      <c:valAx>
        <c:axId val="464484495"/>
        <c:scaling>
          <c:orientation val="minMax"/>
          <c:min val="6.0000000000000012E-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4472495"/>
        <c:crosses val="autoZero"/>
        <c:crossBetween val="between"/>
      </c:valAx>
      <c:spPr>
        <a:noFill/>
        <a:ln>
          <a:noFill/>
        </a:ln>
        <a:effectLst/>
      </c:spPr>
    </c:plotArea>
    <c:legend>
      <c:legendPos val="b"/>
      <c:layout>
        <c:manualLayout>
          <c:xMode val="edge"/>
          <c:yMode val="edge"/>
          <c:x val="4.2929885709092945E-2"/>
          <c:y val="0.81541129608242524"/>
          <c:w val="0.93495530910300784"/>
          <c:h val="0.162438268742916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GPMS Contractor GPs</a:t>
            </a:r>
            <a:r>
              <a:rPr lang="en-GB" baseline="0"/>
              <a:t> Income before Tax</a:t>
            </a:r>
            <a:r>
              <a:rPr lang="en-GB"/>
              <a:t>, 2013/14 to 2022/23 Cash and Real Terms - England</a:t>
            </a:r>
          </a:p>
        </c:rich>
      </c:tx>
      <c:layout>
        <c:manualLayout>
          <c:xMode val="edge"/>
          <c:yMode val="edge"/>
          <c:x val="8.7731520815632971E-2"/>
          <c:y val="2.84263959390862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Cash</c:v>
          </c:tx>
          <c:spPr>
            <a:ln w="28575" cap="rnd">
              <a:solidFill>
                <a:schemeClr val="accent1"/>
              </a:solidFill>
              <a:round/>
            </a:ln>
            <a:effectLst/>
          </c:spPr>
          <c:marker>
            <c:symbol val="none"/>
          </c:marker>
          <c:cat>
            <c:strRef>
              <c:f>(DGMP6!$B$7,DGMP6!$F$7,DGMP6!$J$7,DGMP6!$N$7,DGMP6!$R$7,DGMP6!$V$7,DGMP6!$Z$7,DGMP6!$AD$7,DGMP6!$AH$7,DGMP6!$AL$7)</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(DGMP6!$B$10,DGMP6!$F$10,DGMP6!$J$10,DGMP6!$N$10,DGMP6!$R$10,DGMP6!$V$10,DGMP6!$Z$10,DGMP6!$AD$10,DGMP6!$AH$10,DGMP6!$AL$10)</c:f>
              <c:numCache>
                <c:formatCode>"£"#,##0</c:formatCode>
                <c:ptCount val="10"/>
                <c:pt idx="0">
                  <c:v>101900</c:v>
                </c:pt>
                <c:pt idx="1">
                  <c:v>103800</c:v>
                </c:pt>
                <c:pt idx="2">
                  <c:v>104900</c:v>
                </c:pt>
                <c:pt idx="3">
                  <c:v>109600</c:v>
                </c:pt>
                <c:pt idx="4">
                  <c:v>113400</c:v>
                </c:pt>
                <c:pt idx="5">
                  <c:v>117300</c:v>
                </c:pt>
                <c:pt idx="6">
                  <c:v>121800</c:v>
                </c:pt>
                <c:pt idx="7">
                  <c:v>142000</c:v>
                </c:pt>
                <c:pt idx="8">
                  <c:v>153400</c:v>
                </c:pt>
                <c:pt idx="9">
                  <c:v>140200</c:v>
                </c:pt>
              </c:numCache>
            </c:numRef>
          </c:val>
          <c:smooth val="0"/>
          <c:extLst>
            <c:ext xmlns:c16="http://schemas.microsoft.com/office/drawing/2014/chart" uri="{C3380CC4-5D6E-409C-BE32-E72D297353CC}">
              <c16:uniqueId val="{00000000-B5F3-4895-841F-2D3B08F37394}"/>
            </c:ext>
          </c:extLst>
        </c:ser>
        <c:ser>
          <c:idx val="1"/>
          <c:order val="1"/>
          <c:tx>
            <c:v>GDP</c:v>
          </c:tx>
          <c:spPr>
            <a:ln w="28575" cap="rnd">
              <a:solidFill>
                <a:schemeClr val="accent2"/>
              </a:solidFill>
              <a:round/>
            </a:ln>
            <a:effectLst/>
          </c:spPr>
          <c:marker>
            <c:symbol val="none"/>
          </c:marker>
          <c:cat>
            <c:strRef>
              <c:f>(DGMP6!$B$7,DGMP6!$F$7,DGMP6!$J$7,DGMP6!$N$7,DGMP6!$R$7,DGMP6!$V$7,DGMP6!$Z$7,DGMP6!$AD$7,DGMP6!$AH$7,DGMP6!$AL$7)</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(DGMP6!$C$10,DGMP6!$G$10,DGMP6!$K$10,DGMP6!$O$10,DGMP6!$S$10,DGMP6!$W$10,DGMP6!$AA$10,DGMP6!$AE$10,DGMP6!$AI$10,DGMP6!$AM$10)</c:f>
              <c:numCache>
                <c:formatCode>"£"#,##0</c:formatCode>
                <c:ptCount val="10"/>
                <c:pt idx="0">
                  <c:v>125900</c:v>
                </c:pt>
                <c:pt idx="1">
                  <c:v>126700</c:v>
                </c:pt>
                <c:pt idx="2">
                  <c:v>127100</c:v>
                </c:pt>
                <c:pt idx="3">
                  <c:v>129900</c:v>
                </c:pt>
                <c:pt idx="4">
                  <c:v>132300</c:v>
                </c:pt>
                <c:pt idx="5">
                  <c:v>134000</c:v>
                </c:pt>
                <c:pt idx="6">
                  <c:v>135900</c:v>
                </c:pt>
                <c:pt idx="7">
                  <c:v>150300</c:v>
                </c:pt>
                <c:pt idx="8">
                  <c:v>163700</c:v>
                </c:pt>
                <c:pt idx="9">
                  <c:v>140200</c:v>
                </c:pt>
              </c:numCache>
            </c:numRef>
          </c:val>
          <c:smooth val="0"/>
          <c:extLst>
            <c:ext xmlns:c16="http://schemas.microsoft.com/office/drawing/2014/chart" uri="{C3380CC4-5D6E-409C-BE32-E72D297353CC}">
              <c16:uniqueId val="{00000001-B5F3-4895-841F-2D3B08F37394}"/>
            </c:ext>
          </c:extLst>
        </c:ser>
        <c:ser>
          <c:idx val="2"/>
          <c:order val="2"/>
          <c:tx>
            <c:v>RPI</c:v>
          </c:tx>
          <c:spPr>
            <a:ln w="28575" cap="rnd">
              <a:solidFill>
                <a:schemeClr val="accent3"/>
              </a:solidFill>
              <a:round/>
            </a:ln>
            <a:effectLst/>
          </c:spPr>
          <c:marker>
            <c:symbol val="none"/>
          </c:marker>
          <c:cat>
            <c:strRef>
              <c:f>(DGMP6!$B$7,DGMP6!$F$7,DGMP6!$J$7,DGMP6!$N$7,DGMP6!$R$7,DGMP6!$V$7,DGMP6!$Z$7,DGMP6!$AD$7,DGMP6!$AH$7,DGMP6!$AL$7)</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(DGMP6!$D$10,DGMP6!$H$10,DGMP6!$L$10,DGMP6!$P$10,DGMP6!$T$10,DGMP6!$X$10,DGMP6!$AB$10,DGMP6!$AF$10,DGMP6!$AJ$10,DGMP6!$AN$10)</c:f>
              <c:numCache>
                <c:formatCode>"£"#,##0</c:formatCode>
                <c:ptCount val="10"/>
                <c:pt idx="0">
                  <c:v>142200</c:v>
                </c:pt>
                <c:pt idx="1">
                  <c:v>142000</c:v>
                </c:pt>
                <c:pt idx="2">
                  <c:v>142000</c:v>
                </c:pt>
                <c:pt idx="3">
                  <c:v>145300</c:v>
                </c:pt>
                <c:pt idx="4">
                  <c:v>144900</c:v>
                </c:pt>
                <c:pt idx="5">
                  <c:v>145400</c:v>
                </c:pt>
                <c:pt idx="6">
                  <c:v>147200</c:v>
                </c:pt>
                <c:pt idx="7">
                  <c:v>169500</c:v>
                </c:pt>
                <c:pt idx="8">
                  <c:v>173100</c:v>
                </c:pt>
                <c:pt idx="9">
                  <c:v>140200</c:v>
                </c:pt>
              </c:numCache>
            </c:numRef>
          </c:val>
          <c:smooth val="0"/>
          <c:extLst>
            <c:ext xmlns:c16="http://schemas.microsoft.com/office/drawing/2014/chart" uri="{C3380CC4-5D6E-409C-BE32-E72D297353CC}">
              <c16:uniqueId val="{00000002-B5F3-4895-841F-2D3B08F37394}"/>
            </c:ext>
          </c:extLst>
        </c:ser>
        <c:ser>
          <c:idx val="3"/>
          <c:order val="3"/>
          <c:tx>
            <c:v>CPI</c:v>
          </c:tx>
          <c:spPr>
            <a:ln w="28575" cap="rnd">
              <a:solidFill>
                <a:schemeClr val="accent4"/>
              </a:solidFill>
              <a:round/>
            </a:ln>
            <a:effectLst/>
          </c:spPr>
          <c:marker>
            <c:symbol val="none"/>
          </c:marker>
          <c:cat>
            <c:strRef>
              <c:f>(DGMP6!$B$7,DGMP6!$F$7,DGMP6!$J$7,DGMP6!$N$7,DGMP6!$R$7,DGMP6!$V$7,DGMP6!$Z$7,DGMP6!$AD$7,DGMP6!$AH$7,DGMP6!$AL$7)</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(DGMP6!$E$10,DGMP6!$I$10,DGMP6!$M$10,DGMP6!$Q$10,DGMP6!$U$10,DGMP6!$Y$10,DGMP6!$AC$10,DGMP6!$AG$10,DGMP6!$AK$10,DGMP6!$AO$10)</c:f>
              <c:numCache>
                <c:formatCode>"£"#,##0</c:formatCode>
                <c:ptCount val="10"/>
                <c:pt idx="0">
                  <c:v>128400</c:v>
                </c:pt>
                <c:pt idx="1">
                  <c:v>129300</c:v>
                </c:pt>
                <c:pt idx="2">
                  <c:v>130500</c:v>
                </c:pt>
                <c:pt idx="3">
                  <c:v>135000</c:v>
                </c:pt>
                <c:pt idx="4">
                  <c:v>135700</c:v>
                </c:pt>
                <c:pt idx="5">
                  <c:v>137300</c:v>
                </c:pt>
                <c:pt idx="6">
                  <c:v>140200</c:v>
                </c:pt>
                <c:pt idx="7">
                  <c:v>162500</c:v>
                </c:pt>
                <c:pt idx="8">
                  <c:v>168700</c:v>
                </c:pt>
                <c:pt idx="9">
                  <c:v>140200</c:v>
                </c:pt>
              </c:numCache>
            </c:numRef>
          </c:val>
          <c:smooth val="0"/>
          <c:extLst>
            <c:ext xmlns:c16="http://schemas.microsoft.com/office/drawing/2014/chart" uri="{C3380CC4-5D6E-409C-BE32-E72D297353CC}">
              <c16:uniqueId val="{00000003-B5F3-4895-841F-2D3B08F37394}"/>
            </c:ext>
          </c:extLst>
        </c:ser>
        <c:dLbls>
          <c:showLegendKey val="0"/>
          <c:showVal val="0"/>
          <c:showCatName val="0"/>
          <c:showSerName val="0"/>
          <c:showPercent val="0"/>
          <c:showBubbleSize val="0"/>
        </c:dLbls>
        <c:smooth val="0"/>
        <c:axId val="1429129567"/>
        <c:axId val="1429131007"/>
      </c:lineChart>
      <c:catAx>
        <c:axId val="14291295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9131007"/>
        <c:crosses val="autoZero"/>
        <c:auto val="1"/>
        <c:lblAlgn val="ctr"/>
        <c:lblOffset val="100"/>
        <c:noMultiLvlLbl val="0"/>
      </c:catAx>
      <c:valAx>
        <c:axId val="1429131007"/>
        <c:scaling>
          <c:orientation val="minMax"/>
          <c:min val="800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91295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Gross earnings, Expenses and Income before Tax for GPMS contractor GPs in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DGMP7!$A$8</c:f>
              <c:strCache>
                <c:ptCount val="1"/>
                <c:pt idx="0">
                  <c:v>Gross Earnings</c:v>
                </c:pt>
              </c:strCache>
            </c:strRef>
          </c:tx>
          <c:spPr>
            <a:ln w="28575" cap="rnd">
              <a:solidFill>
                <a:schemeClr val="accent1"/>
              </a:solidFill>
              <a:round/>
            </a:ln>
            <a:effectLst/>
          </c:spPr>
          <c:marker>
            <c:symbol val="none"/>
          </c:marker>
          <c:cat>
            <c:strRef>
              <c:f>DGMP7!$B$6:$K$6</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DGMP7!$B$8:$K$8</c:f>
              <c:numCache>
                <c:formatCode>"£"#,##0</c:formatCode>
                <c:ptCount val="10"/>
                <c:pt idx="0">
                  <c:v>290900</c:v>
                </c:pt>
                <c:pt idx="1">
                  <c:v>302600</c:v>
                </c:pt>
                <c:pt idx="2">
                  <c:v>315600</c:v>
                </c:pt>
                <c:pt idx="3">
                  <c:v>338300</c:v>
                </c:pt>
                <c:pt idx="4">
                  <c:v>357300</c:v>
                </c:pt>
                <c:pt idx="5">
                  <c:v>380900</c:v>
                </c:pt>
                <c:pt idx="6">
                  <c:v>402600</c:v>
                </c:pt>
                <c:pt idx="7">
                  <c:v>438700</c:v>
                </c:pt>
                <c:pt idx="8">
                  <c:v>482400</c:v>
                </c:pt>
                <c:pt idx="9">
                  <c:v>495400</c:v>
                </c:pt>
              </c:numCache>
            </c:numRef>
          </c:val>
          <c:smooth val="0"/>
          <c:extLst>
            <c:ext xmlns:c16="http://schemas.microsoft.com/office/drawing/2014/chart" uri="{C3380CC4-5D6E-409C-BE32-E72D297353CC}">
              <c16:uniqueId val="{00000000-677A-48D2-AA86-34AB77779765}"/>
            </c:ext>
          </c:extLst>
        </c:ser>
        <c:ser>
          <c:idx val="1"/>
          <c:order val="1"/>
          <c:tx>
            <c:strRef>
              <c:f>DGMP7!$A$9</c:f>
              <c:strCache>
                <c:ptCount val="1"/>
                <c:pt idx="0">
                  <c:v>Total Expenses</c:v>
                </c:pt>
              </c:strCache>
            </c:strRef>
          </c:tx>
          <c:spPr>
            <a:ln w="28575" cap="rnd">
              <a:solidFill>
                <a:schemeClr val="accent2"/>
              </a:solidFill>
              <a:round/>
            </a:ln>
            <a:effectLst/>
          </c:spPr>
          <c:marker>
            <c:symbol val="none"/>
          </c:marker>
          <c:cat>
            <c:strRef>
              <c:f>DGMP7!$B$6:$K$6</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DGMP7!$B$9:$K$9</c:f>
              <c:numCache>
                <c:formatCode>"£"#,##0</c:formatCode>
                <c:ptCount val="10"/>
                <c:pt idx="0">
                  <c:v>189000</c:v>
                </c:pt>
                <c:pt idx="1">
                  <c:v>198800</c:v>
                </c:pt>
                <c:pt idx="2">
                  <c:v>210800</c:v>
                </c:pt>
                <c:pt idx="3">
                  <c:v>228700</c:v>
                </c:pt>
                <c:pt idx="4">
                  <c:v>243900</c:v>
                </c:pt>
                <c:pt idx="5">
                  <c:v>263600</c:v>
                </c:pt>
                <c:pt idx="6">
                  <c:v>280800</c:v>
                </c:pt>
                <c:pt idx="7">
                  <c:v>296700</c:v>
                </c:pt>
                <c:pt idx="8">
                  <c:v>329000</c:v>
                </c:pt>
                <c:pt idx="9">
                  <c:v>355200</c:v>
                </c:pt>
              </c:numCache>
            </c:numRef>
          </c:val>
          <c:smooth val="0"/>
          <c:extLst>
            <c:ext xmlns:c16="http://schemas.microsoft.com/office/drawing/2014/chart" uri="{C3380CC4-5D6E-409C-BE32-E72D297353CC}">
              <c16:uniqueId val="{00000001-677A-48D2-AA86-34AB77779765}"/>
            </c:ext>
          </c:extLst>
        </c:ser>
        <c:ser>
          <c:idx val="2"/>
          <c:order val="2"/>
          <c:tx>
            <c:strRef>
              <c:f>DGMP7!$A$10</c:f>
              <c:strCache>
                <c:ptCount val="1"/>
                <c:pt idx="0">
                  <c:v>Income Before Tax</c:v>
                </c:pt>
              </c:strCache>
            </c:strRef>
          </c:tx>
          <c:spPr>
            <a:ln w="28575" cap="rnd">
              <a:solidFill>
                <a:schemeClr val="accent3"/>
              </a:solidFill>
              <a:round/>
            </a:ln>
            <a:effectLst/>
          </c:spPr>
          <c:marker>
            <c:symbol val="none"/>
          </c:marker>
          <c:cat>
            <c:strRef>
              <c:f>DGMP7!$B$6:$K$6</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DGMP7!$B$10:$K$10</c:f>
              <c:numCache>
                <c:formatCode>"£"#,##0</c:formatCode>
                <c:ptCount val="10"/>
                <c:pt idx="0">
                  <c:v>101900</c:v>
                </c:pt>
                <c:pt idx="1">
                  <c:v>103800</c:v>
                </c:pt>
                <c:pt idx="2">
                  <c:v>104900</c:v>
                </c:pt>
                <c:pt idx="3">
                  <c:v>109600</c:v>
                </c:pt>
                <c:pt idx="4">
                  <c:v>113400</c:v>
                </c:pt>
                <c:pt idx="5">
                  <c:v>117300</c:v>
                </c:pt>
                <c:pt idx="6">
                  <c:v>121800</c:v>
                </c:pt>
                <c:pt idx="7">
                  <c:v>142000</c:v>
                </c:pt>
                <c:pt idx="8">
                  <c:v>153400</c:v>
                </c:pt>
                <c:pt idx="9">
                  <c:v>140200</c:v>
                </c:pt>
              </c:numCache>
            </c:numRef>
          </c:val>
          <c:smooth val="0"/>
          <c:extLst>
            <c:ext xmlns:c16="http://schemas.microsoft.com/office/drawing/2014/chart" uri="{C3380CC4-5D6E-409C-BE32-E72D297353CC}">
              <c16:uniqueId val="{00000002-677A-48D2-AA86-34AB77779765}"/>
            </c:ext>
          </c:extLst>
        </c:ser>
        <c:dLbls>
          <c:showLegendKey val="0"/>
          <c:showVal val="0"/>
          <c:showCatName val="0"/>
          <c:showSerName val="0"/>
          <c:showPercent val="0"/>
          <c:showBubbleSize val="0"/>
        </c:dLbls>
        <c:smooth val="0"/>
        <c:axId val="1314115535"/>
        <c:axId val="1314116975"/>
      </c:lineChart>
      <c:catAx>
        <c:axId val="131411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116975"/>
        <c:crosses val="autoZero"/>
        <c:auto val="1"/>
        <c:lblAlgn val="ctr"/>
        <c:lblOffset val="100"/>
        <c:noMultiLvlLbl val="0"/>
      </c:catAx>
      <c:valAx>
        <c:axId val="1314116975"/>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1155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Expenses to Earnings Ratio </a:t>
            </a:r>
            <a:r>
              <a:rPr lang="en-GB" sz="1400" b="0" i="0" u="none" strike="noStrike" kern="1200" spc="0" baseline="0">
                <a:solidFill>
                  <a:sysClr val="windowText" lastClr="000000">
                    <a:lumMod val="65000"/>
                    <a:lumOff val="35000"/>
                  </a:sysClr>
                </a:solidFill>
              </a:rPr>
              <a:t>for GPMS contractor GPs in England</a:t>
            </a:r>
            <a:endParaRPr lang="en-US" sz="14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DGMP7!$A$11</c:f>
              <c:strCache>
                <c:ptCount val="1"/>
                <c:pt idx="0">
                  <c:v>Expenses to Earnings Ratio</c:v>
                </c:pt>
              </c:strCache>
            </c:strRef>
          </c:tx>
          <c:spPr>
            <a:ln w="28575" cap="rnd">
              <a:solidFill>
                <a:schemeClr val="accent1"/>
              </a:solidFill>
              <a:round/>
            </a:ln>
            <a:effectLst/>
          </c:spPr>
          <c:marker>
            <c:symbol val="none"/>
          </c:marker>
          <c:cat>
            <c:strRef>
              <c:f>DGMP7!$B$6:$K$6</c:f>
              <c:strCache>
                <c:ptCount val="10"/>
                <c:pt idx="0">
                  <c:v>2013/14</c:v>
                </c:pt>
                <c:pt idx="1">
                  <c:v>2014/15</c:v>
                </c:pt>
                <c:pt idx="2">
                  <c:v>2015/16</c:v>
                </c:pt>
                <c:pt idx="3">
                  <c:v>2016/17</c:v>
                </c:pt>
                <c:pt idx="4">
                  <c:v>2017/18</c:v>
                </c:pt>
                <c:pt idx="5">
                  <c:v>2018/19</c:v>
                </c:pt>
                <c:pt idx="6">
                  <c:v>2019/20</c:v>
                </c:pt>
                <c:pt idx="7">
                  <c:v>2020/21</c:v>
                </c:pt>
                <c:pt idx="8">
                  <c:v>2021/22</c:v>
                </c:pt>
                <c:pt idx="9">
                  <c:v>2022/23</c:v>
                </c:pt>
              </c:strCache>
            </c:strRef>
          </c:cat>
          <c:val>
            <c:numRef>
              <c:f>DGMP7!$B$11:$K$11</c:f>
              <c:numCache>
                <c:formatCode>0.0%</c:formatCode>
                <c:ptCount val="10"/>
                <c:pt idx="0">
                  <c:v>0.64970780336885525</c:v>
                </c:pt>
                <c:pt idx="1">
                  <c:v>0.65697290152015864</c:v>
                </c:pt>
                <c:pt idx="2">
                  <c:v>0.66793409378960711</c:v>
                </c:pt>
                <c:pt idx="3">
                  <c:v>0.67602719479751705</c:v>
                </c:pt>
                <c:pt idx="4">
                  <c:v>0.68261964735516378</c:v>
                </c:pt>
                <c:pt idx="5">
                  <c:v>0.69204515620897877</c:v>
                </c:pt>
                <c:pt idx="6">
                  <c:v>0.69746646795827127</c:v>
                </c:pt>
                <c:pt idx="7">
                  <c:v>0.67631638933211757</c:v>
                </c:pt>
                <c:pt idx="8">
                  <c:v>0.68200663349917079</c:v>
                </c:pt>
                <c:pt idx="9">
                  <c:v>0.71699636657246668</c:v>
                </c:pt>
              </c:numCache>
            </c:numRef>
          </c:val>
          <c:smooth val="0"/>
          <c:extLst>
            <c:ext xmlns:c16="http://schemas.microsoft.com/office/drawing/2014/chart" uri="{C3380CC4-5D6E-409C-BE32-E72D297353CC}">
              <c16:uniqueId val="{00000000-E0A8-49BF-8A17-AB6E176AC320}"/>
            </c:ext>
          </c:extLst>
        </c:ser>
        <c:dLbls>
          <c:showLegendKey val="0"/>
          <c:showVal val="0"/>
          <c:showCatName val="0"/>
          <c:showSerName val="0"/>
          <c:showPercent val="0"/>
          <c:showBubbleSize val="0"/>
        </c:dLbls>
        <c:smooth val="0"/>
        <c:axId val="1397866639"/>
        <c:axId val="1397869039"/>
      </c:lineChart>
      <c:catAx>
        <c:axId val="1397866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7869039"/>
        <c:crosses val="autoZero"/>
        <c:auto val="1"/>
        <c:lblAlgn val="ctr"/>
        <c:lblOffset val="100"/>
        <c:noMultiLvlLbl val="0"/>
      </c:catAx>
      <c:valAx>
        <c:axId val="139786903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9786663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Distribution of income before tax for GPMS contractor GPs in England between 2020/21 and  2022/23</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DGMP8!$K$6</c:f>
              <c:strCache>
                <c:ptCount val="1"/>
                <c:pt idx="0">
                  <c:v>2020/21</c:v>
                </c:pt>
              </c:strCache>
            </c:strRef>
          </c:tx>
          <c:spPr>
            <a:solidFill>
              <a:schemeClr val="accent1"/>
            </a:solidFill>
            <a:ln>
              <a:noFill/>
            </a:ln>
            <a:effectLst/>
          </c:spPr>
          <c:invertIfNegative val="0"/>
          <c:cat>
            <c:strRef>
              <c:f>DGMP8!$C$16:$C$24</c:f>
              <c:strCache>
                <c:ptCount val="9"/>
                <c:pt idx="0">
                  <c:v>0 &lt;50,000</c:v>
                </c:pt>
                <c:pt idx="1">
                  <c:v>50,000 &lt;75,000</c:v>
                </c:pt>
                <c:pt idx="2">
                  <c:v>75,000 &lt;100,000</c:v>
                </c:pt>
                <c:pt idx="3">
                  <c:v>100,000 &lt;125,000</c:v>
                </c:pt>
                <c:pt idx="4">
                  <c:v>125,000 &lt;150,000</c:v>
                </c:pt>
                <c:pt idx="5">
                  <c:v>150,000 &lt;175,000</c:v>
                </c:pt>
                <c:pt idx="6">
                  <c:v>175,000 &lt;200,000</c:v>
                </c:pt>
                <c:pt idx="7">
                  <c:v>200,000 &lt;225,000</c:v>
                </c:pt>
                <c:pt idx="8">
                  <c:v>225,000+</c:v>
                </c:pt>
              </c:strCache>
            </c:strRef>
          </c:cat>
          <c:val>
            <c:numRef>
              <c:f>DGMP8!$K$16:$K$24</c:f>
              <c:numCache>
                <c:formatCode>0.0%</c:formatCode>
                <c:ptCount val="9"/>
                <c:pt idx="0">
                  <c:v>2.8000000000000001E-2</c:v>
                </c:pt>
                <c:pt idx="1">
                  <c:v>6.4000000000000001E-2</c:v>
                </c:pt>
                <c:pt idx="2">
                  <c:v>0.14299999999999999</c:v>
                </c:pt>
                <c:pt idx="3">
                  <c:v>0.20100000000000001</c:v>
                </c:pt>
                <c:pt idx="4">
                  <c:v>0.19500000000000001</c:v>
                </c:pt>
                <c:pt idx="5">
                  <c:v>0.14599999999999999</c:v>
                </c:pt>
                <c:pt idx="6">
                  <c:v>8.5999999999999993E-2</c:v>
                </c:pt>
                <c:pt idx="7">
                  <c:v>5.3999999999999999E-2</c:v>
                </c:pt>
                <c:pt idx="8">
                  <c:v>8.4000000000000005E-2</c:v>
                </c:pt>
              </c:numCache>
            </c:numRef>
          </c:val>
          <c:extLst>
            <c:ext xmlns:c16="http://schemas.microsoft.com/office/drawing/2014/chart" uri="{C3380CC4-5D6E-409C-BE32-E72D297353CC}">
              <c16:uniqueId val="{00000000-E9C1-46C9-BB34-1C75B48899EF}"/>
            </c:ext>
          </c:extLst>
        </c:ser>
        <c:ser>
          <c:idx val="1"/>
          <c:order val="1"/>
          <c:tx>
            <c:strRef>
              <c:f>DGMP8!$L$6</c:f>
              <c:strCache>
                <c:ptCount val="1"/>
                <c:pt idx="0">
                  <c:v>2021/22</c:v>
                </c:pt>
              </c:strCache>
            </c:strRef>
          </c:tx>
          <c:spPr>
            <a:solidFill>
              <a:schemeClr val="accent2"/>
            </a:solidFill>
            <a:ln>
              <a:noFill/>
            </a:ln>
            <a:effectLst/>
          </c:spPr>
          <c:invertIfNegative val="0"/>
          <c:cat>
            <c:strRef>
              <c:f>DGMP8!$C$16:$C$24</c:f>
              <c:strCache>
                <c:ptCount val="9"/>
                <c:pt idx="0">
                  <c:v>0 &lt;50,000</c:v>
                </c:pt>
                <c:pt idx="1">
                  <c:v>50,000 &lt;75,000</c:v>
                </c:pt>
                <c:pt idx="2">
                  <c:v>75,000 &lt;100,000</c:v>
                </c:pt>
                <c:pt idx="3">
                  <c:v>100,000 &lt;125,000</c:v>
                </c:pt>
                <c:pt idx="4">
                  <c:v>125,000 &lt;150,000</c:v>
                </c:pt>
                <c:pt idx="5">
                  <c:v>150,000 &lt;175,000</c:v>
                </c:pt>
                <c:pt idx="6">
                  <c:v>175,000 &lt;200,000</c:v>
                </c:pt>
                <c:pt idx="7">
                  <c:v>200,000 &lt;225,000</c:v>
                </c:pt>
                <c:pt idx="8">
                  <c:v>225,000+</c:v>
                </c:pt>
              </c:strCache>
            </c:strRef>
          </c:cat>
          <c:val>
            <c:numRef>
              <c:f>DGMP8!$L$16:$L$24</c:f>
              <c:numCache>
                <c:formatCode>0.0%</c:formatCode>
                <c:ptCount val="9"/>
                <c:pt idx="0">
                  <c:v>2.4E-2</c:v>
                </c:pt>
                <c:pt idx="1">
                  <c:v>0.05</c:v>
                </c:pt>
                <c:pt idx="2">
                  <c:v>0.11899999999999999</c:v>
                </c:pt>
                <c:pt idx="3">
                  <c:v>0.184</c:v>
                </c:pt>
                <c:pt idx="4">
                  <c:v>0.18099999999999999</c:v>
                </c:pt>
                <c:pt idx="5">
                  <c:v>0.14899999999999999</c:v>
                </c:pt>
                <c:pt idx="6">
                  <c:v>0.105</c:v>
                </c:pt>
                <c:pt idx="7">
                  <c:v>6.9000000000000006E-2</c:v>
                </c:pt>
                <c:pt idx="8">
                  <c:v>0.11899999999999999</c:v>
                </c:pt>
              </c:numCache>
            </c:numRef>
          </c:val>
          <c:extLst>
            <c:ext xmlns:c16="http://schemas.microsoft.com/office/drawing/2014/chart" uri="{C3380CC4-5D6E-409C-BE32-E72D297353CC}">
              <c16:uniqueId val="{00000001-E9C1-46C9-BB34-1C75B48899EF}"/>
            </c:ext>
          </c:extLst>
        </c:ser>
        <c:ser>
          <c:idx val="2"/>
          <c:order val="2"/>
          <c:tx>
            <c:strRef>
              <c:f>DGMP8!$M$6</c:f>
              <c:strCache>
                <c:ptCount val="1"/>
                <c:pt idx="0">
                  <c:v>2022/23</c:v>
                </c:pt>
              </c:strCache>
            </c:strRef>
          </c:tx>
          <c:spPr>
            <a:solidFill>
              <a:schemeClr val="accent3"/>
            </a:solidFill>
            <a:ln>
              <a:noFill/>
            </a:ln>
            <a:effectLst/>
          </c:spPr>
          <c:invertIfNegative val="0"/>
          <c:cat>
            <c:strRef>
              <c:f>DGMP8!$C$16:$C$24</c:f>
              <c:strCache>
                <c:ptCount val="9"/>
                <c:pt idx="0">
                  <c:v>0 &lt;50,000</c:v>
                </c:pt>
                <c:pt idx="1">
                  <c:v>50,000 &lt;75,000</c:v>
                </c:pt>
                <c:pt idx="2">
                  <c:v>75,000 &lt;100,000</c:v>
                </c:pt>
                <c:pt idx="3">
                  <c:v>100,000 &lt;125,000</c:v>
                </c:pt>
                <c:pt idx="4">
                  <c:v>125,000 &lt;150,000</c:v>
                </c:pt>
                <c:pt idx="5">
                  <c:v>150,000 &lt;175,000</c:v>
                </c:pt>
                <c:pt idx="6">
                  <c:v>175,000 &lt;200,000</c:v>
                </c:pt>
                <c:pt idx="7">
                  <c:v>200,000 &lt;225,000</c:v>
                </c:pt>
                <c:pt idx="8">
                  <c:v>225,000+</c:v>
                </c:pt>
              </c:strCache>
            </c:strRef>
          </c:cat>
          <c:val>
            <c:numRef>
              <c:f>DGMP8!$M$16:$M$24</c:f>
              <c:numCache>
                <c:formatCode>0.0%</c:formatCode>
                <c:ptCount val="9"/>
                <c:pt idx="0">
                  <c:v>3.5999999999999997E-2</c:v>
                </c:pt>
                <c:pt idx="1">
                  <c:v>7.3999999999999996E-2</c:v>
                </c:pt>
                <c:pt idx="2">
                  <c:v>0.158</c:v>
                </c:pt>
                <c:pt idx="3">
                  <c:v>0.20100000000000001</c:v>
                </c:pt>
                <c:pt idx="4">
                  <c:v>0.18099999999999999</c:v>
                </c:pt>
                <c:pt idx="5">
                  <c:v>0.13300000000000001</c:v>
                </c:pt>
                <c:pt idx="6">
                  <c:v>8.3000000000000004E-2</c:v>
                </c:pt>
                <c:pt idx="7">
                  <c:v>4.8000000000000001E-2</c:v>
                </c:pt>
                <c:pt idx="8">
                  <c:v>8.5999999999999993E-2</c:v>
                </c:pt>
              </c:numCache>
            </c:numRef>
          </c:val>
          <c:extLst>
            <c:ext xmlns:c16="http://schemas.microsoft.com/office/drawing/2014/chart" uri="{C3380CC4-5D6E-409C-BE32-E72D297353CC}">
              <c16:uniqueId val="{00000002-E9C1-46C9-BB34-1C75B48899EF}"/>
            </c:ext>
          </c:extLst>
        </c:ser>
        <c:dLbls>
          <c:showLegendKey val="0"/>
          <c:showVal val="0"/>
          <c:showCatName val="0"/>
          <c:showSerName val="0"/>
          <c:showPercent val="0"/>
          <c:showBubbleSize val="0"/>
        </c:dLbls>
        <c:gapWidth val="219"/>
        <c:overlap val="-27"/>
        <c:axId val="1716232799"/>
        <c:axId val="1716233759"/>
      </c:barChart>
      <c:catAx>
        <c:axId val="1716232799"/>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Income</a:t>
                </a:r>
                <a:r>
                  <a:rPr lang="en-GB" baseline="0"/>
                  <a:t> before Tax (£)</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6233759"/>
        <c:crosses val="autoZero"/>
        <c:auto val="1"/>
        <c:lblAlgn val="ctr"/>
        <c:lblOffset val="100"/>
        <c:noMultiLvlLbl val="0"/>
      </c:catAx>
      <c:valAx>
        <c:axId val="17162337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r>
                  <a:rPr lang="en-GB" baseline="0"/>
                  <a:t> of report population</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162327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GPMS Salaried GP Average Income Before Tax Earnings -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DGMP9!$B$6</c:f>
              <c:strCache>
                <c:ptCount val="1"/>
                <c:pt idx="0">
                  <c:v>Income before tax</c:v>
                </c:pt>
              </c:strCache>
            </c:strRef>
          </c:tx>
          <c:spPr>
            <a:solidFill>
              <a:schemeClr val="accent1"/>
            </a:solidFill>
            <a:ln>
              <a:noFill/>
            </a:ln>
            <a:effectLst/>
          </c:spPr>
          <c:invertIfNegative val="0"/>
          <c:cat>
            <c:strRef>
              <c:f>DGMP9!$A$7:$A$9</c:f>
              <c:strCache>
                <c:ptCount val="3"/>
                <c:pt idx="0">
                  <c:v>2020/21</c:v>
                </c:pt>
                <c:pt idx="1">
                  <c:v>2021/22</c:v>
                </c:pt>
                <c:pt idx="2">
                  <c:v>2022/23</c:v>
                </c:pt>
              </c:strCache>
            </c:strRef>
          </c:cat>
          <c:val>
            <c:numRef>
              <c:f>DGMP9!$B$7:$B$9</c:f>
              <c:numCache>
                <c:formatCode>"£"#,##0</c:formatCode>
                <c:ptCount val="3"/>
                <c:pt idx="0">
                  <c:v>64900</c:v>
                </c:pt>
                <c:pt idx="1">
                  <c:v>68000</c:v>
                </c:pt>
                <c:pt idx="2">
                  <c:v>69200</c:v>
                </c:pt>
              </c:numCache>
            </c:numRef>
          </c:val>
          <c:extLst>
            <c:ext xmlns:c16="http://schemas.microsoft.com/office/drawing/2014/chart" uri="{C3380CC4-5D6E-409C-BE32-E72D297353CC}">
              <c16:uniqueId val="{00000000-E07E-4328-ADD2-05414903427B}"/>
            </c:ext>
          </c:extLst>
        </c:ser>
        <c:dLbls>
          <c:showLegendKey val="0"/>
          <c:showVal val="0"/>
          <c:showCatName val="0"/>
          <c:showSerName val="0"/>
          <c:showPercent val="0"/>
          <c:showBubbleSize val="0"/>
        </c:dLbls>
        <c:gapWidth val="219"/>
        <c:overlap val="-27"/>
        <c:axId val="833126831"/>
        <c:axId val="833130671"/>
      </c:barChart>
      <c:catAx>
        <c:axId val="833126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130671"/>
        <c:crosses val="autoZero"/>
        <c:auto val="1"/>
        <c:lblAlgn val="ctr"/>
        <c:lblOffset val="100"/>
        <c:noMultiLvlLbl val="0"/>
      </c:catAx>
      <c:valAx>
        <c:axId val="83313067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3312683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GPMS Salaried GPs</a:t>
            </a:r>
            <a:r>
              <a:rPr lang="en-US" baseline="0"/>
              <a:t> Income before Tax</a:t>
            </a:r>
            <a:r>
              <a:rPr lang="en-US"/>
              <a:t>, 2013/14 to 2022/23 Cash and Real Terms -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DGMP10!$B$6</c:f>
              <c:strCache>
                <c:ptCount val="1"/>
                <c:pt idx="0">
                  <c:v>Cash</c:v>
                </c:pt>
              </c:strCache>
            </c:strRef>
          </c:tx>
          <c:spPr>
            <a:ln w="28575" cap="rnd">
              <a:solidFill>
                <a:schemeClr val="accent1"/>
              </a:solidFill>
              <a:round/>
            </a:ln>
            <a:effectLst/>
          </c:spPr>
          <c:marker>
            <c:symbol val="none"/>
          </c:marker>
          <c:cat>
            <c:strRef>
              <c:f>(DGMP10!$B$5,DGMP10!$F$5,DGMP10!$J$5,DGMP10!$N$5,DGMP10!$R$5,DGMP10!$V$5,DGMP10!$Z$5,DGMP10!$AD$5,DGMP10!$AH$5,DGMP10!$AL$5,DGMP10!$AP$5)</c:f>
              <c:strCache>
                <c:ptCount val="11"/>
                <c:pt idx="0">
                  <c:v>2013/14</c:v>
                </c:pt>
                <c:pt idx="1">
                  <c:v>2014/15</c:v>
                </c:pt>
                <c:pt idx="2">
                  <c:v>2014/15r</c:v>
                </c:pt>
                <c:pt idx="3">
                  <c:v>2015/16</c:v>
                </c:pt>
                <c:pt idx="4">
                  <c:v>2016/17</c:v>
                </c:pt>
                <c:pt idx="5">
                  <c:v>2017/18</c:v>
                </c:pt>
                <c:pt idx="6">
                  <c:v>2018/19</c:v>
                </c:pt>
                <c:pt idx="7">
                  <c:v>2019/20</c:v>
                </c:pt>
                <c:pt idx="8">
                  <c:v>2020/21</c:v>
                </c:pt>
                <c:pt idx="9">
                  <c:v>2021/22</c:v>
                </c:pt>
                <c:pt idx="10">
                  <c:v>2022/23</c:v>
                </c:pt>
              </c:strCache>
            </c:strRef>
          </c:cat>
          <c:val>
            <c:numRef>
              <c:f>(DGMP10!$B$8,DGMP10!$F$8,DGMP10!$J$8,DGMP10!$N$8,DGMP10!$R$8,DGMP10!$V$8,DGMP10!$Z$8,DGMP10!$AD$8,DGMP10!$AH$8,DGMP10!$AL$8,DGMP10!$AP$8)</c:f>
              <c:numCache>
                <c:formatCode>"£"#,##0</c:formatCode>
                <c:ptCount val="11"/>
                <c:pt idx="0">
                  <c:v>54900</c:v>
                </c:pt>
                <c:pt idx="1">
                  <c:v>53700</c:v>
                </c:pt>
                <c:pt idx="2">
                  <c:v>56700</c:v>
                </c:pt>
                <c:pt idx="3">
                  <c:v>55900</c:v>
                </c:pt>
                <c:pt idx="4">
                  <c:v>56600</c:v>
                </c:pt>
                <c:pt idx="5">
                  <c:v>58400</c:v>
                </c:pt>
                <c:pt idx="6">
                  <c:v>60600</c:v>
                </c:pt>
                <c:pt idx="7">
                  <c:v>63600</c:v>
                </c:pt>
                <c:pt idx="8">
                  <c:v>64900</c:v>
                </c:pt>
                <c:pt idx="9">
                  <c:v>68000</c:v>
                </c:pt>
                <c:pt idx="10">
                  <c:v>69200</c:v>
                </c:pt>
              </c:numCache>
            </c:numRef>
          </c:val>
          <c:smooth val="0"/>
          <c:extLst>
            <c:ext xmlns:c16="http://schemas.microsoft.com/office/drawing/2014/chart" uri="{C3380CC4-5D6E-409C-BE32-E72D297353CC}">
              <c16:uniqueId val="{00000000-103A-489E-B6D6-C3C9D2DD2DA1}"/>
            </c:ext>
          </c:extLst>
        </c:ser>
        <c:ser>
          <c:idx val="1"/>
          <c:order val="1"/>
          <c:tx>
            <c:strRef>
              <c:f>DGMP10!$C$6</c:f>
              <c:strCache>
                <c:ptCount val="1"/>
                <c:pt idx="0">
                  <c:v>GDP</c:v>
                </c:pt>
              </c:strCache>
            </c:strRef>
          </c:tx>
          <c:spPr>
            <a:ln w="28575" cap="rnd">
              <a:solidFill>
                <a:schemeClr val="accent2"/>
              </a:solidFill>
              <a:round/>
            </a:ln>
            <a:effectLst/>
          </c:spPr>
          <c:marker>
            <c:symbol val="none"/>
          </c:marker>
          <c:val>
            <c:numRef>
              <c:f>(DGMP10!$C$8,DGMP10!$G$8,DGMP10!$K$8,DGMP10!$O$8,DGMP10!$S$8,DGMP10!$W$8,DGMP10!$AA$8,DGMP10!$AE$8,DGMP10!$AI$8,DGMP10!$AM$8,DGMP10!$AQ$8)</c:f>
              <c:numCache>
                <c:formatCode>"£"#,##0</c:formatCode>
                <c:ptCount val="11"/>
                <c:pt idx="0">
                  <c:v>67800</c:v>
                </c:pt>
                <c:pt idx="1">
                  <c:v>65600</c:v>
                </c:pt>
                <c:pt idx="2">
                  <c:v>69300</c:v>
                </c:pt>
                <c:pt idx="3">
                  <c:v>67800</c:v>
                </c:pt>
                <c:pt idx="4">
                  <c:v>67100</c:v>
                </c:pt>
                <c:pt idx="5">
                  <c:v>68200</c:v>
                </c:pt>
                <c:pt idx="6">
                  <c:v>69300</c:v>
                </c:pt>
                <c:pt idx="7">
                  <c:v>71000</c:v>
                </c:pt>
                <c:pt idx="8">
                  <c:v>68700</c:v>
                </c:pt>
                <c:pt idx="9">
                  <c:v>72600</c:v>
                </c:pt>
                <c:pt idx="10">
                  <c:v>69200</c:v>
                </c:pt>
              </c:numCache>
            </c:numRef>
          </c:val>
          <c:smooth val="0"/>
          <c:extLst>
            <c:ext xmlns:c16="http://schemas.microsoft.com/office/drawing/2014/chart" uri="{C3380CC4-5D6E-409C-BE32-E72D297353CC}">
              <c16:uniqueId val="{00000001-103A-489E-B6D6-C3C9D2DD2DA1}"/>
            </c:ext>
          </c:extLst>
        </c:ser>
        <c:ser>
          <c:idx val="2"/>
          <c:order val="2"/>
          <c:tx>
            <c:strRef>
              <c:f>DGMP10!$D$6</c:f>
              <c:strCache>
                <c:ptCount val="1"/>
                <c:pt idx="0">
                  <c:v>RPI</c:v>
                </c:pt>
              </c:strCache>
            </c:strRef>
          </c:tx>
          <c:spPr>
            <a:ln w="28575" cap="rnd">
              <a:solidFill>
                <a:schemeClr val="accent3"/>
              </a:solidFill>
              <a:round/>
            </a:ln>
            <a:effectLst/>
          </c:spPr>
          <c:marker>
            <c:symbol val="none"/>
          </c:marker>
          <c:val>
            <c:numRef>
              <c:f>(DGMP10!$D$8,DGMP10!$H$8,DGMP10!$L$8,DGMP10!$P$8,DGMP10!$T$8,DGMP10!$X$8,DGMP10!$AB$8,DGMP10!$AF$8,DGMP10!$AJ$8,DGMP10!$AN$8,DGMP10!$AR$8)</c:f>
              <c:numCache>
                <c:formatCode>"£"#,##0</c:formatCode>
                <c:ptCount val="11"/>
                <c:pt idx="0">
                  <c:v>76600</c:v>
                </c:pt>
                <c:pt idx="1">
                  <c:v>73500</c:v>
                </c:pt>
                <c:pt idx="2">
                  <c:v>77600</c:v>
                </c:pt>
                <c:pt idx="3">
                  <c:v>75700</c:v>
                </c:pt>
                <c:pt idx="4">
                  <c:v>75000</c:v>
                </c:pt>
                <c:pt idx="5">
                  <c:v>74600</c:v>
                </c:pt>
                <c:pt idx="6">
                  <c:v>75200</c:v>
                </c:pt>
                <c:pt idx="7">
                  <c:v>76900</c:v>
                </c:pt>
                <c:pt idx="8">
                  <c:v>77500</c:v>
                </c:pt>
                <c:pt idx="9">
                  <c:v>76700</c:v>
                </c:pt>
                <c:pt idx="10">
                  <c:v>69200</c:v>
                </c:pt>
              </c:numCache>
            </c:numRef>
          </c:val>
          <c:smooth val="0"/>
          <c:extLst>
            <c:ext xmlns:c16="http://schemas.microsoft.com/office/drawing/2014/chart" uri="{C3380CC4-5D6E-409C-BE32-E72D297353CC}">
              <c16:uniqueId val="{00000002-103A-489E-B6D6-C3C9D2DD2DA1}"/>
            </c:ext>
          </c:extLst>
        </c:ser>
        <c:ser>
          <c:idx val="3"/>
          <c:order val="3"/>
          <c:tx>
            <c:strRef>
              <c:f>DGMP10!$E$6</c:f>
              <c:strCache>
                <c:ptCount val="1"/>
                <c:pt idx="0">
                  <c:v>CPI</c:v>
                </c:pt>
              </c:strCache>
            </c:strRef>
          </c:tx>
          <c:spPr>
            <a:ln w="28575" cap="rnd">
              <a:solidFill>
                <a:schemeClr val="accent4"/>
              </a:solidFill>
              <a:round/>
            </a:ln>
            <a:effectLst/>
          </c:spPr>
          <c:marker>
            <c:symbol val="none"/>
          </c:marker>
          <c:val>
            <c:numRef>
              <c:f>(DGMP10!$E$8,DGMP10!$I$8,DGMP10!$M$8,DGMP10!$Q$8,DGMP10!$U$8,DGMP10!$Y$8,DGMP10!$AC$8,DGMP10!$AG$8,DGMP10!$AK$8,DGMP10!$AO$8,DGMP10!$AS$8)</c:f>
              <c:numCache>
                <c:formatCode>"£"#,##0</c:formatCode>
                <c:ptCount val="11"/>
                <c:pt idx="0">
                  <c:v>69100</c:v>
                </c:pt>
                <c:pt idx="1">
                  <c:v>66900</c:v>
                </c:pt>
                <c:pt idx="2">
                  <c:v>70700</c:v>
                </c:pt>
                <c:pt idx="3">
                  <c:v>69600</c:v>
                </c:pt>
                <c:pt idx="4">
                  <c:v>69700</c:v>
                </c:pt>
                <c:pt idx="5">
                  <c:v>69900</c:v>
                </c:pt>
                <c:pt idx="6">
                  <c:v>71000</c:v>
                </c:pt>
                <c:pt idx="7">
                  <c:v>73300</c:v>
                </c:pt>
                <c:pt idx="8">
                  <c:v>74300</c:v>
                </c:pt>
                <c:pt idx="9">
                  <c:v>74800</c:v>
                </c:pt>
                <c:pt idx="10">
                  <c:v>69200</c:v>
                </c:pt>
              </c:numCache>
            </c:numRef>
          </c:val>
          <c:smooth val="0"/>
          <c:extLst>
            <c:ext xmlns:c16="http://schemas.microsoft.com/office/drawing/2014/chart" uri="{C3380CC4-5D6E-409C-BE32-E72D297353CC}">
              <c16:uniqueId val="{00000003-103A-489E-B6D6-C3C9D2DD2DA1}"/>
            </c:ext>
          </c:extLst>
        </c:ser>
        <c:dLbls>
          <c:showLegendKey val="0"/>
          <c:showVal val="0"/>
          <c:showCatName val="0"/>
          <c:showSerName val="0"/>
          <c:showPercent val="0"/>
          <c:showBubbleSize val="0"/>
        </c:dLbls>
        <c:smooth val="0"/>
        <c:axId val="1429130047"/>
        <c:axId val="1429131967"/>
      </c:lineChart>
      <c:catAx>
        <c:axId val="14291300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9131967"/>
        <c:crosses val="autoZero"/>
        <c:auto val="1"/>
        <c:lblAlgn val="ctr"/>
        <c:lblOffset val="100"/>
        <c:noMultiLvlLbl val="0"/>
      </c:catAx>
      <c:valAx>
        <c:axId val="1429131967"/>
        <c:scaling>
          <c:orientation val="minMax"/>
          <c:min val="400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2913004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Gross earnings, Expenses and Income before Tax for GPMS salaried GPs in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DGMP11!$A$9</c:f>
              <c:strCache>
                <c:ptCount val="1"/>
                <c:pt idx="0">
                  <c:v>Gross Earnings</c:v>
                </c:pt>
              </c:strCache>
            </c:strRef>
          </c:tx>
          <c:spPr>
            <a:ln w="28575" cap="rnd">
              <a:solidFill>
                <a:schemeClr val="accent1"/>
              </a:solidFill>
              <a:round/>
            </a:ln>
            <a:effectLst/>
          </c:spPr>
          <c:marker>
            <c:symbol val="none"/>
          </c:marker>
          <c:cat>
            <c:strRef>
              <c:f>DGMP11!$B$7:$L$7</c:f>
              <c:strCache>
                <c:ptCount val="11"/>
                <c:pt idx="0">
                  <c:v>2013/14</c:v>
                </c:pt>
                <c:pt idx="1">
                  <c:v>2014/15</c:v>
                </c:pt>
                <c:pt idx="2">
                  <c:v>2014/15r</c:v>
                </c:pt>
                <c:pt idx="3">
                  <c:v>2015/16</c:v>
                </c:pt>
                <c:pt idx="4">
                  <c:v>2016/17</c:v>
                </c:pt>
                <c:pt idx="5">
                  <c:v>2017/18</c:v>
                </c:pt>
                <c:pt idx="6">
                  <c:v>2018/19</c:v>
                </c:pt>
                <c:pt idx="7">
                  <c:v>2019/20</c:v>
                </c:pt>
                <c:pt idx="8">
                  <c:v>2020/21</c:v>
                </c:pt>
                <c:pt idx="9">
                  <c:v>2021/22</c:v>
                </c:pt>
                <c:pt idx="10">
                  <c:v>2022/23</c:v>
                </c:pt>
              </c:strCache>
            </c:strRef>
          </c:cat>
          <c:val>
            <c:numRef>
              <c:f>DGMP11!$B$9:$L$9</c:f>
              <c:numCache>
                <c:formatCode>"£"#,##0</c:formatCode>
                <c:ptCount val="11"/>
                <c:pt idx="0">
                  <c:v>64100</c:v>
                </c:pt>
                <c:pt idx="1">
                  <c:v>62500</c:v>
                </c:pt>
                <c:pt idx="2">
                  <c:v>65500</c:v>
                </c:pt>
                <c:pt idx="3">
                  <c:v>63900</c:v>
                </c:pt>
                <c:pt idx="4">
                  <c:v>65300</c:v>
                </c:pt>
                <c:pt idx="5">
                  <c:v>68200</c:v>
                </c:pt>
                <c:pt idx="6">
                  <c:v>70100</c:v>
                </c:pt>
                <c:pt idx="7">
                  <c:v>71600</c:v>
                </c:pt>
                <c:pt idx="8">
                  <c:v>72200</c:v>
                </c:pt>
                <c:pt idx="9">
                  <c:v>76900</c:v>
                </c:pt>
                <c:pt idx="10">
                  <c:v>79700</c:v>
                </c:pt>
              </c:numCache>
            </c:numRef>
          </c:val>
          <c:smooth val="0"/>
          <c:extLst>
            <c:ext xmlns:c16="http://schemas.microsoft.com/office/drawing/2014/chart" uri="{C3380CC4-5D6E-409C-BE32-E72D297353CC}">
              <c16:uniqueId val="{00000000-D8AA-4394-B2B2-B0AA10B87D68}"/>
            </c:ext>
          </c:extLst>
        </c:ser>
        <c:ser>
          <c:idx val="1"/>
          <c:order val="1"/>
          <c:tx>
            <c:strRef>
              <c:f>DGMP11!$A$10</c:f>
              <c:strCache>
                <c:ptCount val="1"/>
                <c:pt idx="0">
                  <c:v>Total Expenses</c:v>
                </c:pt>
              </c:strCache>
            </c:strRef>
          </c:tx>
          <c:spPr>
            <a:ln w="28575" cap="rnd">
              <a:solidFill>
                <a:schemeClr val="accent2"/>
              </a:solidFill>
              <a:round/>
            </a:ln>
            <a:effectLst/>
          </c:spPr>
          <c:marker>
            <c:symbol val="none"/>
          </c:marker>
          <c:val>
            <c:numRef>
              <c:f>DGMP11!$B$10:$L$10</c:f>
              <c:numCache>
                <c:formatCode>"£"#,##0</c:formatCode>
                <c:ptCount val="11"/>
                <c:pt idx="0">
                  <c:v>9200</c:v>
                </c:pt>
                <c:pt idx="1">
                  <c:v>8700</c:v>
                </c:pt>
                <c:pt idx="2">
                  <c:v>8700</c:v>
                </c:pt>
                <c:pt idx="3">
                  <c:v>7900</c:v>
                </c:pt>
                <c:pt idx="4">
                  <c:v>8700</c:v>
                </c:pt>
                <c:pt idx="5">
                  <c:v>9800</c:v>
                </c:pt>
                <c:pt idx="6">
                  <c:v>9400</c:v>
                </c:pt>
                <c:pt idx="7">
                  <c:v>8000</c:v>
                </c:pt>
                <c:pt idx="8">
                  <c:v>7400</c:v>
                </c:pt>
                <c:pt idx="9">
                  <c:v>8900</c:v>
                </c:pt>
                <c:pt idx="10">
                  <c:v>10500</c:v>
                </c:pt>
              </c:numCache>
            </c:numRef>
          </c:val>
          <c:smooth val="0"/>
          <c:extLst>
            <c:ext xmlns:c16="http://schemas.microsoft.com/office/drawing/2014/chart" uri="{C3380CC4-5D6E-409C-BE32-E72D297353CC}">
              <c16:uniqueId val="{00000001-D8AA-4394-B2B2-B0AA10B87D68}"/>
            </c:ext>
          </c:extLst>
        </c:ser>
        <c:ser>
          <c:idx val="2"/>
          <c:order val="2"/>
          <c:tx>
            <c:strRef>
              <c:f>DGMP11!$A$11</c:f>
              <c:strCache>
                <c:ptCount val="1"/>
                <c:pt idx="0">
                  <c:v>Income Before Tax</c:v>
                </c:pt>
              </c:strCache>
            </c:strRef>
          </c:tx>
          <c:spPr>
            <a:ln w="28575" cap="rnd">
              <a:solidFill>
                <a:schemeClr val="accent3"/>
              </a:solidFill>
              <a:round/>
            </a:ln>
            <a:effectLst/>
          </c:spPr>
          <c:marker>
            <c:symbol val="none"/>
          </c:marker>
          <c:val>
            <c:numRef>
              <c:f>DGMP11!$B$11:$L$11</c:f>
              <c:numCache>
                <c:formatCode>"£"#,##0</c:formatCode>
                <c:ptCount val="11"/>
                <c:pt idx="0">
                  <c:v>54900</c:v>
                </c:pt>
                <c:pt idx="1">
                  <c:v>53700</c:v>
                </c:pt>
                <c:pt idx="2">
                  <c:v>56700</c:v>
                </c:pt>
                <c:pt idx="3">
                  <c:v>55900</c:v>
                </c:pt>
                <c:pt idx="4">
                  <c:v>56600</c:v>
                </c:pt>
                <c:pt idx="5">
                  <c:v>58400</c:v>
                </c:pt>
                <c:pt idx="6">
                  <c:v>60600</c:v>
                </c:pt>
                <c:pt idx="7">
                  <c:v>63600</c:v>
                </c:pt>
                <c:pt idx="8">
                  <c:v>64900</c:v>
                </c:pt>
                <c:pt idx="9">
                  <c:v>68000</c:v>
                </c:pt>
                <c:pt idx="10">
                  <c:v>69200</c:v>
                </c:pt>
              </c:numCache>
            </c:numRef>
          </c:val>
          <c:smooth val="0"/>
          <c:extLst>
            <c:ext xmlns:c16="http://schemas.microsoft.com/office/drawing/2014/chart" uri="{C3380CC4-5D6E-409C-BE32-E72D297353CC}">
              <c16:uniqueId val="{00000002-D8AA-4394-B2B2-B0AA10B87D68}"/>
            </c:ext>
          </c:extLst>
        </c:ser>
        <c:dLbls>
          <c:showLegendKey val="0"/>
          <c:showVal val="0"/>
          <c:showCatName val="0"/>
          <c:showSerName val="0"/>
          <c:showPercent val="0"/>
          <c:showBubbleSize val="0"/>
        </c:dLbls>
        <c:smooth val="0"/>
        <c:axId val="1240506671"/>
        <c:axId val="548018303"/>
      </c:lineChart>
      <c:catAx>
        <c:axId val="1240506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8018303"/>
        <c:crosses val="autoZero"/>
        <c:auto val="1"/>
        <c:lblAlgn val="ctr"/>
        <c:lblOffset val="100"/>
        <c:noMultiLvlLbl val="0"/>
      </c:catAx>
      <c:valAx>
        <c:axId val="548018303"/>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050667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Expenses to Earnings Ratio for GPMS salaried GPs in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DGMP11!$A$12</c:f>
              <c:strCache>
                <c:ptCount val="1"/>
                <c:pt idx="0">
                  <c:v>Expenses to Earnings Ratio</c:v>
                </c:pt>
              </c:strCache>
            </c:strRef>
          </c:tx>
          <c:spPr>
            <a:ln w="28575" cap="rnd">
              <a:solidFill>
                <a:schemeClr val="accent1"/>
              </a:solidFill>
              <a:round/>
            </a:ln>
            <a:effectLst/>
          </c:spPr>
          <c:marker>
            <c:symbol val="none"/>
          </c:marker>
          <c:cat>
            <c:strRef>
              <c:f>DGMP11!$B$7:$L$7</c:f>
              <c:strCache>
                <c:ptCount val="11"/>
                <c:pt idx="0">
                  <c:v>2013/14</c:v>
                </c:pt>
                <c:pt idx="1">
                  <c:v>2014/15</c:v>
                </c:pt>
                <c:pt idx="2">
                  <c:v>2014/15r</c:v>
                </c:pt>
                <c:pt idx="3">
                  <c:v>2015/16</c:v>
                </c:pt>
                <c:pt idx="4">
                  <c:v>2016/17</c:v>
                </c:pt>
                <c:pt idx="5">
                  <c:v>2017/18</c:v>
                </c:pt>
                <c:pt idx="6">
                  <c:v>2018/19</c:v>
                </c:pt>
                <c:pt idx="7">
                  <c:v>2019/20</c:v>
                </c:pt>
                <c:pt idx="8">
                  <c:v>2020/21</c:v>
                </c:pt>
                <c:pt idx="9">
                  <c:v>2021/22</c:v>
                </c:pt>
                <c:pt idx="10">
                  <c:v>2022/23</c:v>
                </c:pt>
              </c:strCache>
            </c:strRef>
          </c:cat>
          <c:val>
            <c:numRef>
              <c:f>DGMP11!$B$12:$L$12</c:f>
              <c:numCache>
                <c:formatCode>0.0%</c:formatCode>
                <c:ptCount val="11"/>
                <c:pt idx="0">
                  <c:v>0.14352574102964119</c:v>
                </c:pt>
                <c:pt idx="1">
                  <c:v>0.13919999999999999</c:v>
                </c:pt>
                <c:pt idx="2">
                  <c:v>0.13282442748091602</c:v>
                </c:pt>
                <c:pt idx="3">
                  <c:v>0.12363067292644757</c:v>
                </c:pt>
                <c:pt idx="4">
                  <c:v>0.1332312404287902</c:v>
                </c:pt>
                <c:pt idx="5">
                  <c:v>0.14369501466275661</c:v>
                </c:pt>
                <c:pt idx="6">
                  <c:v>0.1340941512125535</c:v>
                </c:pt>
                <c:pt idx="7">
                  <c:v>0.11173184357541899</c:v>
                </c:pt>
                <c:pt idx="8">
                  <c:v>0.10249307479224377</c:v>
                </c:pt>
                <c:pt idx="9">
                  <c:v>0.11573472041612484</c:v>
                </c:pt>
                <c:pt idx="10">
                  <c:v>0.13174404015056462</c:v>
                </c:pt>
              </c:numCache>
            </c:numRef>
          </c:val>
          <c:smooth val="0"/>
          <c:extLst>
            <c:ext xmlns:c16="http://schemas.microsoft.com/office/drawing/2014/chart" uri="{C3380CC4-5D6E-409C-BE32-E72D297353CC}">
              <c16:uniqueId val="{00000000-7D47-4AF0-A327-D7EDE31689B0}"/>
            </c:ext>
          </c:extLst>
        </c:ser>
        <c:dLbls>
          <c:showLegendKey val="0"/>
          <c:showVal val="0"/>
          <c:showCatName val="0"/>
          <c:showSerName val="0"/>
          <c:showPercent val="0"/>
          <c:showBubbleSize val="0"/>
        </c:dLbls>
        <c:smooth val="0"/>
        <c:axId val="1563871247"/>
        <c:axId val="1563871727"/>
      </c:lineChart>
      <c:catAx>
        <c:axId val="15638712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871727"/>
        <c:crosses val="autoZero"/>
        <c:auto val="1"/>
        <c:lblAlgn val="ctr"/>
        <c:lblOffset val="100"/>
        <c:noMultiLvlLbl val="0"/>
      </c:catAx>
      <c:valAx>
        <c:axId val="1563871727"/>
        <c:scaling>
          <c:orientation val="minMax"/>
          <c:min val="8.0000000000000016E-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87124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Distribution of income before tax for GPMS salaried GPs in England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DGMP12!$D$6</c:f>
              <c:strCache>
                <c:ptCount val="1"/>
                <c:pt idx="0">
                  <c:v>2017/18</c:v>
                </c:pt>
              </c:strCache>
            </c:strRef>
          </c:tx>
          <c:spPr>
            <a:solidFill>
              <a:schemeClr val="accent1"/>
            </a:solidFill>
            <a:ln>
              <a:noFill/>
            </a:ln>
            <a:effectLst/>
          </c:spPr>
          <c:invertIfNegative val="0"/>
          <c:cat>
            <c:strRef>
              <c:f>DGMP12!$C$12:$C$16</c:f>
              <c:strCache>
                <c:ptCount val="5"/>
                <c:pt idx="0">
                  <c:v>0 &lt;25,000</c:v>
                </c:pt>
                <c:pt idx="1">
                  <c:v>25,000 &lt;50,000</c:v>
                </c:pt>
                <c:pt idx="2">
                  <c:v>50,000 &lt;75,000</c:v>
                </c:pt>
                <c:pt idx="3">
                  <c:v>75,000 &lt;100,000</c:v>
                </c:pt>
                <c:pt idx="4">
                  <c:v>100,000+</c:v>
                </c:pt>
              </c:strCache>
            </c:strRef>
          </c:cat>
          <c:val>
            <c:numRef>
              <c:f>DGMP12!$D$12:$D$16</c:f>
              <c:numCache>
                <c:formatCode>0.0%</c:formatCode>
                <c:ptCount val="5"/>
                <c:pt idx="0">
                  <c:v>7.2999999999999995E-2</c:v>
                </c:pt>
                <c:pt idx="1">
                  <c:v>0.34599999999999997</c:v>
                </c:pt>
                <c:pt idx="2">
                  <c:v>0.36699999999999999</c:v>
                </c:pt>
                <c:pt idx="3">
                  <c:v>0.14099999999999999</c:v>
                </c:pt>
                <c:pt idx="4">
                  <c:v>7.2999999999999995E-2</c:v>
                </c:pt>
              </c:numCache>
            </c:numRef>
          </c:val>
          <c:extLst>
            <c:ext xmlns:c16="http://schemas.microsoft.com/office/drawing/2014/chart" uri="{C3380CC4-5D6E-409C-BE32-E72D297353CC}">
              <c16:uniqueId val="{00000005-560D-469B-8331-55A8CA01D535}"/>
            </c:ext>
          </c:extLst>
        </c:ser>
        <c:ser>
          <c:idx val="1"/>
          <c:order val="1"/>
          <c:tx>
            <c:strRef>
              <c:f>DGMP12!$E$6</c:f>
              <c:strCache>
                <c:ptCount val="1"/>
                <c:pt idx="0">
                  <c:v>2018/19</c:v>
                </c:pt>
              </c:strCache>
            </c:strRef>
          </c:tx>
          <c:spPr>
            <a:solidFill>
              <a:schemeClr val="accent2"/>
            </a:solidFill>
            <a:ln>
              <a:noFill/>
            </a:ln>
            <a:effectLst/>
          </c:spPr>
          <c:invertIfNegative val="0"/>
          <c:cat>
            <c:strRef>
              <c:f>DGMP12!$C$12:$C$16</c:f>
              <c:strCache>
                <c:ptCount val="5"/>
                <c:pt idx="0">
                  <c:v>0 &lt;25,000</c:v>
                </c:pt>
                <c:pt idx="1">
                  <c:v>25,000 &lt;50,000</c:v>
                </c:pt>
                <c:pt idx="2">
                  <c:v>50,000 &lt;75,000</c:v>
                </c:pt>
                <c:pt idx="3">
                  <c:v>75,000 &lt;100,000</c:v>
                </c:pt>
                <c:pt idx="4">
                  <c:v>100,000+</c:v>
                </c:pt>
              </c:strCache>
            </c:strRef>
          </c:cat>
          <c:val>
            <c:numRef>
              <c:f>DGMP12!$E$12:$E$16</c:f>
              <c:numCache>
                <c:formatCode>0.0%</c:formatCode>
                <c:ptCount val="5"/>
                <c:pt idx="0">
                  <c:v>6.3E-2</c:v>
                </c:pt>
                <c:pt idx="1">
                  <c:v>0.32600000000000001</c:v>
                </c:pt>
                <c:pt idx="2">
                  <c:v>0.37</c:v>
                </c:pt>
                <c:pt idx="3">
                  <c:v>0.16</c:v>
                </c:pt>
                <c:pt idx="4">
                  <c:v>8.1000000000000003E-2</c:v>
                </c:pt>
              </c:numCache>
            </c:numRef>
          </c:val>
          <c:extLst>
            <c:ext xmlns:c16="http://schemas.microsoft.com/office/drawing/2014/chart" uri="{C3380CC4-5D6E-409C-BE32-E72D297353CC}">
              <c16:uniqueId val="{00000006-560D-469B-8331-55A8CA01D535}"/>
            </c:ext>
          </c:extLst>
        </c:ser>
        <c:ser>
          <c:idx val="2"/>
          <c:order val="2"/>
          <c:tx>
            <c:strRef>
              <c:f>DGMP12!$F$6</c:f>
              <c:strCache>
                <c:ptCount val="1"/>
                <c:pt idx="0">
                  <c:v>2019/20</c:v>
                </c:pt>
              </c:strCache>
            </c:strRef>
          </c:tx>
          <c:spPr>
            <a:solidFill>
              <a:schemeClr val="accent3"/>
            </a:solidFill>
            <a:ln>
              <a:noFill/>
            </a:ln>
            <a:effectLst/>
          </c:spPr>
          <c:invertIfNegative val="0"/>
          <c:cat>
            <c:strRef>
              <c:f>DGMP12!$C$12:$C$16</c:f>
              <c:strCache>
                <c:ptCount val="5"/>
                <c:pt idx="0">
                  <c:v>0 &lt;25,000</c:v>
                </c:pt>
                <c:pt idx="1">
                  <c:v>25,000 &lt;50,000</c:v>
                </c:pt>
                <c:pt idx="2">
                  <c:v>50,000 &lt;75,000</c:v>
                </c:pt>
                <c:pt idx="3">
                  <c:v>75,000 &lt;100,000</c:v>
                </c:pt>
                <c:pt idx="4">
                  <c:v>100,000+</c:v>
                </c:pt>
              </c:strCache>
            </c:strRef>
          </c:cat>
          <c:val>
            <c:numRef>
              <c:f>DGMP12!$F$12:$F$16</c:f>
              <c:numCache>
                <c:formatCode>0.0%</c:formatCode>
                <c:ptCount val="5"/>
                <c:pt idx="0">
                  <c:v>5.7000000000000002E-2</c:v>
                </c:pt>
                <c:pt idx="1">
                  <c:v>0.28599999999999998</c:v>
                </c:pt>
                <c:pt idx="2">
                  <c:v>0.377</c:v>
                </c:pt>
                <c:pt idx="3">
                  <c:v>0.183</c:v>
                </c:pt>
                <c:pt idx="4">
                  <c:v>9.8000000000000004E-2</c:v>
                </c:pt>
              </c:numCache>
            </c:numRef>
          </c:val>
          <c:extLst>
            <c:ext xmlns:c16="http://schemas.microsoft.com/office/drawing/2014/chart" uri="{C3380CC4-5D6E-409C-BE32-E72D297353CC}">
              <c16:uniqueId val="{00000007-560D-469B-8331-55A8CA01D535}"/>
            </c:ext>
          </c:extLst>
        </c:ser>
        <c:ser>
          <c:idx val="3"/>
          <c:order val="3"/>
          <c:tx>
            <c:strRef>
              <c:f>DGMP12!$G$6</c:f>
              <c:strCache>
                <c:ptCount val="1"/>
                <c:pt idx="0">
                  <c:v>2020/21</c:v>
                </c:pt>
              </c:strCache>
            </c:strRef>
          </c:tx>
          <c:spPr>
            <a:solidFill>
              <a:schemeClr val="accent4"/>
            </a:solidFill>
            <a:ln>
              <a:noFill/>
            </a:ln>
            <a:effectLst/>
          </c:spPr>
          <c:invertIfNegative val="0"/>
          <c:cat>
            <c:strRef>
              <c:f>DGMP12!$C$12:$C$16</c:f>
              <c:strCache>
                <c:ptCount val="5"/>
                <c:pt idx="0">
                  <c:v>0 &lt;25,000</c:v>
                </c:pt>
                <c:pt idx="1">
                  <c:v>25,000 &lt;50,000</c:v>
                </c:pt>
                <c:pt idx="2">
                  <c:v>50,000 &lt;75,000</c:v>
                </c:pt>
                <c:pt idx="3">
                  <c:v>75,000 &lt;100,000</c:v>
                </c:pt>
                <c:pt idx="4">
                  <c:v>100,000+</c:v>
                </c:pt>
              </c:strCache>
            </c:strRef>
          </c:cat>
          <c:val>
            <c:numRef>
              <c:f>DGMP12!$G$12:$G$16</c:f>
              <c:numCache>
                <c:formatCode>0.0%</c:formatCode>
                <c:ptCount val="5"/>
                <c:pt idx="0">
                  <c:v>4.9000000000000002E-2</c:v>
                </c:pt>
                <c:pt idx="1">
                  <c:v>0.28399999999999997</c:v>
                </c:pt>
                <c:pt idx="2">
                  <c:v>0.375</c:v>
                </c:pt>
                <c:pt idx="3">
                  <c:v>0.187</c:v>
                </c:pt>
                <c:pt idx="4">
                  <c:v>0.105</c:v>
                </c:pt>
              </c:numCache>
            </c:numRef>
          </c:val>
          <c:extLst>
            <c:ext xmlns:c16="http://schemas.microsoft.com/office/drawing/2014/chart" uri="{C3380CC4-5D6E-409C-BE32-E72D297353CC}">
              <c16:uniqueId val="{00000008-560D-469B-8331-55A8CA01D535}"/>
            </c:ext>
          </c:extLst>
        </c:ser>
        <c:ser>
          <c:idx val="4"/>
          <c:order val="4"/>
          <c:tx>
            <c:strRef>
              <c:f>DGMP12!$H$6</c:f>
              <c:strCache>
                <c:ptCount val="1"/>
                <c:pt idx="0">
                  <c:v>2021/22</c:v>
                </c:pt>
              </c:strCache>
            </c:strRef>
          </c:tx>
          <c:spPr>
            <a:solidFill>
              <a:schemeClr val="accent5"/>
            </a:solidFill>
            <a:ln>
              <a:noFill/>
            </a:ln>
            <a:effectLst/>
          </c:spPr>
          <c:invertIfNegative val="0"/>
          <c:cat>
            <c:strRef>
              <c:f>DGMP12!$C$12:$C$16</c:f>
              <c:strCache>
                <c:ptCount val="5"/>
                <c:pt idx="0">
                  <c:v>0 &lt;25,000</c:v>
                </c:pt>
                <c:pt idx="1">
                  <c:v>25,000 &lt;50,000</c:v>
                </c:pt>
                <c:pt idx="2">
                  <c:v>50,000 &lt;75,000</c:v>
                </c:pt>
                <c:pt idx="3">
                  <c:v>75,000 &lt;100,000</c:v>
                </c:pt>
                <c:pt idx="4">
                  <c:v>100,000+</c:v>
                </c:pt>
              </c:strCache>
            </c:strRef>
          </c:cat>
          <c:val>
            <c:numRef>
              <c:f>DGMP12!$H$12:$H$16</c:f>
              <c:numCache>
                <c:formatCode>0.0%</c:formatCode>
                <c:ptCount val="5"/>
                <c:pt idx="0">
                  <c:v>4.9000000000000002E-2</c:v>
                </c:pt>
                <c:pt idx="1">
                  <c:v>0.24399999999999999</c:v>
                </c:pt>
                <c:pt idx="2">
                  <c:v>0.378</c:v>
                </c:pt>
                <c:pt idx="3">
                  <c:v>0.20399999999999999</c:v>
                </c:pt>
                <c:pt idx="4">
                  <c:v>0.125</c:v>
                </c:pt>
              </c:numCache>
            </c:numRef>
          </c:val>
          <c:extLst>
            <c:ext xmlns:c16="http://schemas.microsoft.com/office/drawing/2014/chart" uri="{C3380CC4-5D6E-409C-BE32-E72D297353CC}">
              <c16:uniqueId val="{00000009-560D-469B-8331-55A8CA01D535}"/>
            </c:ext>
          </c:extLst>
        </c:ser>
        <c:ser>
          <c:idx val="5"/>
          <c:order val="5"/>
          <c:tx>
            <c:strRef>
              <c:f>DGMP12!$I$6</c:f>
              <c:strCache>
                <c:ptCount val="1"/>
                <c:pt idx="0">
                  <c:v>2022/23</c:v>
                </c:pt>
              </c:strCache>
            </c:strRef>
          </c:tx>
          <c:spPr>
            <a:solidFill>
              <a:schemeClr val="accent6"/>
            </a:solidFill>
            <a:ln>
              <a:noFill/>
            </a:ln>
            <a:effectLst/>
          </c:spPr>
          <c:invertIfNegative val="0"/>
          <c:cat>
            <c:strRef>
              <c:f>DGMP12!$C$12:$C$16</c:f>
              <c:strCache>
                <c:ptCount val="5"/>
                <c:pt idx="0">
                  <c:v>0 &lt;25,000</c:v>
                </c:pt>
                <c:pt idx="1">
                  <c:v>25,000 &lt;50,000</c:v>
                </c:pt>
                <c:pt idx="2">
                  <c:v>50,000 &lt;75,000</c:v>
                </c:pt>
                <c:pt idx="3">
                  <c:v>75,000 &lt;100,000</c:v>
                </c:pt>
                <c:pt idx="4">
                  <c:v>100,000+</c:v>
                </c:pt>
              </c:strCache>
            </c:strRef>
          </c:cat>
          <c:val>
            <c:numRef>
              <c:f>DGMP12!$I$12:$I$16</c:f>
              <c:numCache>
                <c:formatCode>0.0%</c:formatCode>
                <c:ptCount val="5"/>
                <c:pt idx="0">
                  <c:v>5.2999999999999999E-2</c:v>
                </c:pt>
                <c:pt idx="1">
                  <c:v>0.22500000000000001</c:v>
                </c:pt>
                <c:pt idx="2">
                  <c:v>0.36699999999999999</c:v>
                </c:pt>
                <c:pt idx="3">
                  <c:v>0.214</c:v>
                </c:pt>
                <c:pt idx="4">
                  <c:v>0.14099999999999999</c:v>
                </c:pt>
              </c:numCache>
            </c:numRef>
          </c:val>
          <c:extLst>
            <c:ext xmlns:c16="http://schemas.microsoft.com/office/drawing/2014/chart" uri="{C3380CC4-5D6E-409C-BE32-E72D297353CC}">
              <c16:uniqueId val="{0000000A-560D-469B-8331-55A8CA01D535}"/>
            </c:ext>
          </c:extLst>
        </c:ser>
        <c:dLbls>
          <c:showLegendKey val="0"/>
          <c:showVal val="0"/>
          <c:showCatName val="0"/>
          <c:showSerName val="0"/>
          <c:showPercent val="0"/>
          <c:showBubbleSize val="0"/>
        </c:dLbls>
        <c:gapWidth val="219"/>
        <c:overlap val="-27"/>
        <c:axId val="1244753903"/>
        <c:axId val="1245498815"/>
      </c:barChart>
      <c:catAx>
        <c:axId val="124475390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Income</a:t>
                </a:r>
                <a:r>
                  <a:rPr lang="en-GB" baseline="0"/>
                  <a:t> before Tax (£)</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5498815"/>
        <c:crosses val="autoZero"/>
        <c:auto val="1"/>
        <c:lblAlgn val="ctr"/>
        <c:lblOffset val="100"/>
        <c:noMultiLvlLbl val="0"/>
      </c:catAx>
      <c:valAx>
        <c:axId val="1245498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r>
                  <a:rPr lang="en-GB" baseline="0"/>
                  <a:t> of report population</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447539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Gross earnings, Expenses and Income before Tax for Male and Female GPMS Salaried GPs in England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Gross Earnings - Male</c:v>
          </c:tx>
          <c:spPr>
            <a:solidFill>
              <a:schemeClr val="accent1"/>
            </a:solidFill>
            <a:ln>
              <a:noFill/>
            </a:ln>
            <a:effectLst/>
          </c:spPr>
          <c:invertIfNegative val="0"/>
          <c:cat>
            <c:strRef>
              <c:f>DGMP13!$C$6:$D$6</c:f>
              <c:strCache>
                <c:ptCount val="2"/>
                <c:pt idx="0">
                  <c:v>2021/22</c:v>
                </c:pt>
                <c:pt idx="1">
                  <c:v>2022/23</c:v>
                </c:pt>
              </c:strCache>
            </c:strRef>
          </c:cat>
          <c:val>
            <c:numRef>
              <c:f>DGMP13!$C$8:$D$8</c:f>
              <c:numCache>
                <c:formatCode>"£"#,##0</c:formatCode>
                <c:ptCount val="2"/>
                <c:pt idx="0">
                  <c:v>96000</c:v>
                </c:pt>
                <c:pt idx="1">
                  <c:v>99600</c:v>
                </c:pt>
              </c:numCache>
            </c:numRef>
          </c:val>
          <c:extLst>
            <c:ext xmlns:c16="http://schemas.microsoft.com/office/drawing/2014/chart" uri="{C3380CC4-5D6E-409C-BE32-E72D297353CC}">
              <c16:uniqueId val="{0000000C-0A81-4B08-9ADE-144E2D221DBF}"/>
            </c:ext>
          </c:extLst>
        </c:ser>
        <c:ser>
          <c:idx val="1"/>
          <c:order val="1"/>
          <c:tx>
            <c:v>Expenses - Male</c:v>
          </c:tx>
          <c:spPr>
            <a:solidFill>
              <a:schemeClr val="accent2"/>
            </a:solidFill>
            <a:ln>
              <a:noFill/>
            </a:ln>
            <a:effectLst/>
          </c:spPr>
          <c:invertIfNegative val="0"/>
          <c:cat>
            <c:strRef>
              <c:f>DGMP13!$C$6:$D$6</c:f>
              <c:strCache>
                <c:ptCount val="2"/>
                <c:pt idx="0">
                  <c:v>2021/22</c:v>
                </c:pt>
                <c:pt idx="1">
                  <c:v>2022/23</c:v>
                </c:pt>
              </c:strCache>
            </c:strRef>
          </c:cat>
          <c:val>
            <c:numRef>
              <c:f>DGMP13!$C$9:$D$9</c:f>
              <c:numCache>
                <c:formatCode>"£"#,##0</c:formatCode>
                <c:ptCount val="2"/>
                <c:pt idx="0">
                  <c:v>13000</c:v>
                </c:pt>
                <c:pt idx="1">
                  <c:v>15800</c:v>
                </c:pt>
              </c:numCache>
            </c:numRef>
          </c:val>
          <c:extLst>
            <c:ext xmlns:c16="http://schemas.microsoft.com/office/drawing/2014/chart" uri="{C3380CC4-5D6E-409C-BE32-E72D297353CC}">
              <c16:uniqueId val="{0000000D-0A81-4B08-9ADE-144E2D221DBF}"/>
            </c:ext>
          </c:extLst>
        </c:ser>
        <c:ser>
          <c:idx val="2"/>
          <c:order val="2"/>
          <c:tx>
            <c:v>Income before Tax - Male</c:v>
          </c:tx>
          <c:spPr>
            <a:solidFill>
              <a:schemeClr val="accent3"/>
            </a:solidFill>
            <a:ln>
              <a:noFill/>
            </a:ln>
            <a:effectLst/>
          </c:spPr>
          <c:invertIfNegative val="0"/>
          <c:cat>
            <c:strRef>
              <c:f>DGMP13!$C$6:$D$6</c:f>
              <c:strCache>
                <c:ptCount val="2"/>
                <c:pt idx="0">
                  <c:v>2021/22</c:v>
                </c:pt>
                <c:pt idx="1">
                  <c:v>2022/23</c:v>
                </c:pt>
              </c:strCache>
            </c:strRef>
          </c:cat>
          <c:val>
            <c:numRef>
              <c:f>DGMP13!$C$10:$D$10</c:f>
              <c:numCache>
                <c:formatCode>"£"#,##0</c:formatCode>
                <c:ptCount val="2"/>
                <c:pt idx="0">
                  <c:v>83100</c:v>
                </c:pt>
                <c:pt idx="1">
                  <c:v>83800</c:v>
                </c:pt>
              </c:numCache>
            </c:numRef>
          </c:val>
          <c:extLst>
            <c:ext xmlns:c16="http://schemas.microsoft.com/office/drawing/2014/chart" uri="{C3380CC4-5D6E-409C-BE32-E72D297353CC}">
              <c16:uniqueId val="{0000000E-0A81-4B08-9ADE-144E2D221DBF}"/>
            </c:ext>
          </c:extLst>
        </c:ser>
        <c:ser>
          <c:idx val="3"/>
          <c:order val="3"/>
          <c:tx>
            <c:v>Gross Earnings - Female</c:v>
          </c:tx>
          <c:spPr>
            <a:solidFill>
              <a:schemeClr val="accent4"/>
            </a:solidFill>
            <a:ln>
              <a:noFill/>
            </a:ln>
            <a:effectLst/>
          </c:spPr>
          <c:invertIfNegative val="0"/>
          <c:val>
            <c:numRef>
              <c:f>DGMP13!$C$12:$D$12</c:f>
              <c:numCache>
                <c:formatCode>"£"#,##0</c:formatCode>
                <c:ptCount val="2"/>
                <c:pt idx="0">
                  <c:v>69900</c:v>
                </c:pt>
                <c:pt idx="1">
                  <c:v>72200</c:v>
                </c:pt>
              </c:numCache>
            </c:numRef>
          </c:val>
          <c:extLst>
            <c:ext xmlns:c16="http://schemas.microsoft.com/office/drawing/2014/chart" uri="{C3380CC4-5D6E-409C-BE32-E72D297353CC}">
              <c16:uniqueId val="{00000010-0A81-4B08-9ADE-144E2D221DBF}"/>
            </c:ext>
          </c:extLst>
        </c:ser>
        <c:ser>
          <c:idx val="4"/>
          <c:order val="4"/>
          <c:tx>
            <c:v>Expenses - Female</c:v>
          </c:tx>
          <c:spPr>
            <a:solidFill>
              <a:schemeClr val="accent5"/>
            </a:solidFill>
            <a:ln>
              <a:noFill/>
            </a:ln>
            <a:effectLst/>
          </c:spPr>
          <c:invertIfNegative val="0"/>
          <c:val>
            <c:numRef>
              <c:f>DGMP13!$C$13:$D$13</c:f>
              <c:numCache>
                <c:formatCode>"£"#,##0</c:formatCode>
                <c:ptCount val="2"/>
                <c:pt idx="0">
                  <c:v>7400</c:v>
                </c:pt>
                <c:pt idx="1">
                  <c:v>8500</c:v>
                </c:pt>
              </c:numCache>
            </c:numRef>
          </c:val>
          <c:extLst>
            <c:ext xmlns:c16="http://schemas.microsoft.com/office/drawing/2014/chart" uri="{C3380CC4-5D6E-409C-BE32-E72D297353CC}">
              <c16:uniqueId val="{00000011-0A81-4B08-9ADE-144E2D221DBF}"/>
            </c:ext>
          </c:extLst>
        </c:ser>
        <c:ser>
          <c:idx val="5"/>
          <c:order val="5"/>
          <c:tx>
            <c:v>Income before Tax - Female</c:v>
          </c:tx>
          <c:spPr>
            <a:solidFill>
              <a:schemeClr val="accent6"/>
            </a:solidFill>
            <a:ln>
              <a:noFill/>
            </a:ln>
            <a:effectLst/>
          </c:spPr>
          <c:invertIfNegative val="0"/>
          <c:val>
            <c:numRef>
              <c:f>DGMP13!$C$14:$D$14</c:f>
              <c:numCache>
                <c:formatCode>"£"#,##0</c:formatCode>
                <c:ptCount val="2"/>
                <c:pt idx="0">
                  <c:v>62500</c:v>
                </c:pt>
                <c:pt idx="1">
                  <c:v>63700</c:v>
                </c:pt>
              </c:numCache>
            </c:numRef>
          </c:val>
          <c:extLst>
            <c:ext xmlns:c16="http://schemas.microsoft.com/office/drawing/2014/chart" uri="{C3380CC4-5D6E-409C-BE32-E72D297353CC}">
              <c16:uniqueId val="{00000012-0A81-4B08-9ADE-144E2D221DBF}"/>
            </c:ext>
          </c:extLst>
        </c:ser>
        <c:dLbls>
          <c:showLegendKey val="0"/>
          <c:showVal val="0"/>
          <c:showCatName val="0"/>
          <c:showSerName val="0"/>
          <c:showPercent val="0"/>
          <c:showBubbleSize val="0"/>
        </c:dLbls>
        <c:gapWidth val="219"/>
        <c:axId val="615633983"/>
        <c:axId val="615617663"/>
      </c:barChart>
      <c:catAx>
        <c:axId val="61563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617663"/>
        <c:crosses val="autoZero"/>
        <c:auto val="1"/>
        <c:lblAlgn val="ctr"/>
        <c:lblOffset val="100"/>
        <c:noMultiLvlLbl val="0"/>
      </c:catAx>
      <c:valAx>
        <c:axId val="615617663"/>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6339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Vacancy FTE | Medical &amp; Dental Staff | National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'DI4'!$I$3</c:f>
              <c:strCache>
                <c:ptCount val="1"/>
                <c:pt idx="0">
                  <c:v>National</c:v>
                </c:pt>
              </c:strCache>
            </c:strRef>
          </c:tx>
          <c:spPr>
            <a:ln w="28575" cap="rnd">
              <a:solidFill>
                <a:schemeClr val="accent1"/>
              </a:solidFill>
              <a:round/>
            </a:ln>
            <a:effectLst/>
          </c:spPr>
          <c:marker>
            <c:symbol val="none"/>
          </c:marker>
          <c:cat>
            <c:numRef>
              <c:f>'DI4'!$A$4:$A$69</c:f>
              <c:numCache>
                <c:formatCode>mmm\-yy</c:formatCode>
                <c:ptCount val="6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43889</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45350</c:v>
                </c:pt>
                <c:pt idx="62">
                  <c:v>45382</c:v>
                </c:pt>
                <c:pt idx="63">
                  <c:v>45412</c:v>
                </c:pt>
                <c:pt idx="64">
                  <c:v>45443</c:v>
                </c:pt>
                <c:pt idx="65">
                  <c:v>45473</c:v>
                </c:pt>
              </c:numCache>
            </c:numRef>
          </c:cat>
          <c:val>
            <c:numRef>
              <c:f>'DI4'!$I$4:$I$69</c:f>
              <c:numCache>
                <c:formatCode>_-* #,##0_-;\-* #,##0_-;_-* "-"??_-;_-@_-</c:formatCode>
                <c:ptCount val="66"/>
                <c:pt idx="0">
                  <c:v>9068.2215300000007</c:v>
                </c:pt>
                <c:pt idx="1">
                  <c:v>8645.3946099999994</c:v>
                </c:pt>
                <c:pt idx="2">
                  <c:v>8744.4812899999997</c:v>
                </c:pt>
                <c:pt idx="3">
                  <c:v>10275.983460000003</c:v>
                </c:pt>
                <c:pt idx="4">
                  <c:v>10675.563279999998</c:v>
                </c:pt>
                <c:pt idx="5">
                  <c:v>11018.955530000001</c:v>
                </c:pt>
                <c:pt idx="6">
                  <c:v>11387.520429999999</c:v>
                </c:pt>
                <c:pt idx="7">
                  <c:v>9277.8002699999997</c:v>
                </c:pt>
                <c:pt idx="8">
                  <c:v>8935.7735300000004</c:v>
                </c:pt>
                <c:pt idx="9">
                  <c:v>8223.5689899999998</c:v>
                </c:pt>
                <c:pt idx="10">
                  <c:v>8138.7522700000009</c:v>
                </c:pt>
                <c:pt idx="11">
                  <c:v>8501.1663599999993</c:v>
                </c:pt>
                <c:pt idx="12">
                  <c:v>8325.34159</c:v>
                </c:pt>
                <c:pt idx="13">
                  <c:v>7699.353930000002</c:v>
                </c:pt>
                <c:pt idx="14">
                  <c:v>7804.1018399999994</c:v>
                </c:pt>
                <c:pt idx="15">
                  <c:v>8558.1970500000007</c:v>
                </c:pt>
                <c:pt idx="16">
                  <c:v>7912.1529199999986</c:v>
                </c:pt>
                <c:pt idx="17">
                  <c:v>8173.8821299999991</c:v>
                </c:pt>
                <c:pt idx="18">
                  <c:v>8862.1291500000007</c:v>
                </c:pt>
                <c:pt idx="19">
                  <c:v>8285.0817400000014</c:v>
                </c:pt>
                <c:pt idx="20">
                  <c:v>7538.58536</c:v>
                </c:pt>
                <c:pt idx="21">
                  <c:v>7206.14768</c:v>
                </c:pt>
                <c:pt idx="22">
                  <c:v>7336.2974899999999</c:v>
                </c:pt>
                <c:pt idx="23">
                  <c:v>7292.6057499999997</c:v>
                </c:pt>
                <c:pt idx="24">
                  <c:v>7081.9785300000003</c:v>
                </c:pt>
                <c:pt idx="25">
                  <c:v>6701.1191500000014</c:v>
                </c:pt>
                <c:pt idx="26">
                  <c:v>6918.33014</c:v>
                </c:pt>
                <c:pt idx="27">
                  <c:v>7508.9120499999999</c:v>
                </c:pt>
                <c:pt idx="28">
                  <c:v>9040.9192700000003</c:v>
                </c:pt>
                <c:pt idx="29">
                  <c:v>9605.2506699999994</c:v>
                </c:pt>
                <c:pt idx="30">
                  <c:v>9730.4105900000013</c:v>
                </c:pt>
                <c:pt idx="31">
                  <c:v>8473.5120700000007</c:v>
                </c:pt>
                <c:pt idx="32">
                  <c:v>7855.17148</c:v>
                </c:pt>
                <c:pt idx="33">
                  <c:v>7924.0105700000004</c:v>
                </c:pt>
                <c:pt idx="34">
                  <c:v>8055.18642</c:v>
                </c:pt>
                <c:pt idx="35">
                  <c:v>8259.8168700000006</c:v>
                </c:pt>
                <c:pt idx="36">
                  <c:v>8493.09123</c:v>
                </c:pt>
                <c:pt idx="37">
                  <c:v>8157.4467000000004</c:v>
                </c:pt>
                <c:pt idx="38">
                  <c:v>7900.1976800000002</c:v>
                </c:pt>
                <c:pt idx="39">
                  <c:v>8551.6514500000012</c:v>
                </c:pt>
                <c:pt idx="40">
                  <c:v>9831.5625200000013</c:v>
                </c:pt>
                <c:pt idx="41">
                  <c:v>10466.098880000001</c:v>
                </c:pt>
                <c:pt idx="42">
                  <c:v>10921.52511</c:v>
                </c:pt>
                <c:pt idx="43">
                  <c:v>8953.5122600000013</c:v>
                </c:pt>
                <c:pt idx="44">
                  <c:v>8759.9859199999992</c:v>
                </c:pt>
                <c:pt idx="45">
                  <c:v>8647.8090699999993</c:v>
                </c:pt>
                <c:pt idx="46">
                  <c:v>8489.8963100000001</c:v>
                </c:pt>
                <c:pt idx="47">
                  <c:v>8708.9027400000014</c:v>
                </c:pt>
                <c:pt idx="48">
                  <c:v>8832.1955499999985</c:v>
                </c:pt>
                <c:pt idx="49">
                  <c:v>8519.4139000000014</c:v>
                </c:pt>
                <c:pt idx="50">
                  <c:v>8595.6277499999997</c:v>
                </c:pt>
                <c:pt idx="51">
                  <c:v>9858.2550800000008</c:v>
                </c:pt>
                <c:pt idx="52">
                  <c:v>10551.882569999998</c:v>
                </c:pt>
                <c:pt idx="53">
                  <c:v>10986.33174</c:v>
                </c:pt>
                <c:pt idx="54">
                  <c:v>11835.877130000001</c:v>
                </c:pt>
                <c:pt idx="55">
                  <c:v>9348.2924199999998</c:v>
                </c:pt>
                <c:pt idx="56">
                  <c:v>9008.5613300000005</c:v>
                </c:pt>
                <c:pt idx="57">
                  <c:v>9114.5730799999983</c:v>
                </c:pt>
                <c:pt idx="58">
                  <c:v>8957.1774800000003</c:v>
                </c:pt>
                <c:pt idx="59">
                  <c:v>8866.8178700000008</c:v>
                </c:pt>
                <c:pt idx="60">
                  <c:v>8988.1708200000012</c:v>
                </c:pt>
                <c:pt idx="61">
                  <c:v>8576.2396000000008</c:v>
                </c:pt>
                <c:pt idx="62">
                  <c:v>8695.7365100000006</c:v>
                </c:pt>
                <c:pt idx="63">
                  <c:v>9586.3944300000003</c:v>
                </c:pt>
                <c:pt idx="64">
                  <c:v>10267.684649999999</c:v>
                </c:pt>
                <c:pt idx="65">
                  <c:v>10348.826699999998</c:v>
                </c:pt>
              </c:numCache>
            </c:numRef>
          </c:val>
          <c:smooth val="0"/>
          <c:extLst>
            <c:ext xmlns:c16="http://schemas.microsoft.com/office/drawing/2014/chart" uri="{C3380CC4-5D6E-409C-BE32-E72D297353CC}">
              <c16:uniqueId val="{00000000-2E42-4D27-A866-68C97DAF0A60}"/>
            </c:ext>
          </c:extLst>
        </c:ser>
        <c:dLbls>
          <c:showLegendKey val="0"/>
          <c:showVal val="0"/>
          <c:showCatName val="0"/>
          <c:showSerName val="0"/>
          <c:showPercent val="0"/>
          <c:showBubbleSize val="0"/>
        </c:dLbls>
        <c:smooth val="0"/>
        <c:axId val="371768223"/>
        <c:axId val="371769183"/>
      </c:lineChart>
      <c:dateAx>
        <c:axId val="371768223"/>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1769183"/>
        <c:crosses val="autoZero"/>
        <c:auto val="1"/>
        <c:lblOffset val="100"/>
        <c:baseTimeUnit val="months"/>
      </c:dateAx>
      <c:valAx>
        <c:axId val="37176918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176822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Average Gross earnings, Expenses and Income before Tax for Male and Female GPMS Contractor GPs in England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Gross Earnings - Male</c:v>
          </c:tx>
          <c:spPr>
            <a:solidFill>
              <a:schemeClr val="accent1"/>
            </a:solidFill>
            <a:ln>
              <a:noFill/>
            </a:ln>
            <a:effectLst/>
          </c:spPr>
          <c:invertIfNegative val="0"/>
          <c:cat>
            <c:strRef>
              <c:f>DGMP13!$C$6:$D$6</c:f>
              <c:strCache>
                <c:ptCount val="2"/>
                <c:pt idx="0">
                  <c:v>2021/22</c:v>
                </c:pt>
                <c:pt idx="1">
                  <c:v>2022/23</c:v>
                </c:pt>
              </c:strCache>
            </c:strRef>
          </c:cat>
          <c:val>
            <c:numRef>
              <c:f>DGMP14!$C$8:$D$8</c:f>
              <c:numCache>
                <c:formatCode>"£"#,##0</c:formatCode>
                <c:ptCount val="2"/>
                <c:pt idx="0">
                  <c:v>522500</c:v>
                </c:pt>
                <c:pt idx="1">
                  <c:v>536000</c:v>
                </c:pt>
              </c:numCache>
            </c:numRef>
          </c:val>
          <c:extLst>
            <c:ext xmlns:c16="http://schemas.microsoft.com/office/drawing/2014/chart" uri="{C3380CC4-5D6E-409C-BE32-E72D297353CC}">
              <c16:uniqueId val="{00000000-E6BF-423F-80AD-24B47686E4B8}"/>
            </c:ext>
          </c:extLst>
        </c:ser>
        <c:ser>
          <c:idx val="1"/>
          <c:order val="1"/>
          <c:tx>
            <c:v>Expenses - Male</c:v>
          </c:tx>
          <c:spPr>
            <a:solidFill>
              <a:schemeClr val="accent2"/>
            </a:solidFill>
            <a:ln>
              <a:noFill/>
            </a:ln>
            <a:effectLst/>
          </c:spPr>
          <c:invertIfNegative val="0"/>
          <c:cat>
            <c:strRef>
              <c:f>DGMP13!$C$6:$D$6</c:f>
              <c:strCache>
                <c:ptCount val="2"/>
                <c:pt idx="0">
                  <c:v>2021/22</c:v>
                </c:pt>
                <c:pt idx="1">
                  <c:v>2022/23</c:v>
                </c:pt>
              </c:strCache>
            </c:strRef>
          </c:cat>
          <c:val>
            <c:numRef>
              <c:f>DGMP14!$C$9:$D$9</c:f>
              <c:numCache>
                <c:formatCode>"£"#,##0</c:formatCode>
                <c:ptCount val="2"/>
                <c:pt idx="0">
                  <c:v>354300</c:v>
                </c:pt>
                <c:pt idx="1">
                  <c:v>382400</c:v>
                </c:pt>
              </c:numCache>
            </c:numRef>
          </c:val>
          <c:extLst>
            <c:ext xmlns:c16="http://schemas.microsoft.com/office/drawing/2014/chart" uri="{C3380CC4-5D6E-409C-BE32-E72D297353CC}">
              <c16:uniqueId val="{00000001-E6BF-423F-80AD-24B47686E4B8}"/>
            </c:ext>
          </c:extLst>
        </c:ser>
        <c:ser>
          <c:idx val="2"/>
          <c:order val="2"/>
          <c:tx>
            <c:v>Income before Tax - Male</c:v>
          </c:tx>
          <c:spPr>
            <a:solidFill>
              <a:schemeClr val="accent3"/>
            </a:solidFill>
            <a:ln>
              <a:noFill/>
            </a:ln>
            <a:effectLst/>
          </c:spPr>
          <c:invertIfNegative val="0"/>
          <c:cat>
            <c:strRef>
              <c:f>DGMP13!$C$6:$D$6</c:f>
              <c:strCache>
                <c:ptCount val="2"/>
                <c:pt idx="0">
                  <c:v>2021/22</c:v>
                </c:pt>
                <c:pt idx="1">
                  <c:v>2022/23</c:v>
                </c:pt>
              </c:strCache>
            </c:strRef>
          </c:cat>
          <c:val>
            <c:numRef>
              <c:f>DGMP14!$C$10:$D$10</c:f>
              <c:numCache>
                <c:formatCode>"£"#,##0</c:formatCode>
                <c:ptCount val="2"/>
                <c:pt idx="0">
                  <c:v>168100</c:v>
                </c:pt>
                <c:pt idx="1">
                  <c:v>153700</c:v>
                </c:pt>
              </c:numCache>
            </c:numRef>
          </c:val>
          <c:extLst>
            <c:ext xmlns:c16="http://schemas.microsoft.com/office/drawing/2014/chart" uri="{C3380CC4-5D6E-409C-BE32-E72D297353CC}">
              <c16:uniqueId val="{00000002-E6BF-423F-80AD-24B47686E4B8}"/>
            </c:ext>
          </c:extLst>
        </c:ser>
        <c:ser>
          <c:idx val="3"/>
          <c:order val="3"/>
          <c:tx>
            <c:v>Gross Earnings - Female</c:v>
          </c:tx>
          <c:spPr>
            <a:solidFill>
              <a:schemeClr val="accent4"/>
            </a:solidFill>
            <a:ln>
              <a:noFill/>
            </a:ln>
            <a:effectLst/>
          </c:spPr>
          <c:invertIfNegative val="0"/>
          <c:val>
            <c:numRef>
              <c:f>DGMP14!$C$12:$D$12</c:f>
              <c:numCache>
                <c:formatCode>"£"#,##0</c:formatCode>
                <c:ptCount val="2"/>
                <c:pt idx="0">
                  <c:v>436000</c:v>
                </c:pt>
                <c:pt idx="1">
                  <c:v>449100</c:v>
                </c:pt>
              </c:numCache>
            </c:numRef>
          </c:val>
          <c:extLst>
            <c:ext xmlns:c16="http://schemas.microsoft.com/office/drawing/2014/chart" uri="{C3380CC4-5D6E-409C-BE32-E72D297353CC}">
              <c16:uniqueId val="{00000003-E6BF-423F-80AD-24B47686E4B8}"/>
            </c:ext>
          </c:extLst>
        </c:ser>
        <c:ser>
          <c:idx val="4"/>
          <c:order val="4"/>
          <c:tx>
            <c:v>Expenses - Female</c:v>
          </c:tx>
          <c:spPr>
            <a:solidFill>
              <a:schemeClr val="accent5"/>
            </a:solidFill>
            <a:ln>
              <a:noFill/>
            </a:ln>
            <a:effectLst/>
          </c:spPr>
          <c:invertIfNegative val="0"/>
          <c:val>
            <c:numRef>
              <c:f>DGMP14!$C$13:$D$13</c:f>
              <c:numCache>
                <c:formatCode>"£"#,##0</c:formatCode>
                <c:ptCount val="2"/>
                <c:pt idx="0">
                  <c:v>299700</c:v>
                </c:pt>
                <c:pt idx="1">
                  <c:v>324300</c:v>
                </c:pt>
              </c:numCache>
            </c:numRef>
          </c:val>
          <c:extLst>
            <c:ext xmlns:c16="http://schemas.microsoft.com/office/drawing/2014/chart" uri="{C3380CC4-5D6E-409C-BE32-E72D297353CC}">
              <c16:uniqueId val="{00000004-E6BF-423F-80AD-24B47686E4B8}"/>
            </c:ext>
          </c:extLst>
        </c:ser>
        <c:ser>
          <c:idx val="5"/>
          <c:order val="5"/>
          <c:tx>
            <c:v>Income before Tax - Female</c:v>
          </c:tx>
          <c:spPr>
            <a:solidFill>
              <a:schemeClr val="accent6"/>
            </a:solidFill>
            <a:ln>
              <a:noFill/>
            </a:ln>
            <a:effectLst/>
          </c:spPr>
          <c:invertIfNegative val="0"/>
          <c:val>
            <c:numRef>
              <c:f>DGMP14!$C$14:$D$14</c:f>
              <c:numCache>
                <c:formatCode>"£"#,##0</c:formatCode>
                <c:ptCount val="2"/>
                <c:pt idx="0">
                  <c:v>136300</c:v>
                </c:pt>
                <c:pt idx="1">
                  <c:v>124800</c:v>
                </c:pt>
              </c:numCache>
            </c:numRef>
          </c:val>
          <c:extLst>
            <c:ext xmlns:c16="http://schemas.microsoft.com/office/drawing/2014/chart" uri="{C3380CC4-5D6E-409C-BE32-E72D297353CC}">
              <c16:uniqueId val="{00000005-E6BF-423F-80AD-24B47686E4B8}"/>
            </c:ext>
          </c:extLst>
        </c:ser>
        <c:dLbls>
          <c:showLegendKey val="0"/>
          <c:showVal val="0"/>
          <c:showCatName val="0"/>
          <c:showSerName val="0"/>
          <c:showPercent val="0"/>
          <c:showBubbleSize val="0"/>
        </c:dLbls>
        <c:gapWidth val="219"/>
        <c:axId val="615633983"/>
        <c:axId val="615617663"/>
      </c:barChart>
      <c:catAx>
        <c:axId val="61563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617663"/>
        <c:crosses val="autoZero"/>
        <c:auto val="1"/>
        <c:lblAlgn val="ctr"/>
        <c:lblOffset val="100"/>
        <c:noMultiLvlLbl val="0"/>
      </c:catAx>
      <c:valAx>
        <c:axId val="615617663"/>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63398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Number of Dentists with NHS Activity and Joiners and Leavers (NHSE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'DDP1'!$A$8</c:f>
              <c:strCache>
                <c:ptCount val="1"/>
                <c:pt idx="0">
                  <c:v>Dentists</c:v>
                </c:pt>
              </c:strCache>
            </c:strRef>
          </c:tx>
          <c:spPr>
            <a:solidFill>
              <a:schemeClr val="accent1"/>
            </a:solidFill>
            <a:ln>
              <a:noFill/>
            </a:ln>
            <a:effectLst/>
          </c:spPr>
          <c:invertIfNegative val="0"/>
          <c:cat>
            <c:strRef>
              <c:f>'DDP1'!$B$7:$D$7</c:f>
              <c:strCache>
                <c:ptCount val="3"/>
                <c:pt idx="0">
                  <c:v>2020/2021</c:v>
                </c:pt>
                <c:pt idx="1">
                  <c:v>2021/2022</c:v>
                </c:pt>
                <c:pt idx="2">
                  <c:v>2022/2023</c:v>
                </c:pt>
              </c:strCache>
            </c:strRef>
          </c:cat>
          <c:val>
            <c:numRef>
              <c:f>'DDP1'!$B$8:$D$8</c:f>
              <c:numCache>
                <c:formatCode>_-* #,##0_-;\-* #,##0_-;_-* "-"??_-;_-@_-</c:formatCode>
                <c:ptCount val="3"/>
                <c:pt idx="0">
                  <c:v>23733</c:v>
                </c:pt>
                <c:pt idx="1">
                  <c:v>24272</c:v>
                </c:pt>
                <c:pt idx="2">
                  <c:v>24151</c:v>
                </c:pt>
              </c:numCache>
            </c:numRef>
          </c:val>
          <c:extLst>
            <c:ext xmlns:c16="http://schemas.microsoft.com/office/drawing/2014/chart" uri="{C3380CC4-5D6E-409C-BE32-E72D297353CC}">
              <c16:uniqueId val="{00000000-1BAA-4408-AA09-A2281F44A645}"/>
            </c:ext>
          </c:extLst>
        </c:ser>
        <c:ser>
          <c:idx val="1"/>
          <c:order val="1"/>
          <c:tx>
            <c:strRef>
              <c:f>'DDP1'!$A$9</c:f>
              <c:strCache>
                <c:ptCount val="1"/>
                <c:pt idx="0">
                  <c:v>Joiners</c:v>
                </c:pt>
              </c:strCache>
            </c:strRef>
          </c:tx>
          <c:spPr>
            <a:solidFill>
              <a:schemeClr val="accent2"/>
            </a:solidFill>
            <a:ln>
              <a:noFill/>
            </a:ln>
            <a:effectLst/>
          </c:spPr>
          <c:invertIfNegative val="0"/>
          <c:cat>
            <c:strRef>
              <c:f>'DDP1'!$B$7:$D$7</c:f>
              <c:strCache>
                <c:ptCount val="3"/>
                <c:pt idx="0">
                  <c:v>2020/2021</c:v>
                </c:pt>
                <c:pt idx="1">
                  <c:v>2021/2022</c:v>
                </c:pt>
                <c:pt idx="2">
                  <c:v>2022/2023</c:v>
                </c:pt>
              </c:strCache>
            </c:strRef>
          </c:cat>
          <c:val>
            <c:numRef>
              <c:f>'DDP1'!$B$9:$D$9</c:f>
              <c:numCache>
                <c:formatCode>_-* #,##0_-;\-* #,##0_-;_-* "-"??_-;_-@_-</c:formatCode>
                <c:ptCount val="3"/>
                <c:pt idx="0">
                  <c:v>1398</c:v>
                </c:pt>
                <c:pt idx="1">
                  <c:v>1953</c:v>
                </c:pt>
                <c:pt idx="2">
                  <c:v>1885</c:v>
                </c:pt>
              </c:numCache>
            </c:numRef>
          </c:val>
          <c:extLst>
            <c:ext xmlns:c16="http://schemas.microsoft.com/office/drawing/2014/chart" uri="{C3380CC4-5D6E-409C-BE32-E72D297353CC}">
              <c16:uniqueId val="{00000001-1BAA-4408-AA09-A2281F44A645}"/>
            </c:ext>
          </c:extLst>
        </c:ser>
        <c:ser>
          <c:idx val="2"/>
          <c:order val="2"/>
          <c:tx>
            <c:strRef>
              <c:f>'DDP1'!$A$10</c:f>
              <c:strCache>
                <c:ptCount val="1"/>
                <c:pt idx="0">
                  <c:v>Leavers</c:v>
                </c:pt>
              </c:strCache>
            </c:strRef>
          </c:tx>
          <c:spPr>
            <a:solidFill>
              <a:schemeClr val="accent3"/>
            </a:solidFill>
            <a:ln>
              <a:noFill/>
            </a:ln>
            <a:effectLst/>
          </c:spPr>
          <c:invertIfNegative val="0"/>
          <c:cat>
            <c:strRef>
              <c:f>'DDP1'!$B$7:$D$7</c:f>
              <c:strCache>
                <c:ptCount val="3"/>
                <c:pt idx="0">
                  <c:v>2020/2021</c:v>
                </c:pt>
                <c:pt idx="1">
                  <c:v>2021/2022</c:v>
                </c:pt>
                <c:pt idx="2">
                  <c:v>2022/2023</c:v>
                </c:pt>
              </c:strCache>
            </c:strRef>
          </c:cat>
          <c:val>
            <c:numRef>
              <c:f>'DDP1'!$B$10:$D$10</c:f>
              <c:numCache>
                <c:formatCode>_-* #,##0_-;\-* #,##0_-;_-* "-"??_-;_-@_-</c:formatCode>
                <c:ptCount val="3"/>
                <c:pt idx="0">
                  <c:v>1414</c:v>
                </c:pt>
                <c:pt idx="1">
                  <c:v>2006</c:v>
                </c:pt>
                <c:pt idx="2">
                  <c:v>0</c:v>
                </c:pt>
              </c:numCache>
            </c:numRef>
          </c:val>
          <c:extLst>
            <c:ext xmlns:c16="http://schemas.microsoft.com/office/drawing/2014/chart" uri="{C3380CC4-5D6E-409C-BE32-E72D297353CC}">
              <c16:uniqueId val="{00000002-1BAA-4408-AA09-A2281F44A645}"/>
            </c:ext>
          </c:extLst>
        </c:ser>
        <c:dLbls>
          <c:showLegendKey val="0"/>
          <c:showVal val="0"/>
          <c:showCatName val="0"/>
          <c:showSerName val="0"/>
          <c:showPercent val="0"/>
          <c:showBubbleSize val="0"/>
        </c:dLbls>
        <c:gapWidth val="219"/>
        <c:overlap val="-27"/>
        <c:axId val="901599471"/>
        <c:axId val="901599951"/>
      </c:barChart>
      <c:catAx>
        <c:axId val="901599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1599951"/>
        <c:crosses val="autoZero"/>
        <c:auto val="1"/>
        <c:lblAlgn val="ctr"/>
        <c:lblOffset val="100"/>
        <c:noMultiLvlLbl val="0"/>
      </c:catAx>
      <c:valAx>
        <c:axId val="901599951"/>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159947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Number of Dentists with NHS Activity and Joiners and Leavers (NHS BSA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'DDP1'!$A$25</c:f>
              <c:strCache>
                <c:ptCount val="1"/>
                <c:pt idx="0">
                  <c:v>Dentists</c:v>
                </c:pt>
              </c:strCache>
            </c:strRef>
          </c:tx>
          <c:spPr>
            <a:solidFill>
              <a:schemeClr val="accent1"/>
            </a:solidFill>
            <a:ln>
              <a:noFill/>
            </a:ln>
            <a:effectLst/>
          </c:spPr>
          <c:invertIfNegative val="0"/>
          <c:cat>
            <c:strRef>
              <c:f>'DDP1'!$B$24:$E$24</c:f>
              <c:strCache>
                <c:ptCount val="4"/>
                <c:pt idx="0">
                  <c:v>2020/2021</c:v>
                </c:pt>
                <c:pt idx="1">
                  <c:v>2021/2022</c:v>
                </c:pt>
                <c:pt idx="2">
                  <c:v>2022/2023</c:v>
                </c:pt>
                <c:pt idx="3">
                  <c:v>2023/2024</c:v>
                </c:pt>
              </c:strCache>
            </c:strRef>
          </c:cat>
          <c:val>
            <c:numRef>
              <c:f>'DDP1'!$B$25:$E$25</c:f>
              <c:numCache>
                <c:formatCode>_-* #,##0_-;\-* #,##0_-;_-* "-"??_-;_-@_-</c:formatCode>
                <c:ptCount val="4"/>
                <c:pt idx="0">
                  <c:v>24621</c:v>
                </c:pt>
                <c:pt idx="1">
                  <c:v>23759</c:v>
                </c:pt>
                <c:pt idx="2">
                  <c:v>24227</c:v>
                </c:pt>
                <c:pt idx="3">
                  <c:v>24335</c:v>
                </c:pt>
              </c:numCache>
            </c:numRef>
          </c:val>
          <c:extLst>
            <c:ext xmlns:c16="http://schemas.microsoft.com/office/drawing/2014/chart" uri="{C3380CC4-5D6E-409C-BE32-E72D297353CC}">
              <c16:uniqueId val="{00000000-EEC6-4E8D-B1F7-42D57759F355}"/>
            </c:ext>
          </c:extLst>
        </c:ser>
        <c:ser>
          <c:idx val="1"/>
          <c:order val="1"/>
          <c:tx>
            <c:strRef>
              <c:f>'DDP1'!$A$26</c:f>
              <c:strCache>
                <c:ptCount val="1"/>
                <c:pt idx="0">
                  <c:v>Joiners</c:v>
                </c:pt>
              </c:strCache>
            </c:strRef>
          </c:tx>
          <c:spPr>
            <a:solidFill>
              <a:schemeClr val="accent2"/>
            </a:solidFill>
            <a:ln>
              <a:noFill/>
            </a:ln>
            <a:effectLst/>
          </c:spPr>
          <c:invertIfNegative val="0"/>
          <c:cat>
            <c:strRef>
              <c:f>'DDP1'!$B$24:$E$24</c:f>
              <c:strCache>
                <c:ptCount val="4"/>
                <c:pt idx="0">
                  <c:v>2020/2021</c:v>
                </c:pt>
                <c:pt idx="1">
                  <c:v>2021/2022</c:v>
                </c:pt>
                <c:pt idx="2">
                  <c:v>2022/2023</c:v>
                </c:pt>
                <c:pt idx="3">
                  <c:v>2023/2024</c:v>
                </c:pt>
              </c:strCache>
            </c:strRef>
          </c:cat>
          <c:val>
            <c:numRef>
              <c:f>'DDP1'!$B$26:$E$26</c:f>
              <c:numCache>
                <c:formatCode>_-* #,##0_-;\-* #,##0_-;_-* "-"??_-;_-@_-</c:formatCode>
                <c:ptCount val="4"/>
                <c:pt idx="0">
                  <c:v>2442</c:v>
                </c:pt>
                <c:pt idx="1">
                  <c:v>13</c:v>
                </c:pt>
                <c:pt idx="2">
                  <c:v>1955</c:v>
                </c:pt>
                <c:pt idx="3">
                  <c:v>1586</c:v>
                </c:pt>
              </c:numCache>
            </c:numRef>
          </c:val>
          <c:extLst>
            <c:ext xmlns:c16="http://schemas.microsoft.com/office/drawing/2014/chart" uri="{C3380CC4-5D6E-409C-BE32-E72D297353CC}">
              <c16:uniqueId val="{00000001-EEC6-4E8D-B1F7-42D57759F355}"/>
            </c:ext>
          </c:extLst>
        </c:ser>
        <c:ser>
          <c:idx val="2"/>
          <c:order val="2"/>
          <c:tx>
            <c:strRef>
              <c:f>'DDP1'!$A$27</c:f>
              <c:strCache>
                <c:ptCount val="1"/>
                <c:pt idx="0">
                  <c:v>Leavers</c:v>
                </c:pt>
              </c:strCache>
            </c:strRef>
          </c:tx>
          <c:spPr>
            <a:solidFill>
              <a:schemeClr val="accent3"/>
            </a:solidFill>
            <a:ln>
              <a:noFill/>
            </a:ln>
            <a:effectLst/>
          </c:spPr>
          <c:invertIfNegative val="0"/>
          <c:cat>
            <c:strRef>
              <c:f>'DDP1'!$B$24:$E$24</c:f>
              <c:strCache>
                <c:ptCount val="4"/>
                <c:pt idx="0">
                  <c:v>2020/2021</c:v>
                </c:pt>
                <c:pt idx="1">
                  <c:v>2021/2022</c:v>
                </c:pt>
                <c:pt idx="2">
                  <c:v>2022/2023</c:v>
                </c:pt>
                <c:pt idx="3">
                  <c:v>2023/2024</c:v>
                </c:pt>
              </c:strCache>
            </c:strRef>
          </c:cat>
          <c:val>
            <c:numRef>
              <c:f>'DDP1'!$B$27:$E$27</c:f>
              <c:numCache>
                <c:formatCode>_-* #,##0_-;\-* #,##0_-;_-* "-"??_-;_-@_-</c:formatCode>
                <c:ptCount val="4"/>
                <c:pt idx="0">
                  <c:v>263</c:v>
                </c:pt>
                <c:pt idx="1">
                  <c:v>2603</c:v>
                </c:pt>
                <c:pt idx="2">
                  <c:v>1867</c:v>
                </c:pt>
                <c:pt idx="3">
                  <c:v>0</c:v>
                </c:pt>
              </c:numCache>
            </c:numRef>
          </c:val>
          <c:extLst>
            <c:ext xmlns:c16="http://schemas.microsoft.com/office/drawing/2014/chart" uri="{C3380CC4-5D6E-409C-BE32-E72D297353CC}">
              <c16:uniqueId val="{00000002-EEC6-4E8D-B1F7-42D57759F355}"/>
            </c:ext>
          </c:extLst>
        </c:ser>
        <c:dLbls>
          <c:showLegendKey val="0"/>
          <c:showVal val="0"/>
          <c:showCatName val="0"/>
          <c:showSerName val="0"/>
          <c:showPercent val="0"/>
          <c:showBubbleSize val="0"/>
        </c:dLbls>
        <c:gapWidth val="219"/>
        <c:overlap val="-27"/>
        <c:axId val="411813471"/>
        <c:axId val="411812511"/>
      </c:barChart>
      <c:catAx>
        <c:axId val="4118134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1812511"/>
        <c:crosses val="autoZero"/>
        <c:auto val="1"/>
        <c:lblAlgn val="ctr"/>
        <c:lblOffset val="100"/>
        <c:noMultiLvlLbl val="0"/>
      </c:catAx>
      <c:valAx>
        <c:axId val="411812511"/>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181347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Percentage of dentists Time Spent on NHS work</a:t>
            </a:r>
            <a:r>
              <a:rPr lang="en-GB" baseline="0"/>
              <a:t> </a:t>
            </a:r>
            <a:r>
              <a:rPr lang="en-GB"/>
              <a:t>-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cat>
            <c:strRef>
              <c:f>'DDP2'!$A$8:$A$11</c:f>
              <c:strCache>
                <c:ptCount val="4"/>
                <c:pt idx="0">
                  <c:v>2017/18</c:v>
                </c:pt>
                <c:pt idx="1">
                  <c:v>2018/19</c:v>
                </c:pt>
                <c:pt idx="2">
                  <c:v>2019/20</c:v>
                </c:pt>
                <c:pt idx="3">
                  <c:v>2022/23</c:v>
                </c:pt>
              </c:strCache>
            </c:strRef>
          </c:cat>
          <c:val>
            <c:numRef>
              <c:f>'DDP2'!$B$8:$B$11</c:f>
              <c:numCache>
                <c:formatCode>0.0%</c:formatCode>
                <c:ptCount val="4"/>
                <c:pt idx="0">
                  <c:v>0.70399999999999996</c:v>
                </c:pt>
                <c:pt idx="1">
                  <c:v>0.74099999999999999</c:v>
                </c:pt>
                <c:pt idx="2">
                  <c:v>0.73</c:v>
                </c:pt>
                <c:pt idx="3">
                  <c:v>0.70199999999999996</c:v>
                </c:pt>
              </c:numCache>
            </c:numRef>
          </c:val>
          <c:smooth val="0"/>
          <c:extLst>
            <c:ext xmlns:c16="http://schemas.microsoft.com/office/drawing/2014/chart" uri="{C3380CC4-5D6E-409C-BE32-E72D297353CC}">
              <c16:uniqueId val="{00000007-E1F8-43E7-AFED-83A4A0B2F554}"/>
            </c:ext>
          </c:extLst>
        </c:ser>
        <c:dLbls>
          <c:showLegendKey val="0"/>
          <c:showVal val="0"/>
          <c:showCatName val="0"/>
          <c:showSerName val="0"/>
          <c:showPercent val="0"/>
          <c:showBubbleSize val="0"/>
        </c:dLbls>
        <c:smooth val="0"/>
        <c:axId val="415776735"/>
        <c:axId val="415773375"/>
      </c:lineChart>
      <c:catAx>
        <c:axId val="415776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773375"/>
        <c:crosses val="autoZero"/>
        <c:auto val="1"/>
        <c:lblAlgn val="ctr"/>
        <c:lblOffset val="100"/>
        <c:noMultiLvlLbl val="0"/>
      </c:catAx>
      <c:valAx>
        <c:axId val="41577337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577673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Gross Earnings for All Self-Employed Primary Care Dentists, by Dental Type</a:t>
            </a:r>
            <a:r>
              <a:rPr lang="en-GB" baseline="0"/>
              <a:t> (</a:t>
            </a:r>
            <a:r>
              <a:rPr lang="en-GB"/>
              <a:t>all Contract Types GDS/PDS and Mixed) -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Providing-Performer</c:v>
          </c:tx>
          <c:spPr>
            <a:ln w="28575" cap="rnd">
              <a:solidFill>
                <a:schemeClr val="accent1"/>
              </a:solidFill>
              <a:round/>
            </a:ln>
            <a:effectLst/>
          </c:spPr>
          <c:marker>
            <c:symbol val="none"/>
          </c:marker>
          <c:cat>
            <c:strRef>
              <c:f>'DDP3'!$D$6:$I$6</c:f>
              <c:strCache>
                <c:ptCount val="6"/>
                <c:pt idx="0">
                  <c:v>2017/18</c:v>
                </c:pt>
                <c:pt idx="1">
                  <c:v>2018/19</c:v>
                </c:pt>
                <c:pt idx="2">
                  <c:v>2019/20</c:v>
                </c:pt>
                <c:pt idx="3">
                  <c:v>2020/21</c:v>
                </c:pt>
                <c:pt idx="4">
                  <c:v>2021/22</c:v>
                </c:pt>
                <c:pt idx="5">
                  <c:v>2022/23</c:v>
                </c:pt>
              </c:strCache>
            </c:strRef>
          </c:cat>
          <c:val>
            <c:numRef>
              <c:f>'DDP3'!$D$8:$I$8</c:f>
              <c:numCache>
                <c:formatCode>[$-10409]"£"#,##0;\("£"#,##0\)</c:formatCode>
                <c:ptCount val="6"/>
                <c:pt idx="0">
                  <c:v>365100</c:v>
                </c:pt>
                <c:pt idx="1">
                  <c:v>383400</c:v>
                </c:pt>
                <c:pt idx="2">
                  <c:v>386300</c:v>
                </c:pt>
                <c:pt idx="3">
                  <c:v>390700</c:v>
                </c:pt>
                <c:pt idx="4">
                  <c:v>430100</c:v>
                </c:pt>
                <c:pt idx="5">
                  <c:v>440800</c:v>
                </c:pt>
              </c:numCache>
            </c:numRef>
          </c:val>
          <c:smooth val="0"/>
          <c:extLst>
            <c:ext xmlns:c16="http://schemas.microsoft.com/office/drawing/2014/chart" uri="{C3380CC4-5D6E-409C-BE32-E72D297353CC}">
              <c16:uniqueId val="{00000000-A27E-43D3-838D-2FE614A9DEAC}"/>
            </c:ext>
          </c:extLst>
        </c:ser>
        <c:ser>
          <c:idx val="1"/>
          <c:order val="1"/>
          <c:tx>
            <c:v>Associate</c:v>
          </c:tx>
          <c:spPr>
            <a:ln w="28575" cap="rnd">
              <a:solidFill>
                <a:schemeClr val="accent2"/>
              </a:solidFill>
              <a:round/>
            </a:ln>
            <a:effectLst/>
          </c:spPr>
          <c:marker>
            <c:symbol val="none"/>
          </c:marker>
          <c:cat>
            <c:strRef>
              <c:f>'DDP3'!$D$6:$I$6</c:f>
              <c:strCache>
                <c:ptCount val="6"/>
                <c:pt idx="0">
                  <c:v>2017/18</c:v>
                </c:pt>
                <c:pt idx="1">
                  <c:v>2018/19</c:v>
                </c:pt>
                <c:pt idx="2">
                  <c:v>2019/20</c:v>
                </c:pt>
                <c:pt idx="3">
                  <c:v>2020/21</c:v>
                </c:pt>
                <c:pt idx="4">
                  <c:v>2021/22</c:v>
                </c:pt>
                <c:pt idx="5">
                  <c:v>2022/23</c:v>
                </c:pt>
              </c:strCache>
            </c:strRef>
          </c:cat>
          <c:val>
            <c:numRef>
              <c:f>'DDP3'!$D$10:$I$10</c:f>
              <c:numCache>
                <c:formatCode>[$-10409]"£"#,##0;\("£"#,##0\)</c:formatCode>
                <c:ptCount val="6"/>
                <c:pt idx="0">
                  <c:v>90300</c:v>
                </c:pt>
                <c:pt idx="1">
                  <c:v>89000</c:v>
                </c:pt>
                <c:pt idx="2">
                  <c:v>87500</c:v>
                </c:pt>
                <c:pt idx="3">
                  <c:v>83800</c:v>
                </c:pt>
                <c:pt idx="4">
                  <c:v>93700</c:v>
                </c:pt>
                <c:pt idx="5">
                  <c:v>93300</c:v>
                </c:pt>
              </c:numCache>
            </c:numRef>
          </c:val>
          <c:smooth val="0"/>
          <c:extLst>
            <c:ext xmlns:c16="http://schemas.microsoft.com/office/drawing/2014/chart" uri="{C3380CC4-5D6E-409C-BE32-E72D297353CC}">
              <c16:uniqueId val="{00000001-A27E-43D3-838D-2FE614A9DEAC}"/>
            </c:ext>
          </c:extLst>
        </c:ser>
        <c:ser>
          <c:idx val="2"/>
          <c:order val="2"/>
          <c:tx>
            <c:v>All</c:v>
          </c:tx>
          <c:spPr>
            <a:ln w="28575" cap="rnd">
              <a:solidFill>
                <a:schemeClr val="accent3"/>
              </a:solidFill>
              <a:round/>
            </a:ln>
            <a:effectLst/>
          </c:spPr>
          <c:marker>
            <c:symbol val="none"/>
          </c:marker>
          <c:cat>
            <c:strRef>
              <c:f>'DDP3'!$D$6:$I$6</c:f>
              <c:strCache>
                <c:ptCount val="6"/>
                <c:pt idx="0">
                  <c:v>2017/18</c:v>
                </c:pt>
                <c:pt idx="1">
                  <c:v>2018/19</c:v>
                </c:pt>
                <c:pt idx="2">
                  <c:v>2019/20</c:v>
                </c:pt>
                <c:pt idx="3">
                  <c:v>2020/21</c:v>
                </c:pt>
                <c:pt idx="4">
                  <c:v>2021/22</c:v>
                </c:pt>
                <c:pt idx="5">
                  <c:v>2022/23</c:v>
                </c:pt>
              </c:strCache>
            </c:strRef>
          </c:cat>
          <c:val>
            <c:numRef>
              <c:f>'DDP3'!$D$12:$I$12</c:f>
              <c:numCache>
                <c:formatCode>[$-10409]"£"#,##0;\("£"#,##0\)</c:formatCode>
                <c:ptCount val="6"/>
                <c:pt idx="0">
                  <c:v>146700</c:v>
                </c:pt>
                <c:pt idx="1">
                  <c:v>147100</c:v>
                </c:pt>
                <c:pt idx="2">
                  <c:v>144700</c:v>
                </c:pt>
                <c:pt idx="3">
                  <c:v>141400</c:v>
                </c:pt>
                <c:pt idx="4">
                  <c:v>156100</c:v>
                </c:pt>
                <c:pt idx="5">
                  <c:v>155200</c:v>
                </c:pt>
              </c:numCache>
            </c:numRef>
          </c:val>
          <c:smooth val="0"/>
          <c:extLst>
            <c:ext xmlns:c16="http://schemas.microsoft.com/office/drawing/2014/chart" uri="{C3380CC4-5D6E-409C-BE32-E72D297353CC}">
              <c16:uniqueId val="{00000002-A27E-43D3-838D-2FE614A9DEAC}"/>
            </c:ext>
          </c:extLst>
        </c:ser>
        <c:dLbls>
          <c:showLegendKey val="0"/>
          <c:showVal val="0"/>
          <c:showCatName val="0"/>
          <c:showSerName val="0"/>
          <c:showPercent val="0"/>
          <c:showBubbleSize val="0"/>
        </c:dLbls>
        <c:smooth val="0"/>
        <c:axId val="418129167"/>
        <c:axId val="418129647"/>
      </c:lineChart>
      <c:catAx>
        <c:axId val="418129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129647"/>
        <c:crosses val="autoZero"/>
        <c:auto val="1"/>
        <c:lblAlgn val="ctr"/>
        <c:lblOffset val="100"/>
        <c:noMultiLvlLbl val="0"/>
      </c:catAx>
      <c:valAx>
        <c:axId val="418129647"/>
        <c:scaling>
          <c:orientation val="minMax"/>
        </c:scaling>
        <c:delete val="0"/>
        <c:axPos val="l"/>
        <c:majorGridlines>
          <c:spPr>
            <a:ln w="9525" cap="flat" cmpd="sng" algn="ctr">
              <a:solidFill>
                <a:schemeClr val="tx1">
                  <a:lumMod val="15000"/>
                  <a:lumOff val="85000"/>
                </a:schemeClr>
              </a:solidFill>
              <a:round/>
            </a:ln>
            <a:effectLst/>
          </c:spPr>
        </c:majorGridlines>
        <c:numFmt formatCode="[$-10409]&quot;£&quot;#,##0;\(&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812916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Income Before Tax for All Self-Employed Primary Care Dentists, by Dental Type</a:t>
            </a:r>
            <a:r>
              <a:rPr lang="en-GB" baseline="0"/>
              <a:t> (</a:t>
            </a:r>
            <a:r>
              <a:rPr lang="en-GB"/>
              <a:t>all Contract Types GDS/PDS and Mixed) -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'DDP4'!$B$6</c:f>
              <c:strCache>
                <c:ptCount val="1"/>
                <c:pt idx="0">
                  <c:v>Providing-Performer</c:v>
                </c:pt>
              </c:strCache>
            </c:strRef>
          </c:tx>
          <c:spPr>
            <a:solidFill>
              <a:schemeClr val="accent1"/>
            </a:solidFill>
            <a:ln>
              <a:noFill/>
            </a:ln>
            <a:effectLst/>
          </c:spPr>
          <c:invertIfNegative val="0"/>
          <c:cat>
            <c:strRef>
              <c:f>'DDP4'!$A$7:$A$9</c:f>
              <c:strCache>
                <c:ptCount val="3"/>
                <c:pt idx="0">
                  <c:v>2020/21</c:v>
                </c:pt>
                <c:pt idx="1">
                  <c:v>2021/22</c:v>
                </c:pt>
                <c:pt idx="2">
                  <c:v>2022/23</c:v>
                </c:pt>
              </c:strCache>
            </c:strRef>
          </c:cat>
          <c:val>
            <c:numRef>
              <c:f>'DDP4'!$B$7:$B$9</c:f>
              <c:numCache>
                <c:formatCode>"£"#,##0</c:formatCode>
                <c:ptCount val="3"/>
                <c:pt idx="0">
                  <c:v>132200</c:v>
                </c:pt>
                <c:pt idx="1">
                  <c:v>135000</c:v>
                </c:pt>
                <c:pt idx="2">
                  <c:v>128800</c:v>
                </c:pt>
              </c:numCache>
            </c:numRef>
          </c:val>
          <c:extLst>
            <c:ext xmlns:c16="http://schemas.microsoft.com/office/drawing/2014/chart" uri="{C3380CC4-5D6E-409C-BE32-E72D297353CC}">
              <c16:uniqueId val="{00000000-3189-42ED-A439-023DF7F833B1}"/>
            </c:ext>
          </c:extLst>
        </c:ser>
        <c:ser>
          <c:idx val="1"/>
          <c:order val="1"/>
          <c:tx>
            <c:strRef>
              <c:f>'DDP4'!$C$6</c:f>
              <c:strCache>
                <c:ptCount val="1"/>
                <c:pt idx="0">
                  <c:v>Associate</c:v>
                </c:pt>
              </c:strCache>
            </c:strRef>
          </c:tx>
          <c:spPr>
            <a:solidFill>
              <a:schemeClr val="accent2"/>
            </a:solidFill>
            <a:ln>
              <a:noFill/>
            </a:ln>
            <a:effectLst/>
          </c:spPr>
          <c:invertIfNegative val="0"/>
          <c:cat>
            <c:strRef>
              <c:f>'DDP4'!$A$7:$A$9</c:f>
              <c:strCache>
                <c:ptCount val="3"/>
                <c:pt idx="0">
                  <c:v>2020/21</c:v>
                </c:pt>
                <c:pt idx="1">
                  <c:v>2021/22</c:v>
                </c:pt>
                <c:pt idx="2">
                  <c:v>2022/23</c:v>
                </c:pt>
              </c:strCache>
            </c:strRef>
          </c:cat>
          <c:val>
            <c:numRef>
              <c:f>'DDP4'!$C$7:$C$9</c:f>
              <c:numCache>
                <c:formatCode>"£"#,##0</c:formatCode>
                <c:ptCount val="3"/>
                <c:pt idx="0">
                  <c:v>58700</c:v>
                </c:pt>
                <c:pt idx="1">
                  <c:v>64900</c:v>
                </c:pt>
                <c:pt idx="2">
                  <c:v>64300</c:v>
                </c:pt>
              </c:numCache>
            </c:numRef>
          </c:val>
          <c:extLst>
            <c:ext xmlns:c16="http://schemas.microsoft.com/office/drawing/2014/chart" uri="{C3380CC4-5D6E-409C-BE32-E72D297353CC}">
              <c16:uniqueId val="{00000001-3189-42ED-A439-023DF7F833B1}"/>
            </c:ext>
          </c:extLst>
        </c:ser>
        <c:dLbls>
          <c:showLegendKey val="0"/>
          <c:showVal val="0"/>
          <c:showCatName val="0"/>
          <c:showSerName val="0"/>
          <c:showPercent val="0"/>
          <c:showBubbleSize val="0"/>
        </c:dLbls>
        <c:gapWidth val="219"/>
        <c:overlap val="-27"/>
        <c:axId val="21812399"/>
        <c:axId val="21813359"/>
      </c:barChart>
      <c:catAx>
        <c:axId val="21812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813359"/>
        <c:crosses val="autoZero"/>
        <c:auto val="1"/>
        <c:lblAlgn val="ctr"/>
        <c:lblOffset val="100"/>
        <c:noMultiLvlLbl val="0"/>
      </c:catAx>
      <c:valAx>
        <c:axId val="218133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812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Total Expenses as a Percentage of Gross Earnings for All Self-Employed Primary Care Dentists, by Dental Type</a:t>
            </a:r>
            <a:r>
              <a:rPr lang="en-GB" baseline="0"/>
              <a:t> (</a:t>
            </a:r>
            <a:r>
              <a:rPr lang="en-GB"/>
              <a:t>all Contract Types GDS/PDS and Mixed) -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'DDP5'!$A$7</c:f>
              <c:strCache>
                <c:ptCount val="1"/>
                <c:pt idx="0">
                  <c:v>Providing-Performer</c:v>
                </c:pt>
              </c:strCache>
            </c:strRef>
          </c:tx>
          <c:spPr>
            <a:ln w="28575" cap="rnd">
              <a:solidFill>
                <a:schemeClr val="accent1"/>
              </a:solidFill>
              <a:round/>
            </a:ln>
            <a:effectLst/>
          </c:spPr>
          <c:marker>
            <c:symbol val="none"/>
          </c:marker>
          <c:cat>
            <c:strRef>
              <c:f>'DDP5'!$C$6:$H$6</c:f>
              <c:strCache>
                <c:ptCount val="6"/>
                <c:pt idx="0">
                  <c:v>2017/18</c:v>
                </c:pt>
                <c:pt idx="1">
                  <c:v>2018/19</c:v>
                </c:pt>
                <c:pt idx="2">
                  <c:v>2019/20</c:v>
                </c:pt>
                <c:pt idx="3">
                  <c:v>2020/21</c:v>
                </c:pt>
                <c:pt idx="4">
                  <c:v>2021/22</c:v>
                </c:pt>
                <c:pt idx="5">
                  <c:v>2022/23</c:v>
                </c:pt>
              </c:strCache>
            </c:strRef>
          </c:cat>
          <c:val>
            <c:numRef>
              <c:f>'DDP5'!$C$7:$H$7</c:f>
              <c:numCache>
                <c:formatCode>0.0%</c:formatCode>
                <c:ptCount val="6"/>
                <c:pt idx="0">
                  <c:v>0.68994795946316079</c:v>
                </c:pt>
                <c:pt idx="1">
                  <c:v>0.70500782472613455</c:v>
                </c:pt>
                <c:pt idx="2">
                  <c:v>0.70799999999999996</c:v>
                </c:pt>
                <c:pt idx="3">
                  <c:v>0.66163296647043768</c:v>
                </c:pt>
                <c:pt idx="4">
                  <c:v>0.68611950709137415</c:v>
                </c:pt>
                <c:pt idx="5">
                  <c:v>0.7078039927404719</c:v>
                </c:pt>
              </c:numCache>
            </c:numRef>
          </c:val>
          <c:smooth val="0"/>
          <c:extLst>
            <c:ext xmlns:c16="http://schemas.microsoft.com/office/drawing/2014/chart" uri="{C3380CC4-5D6E-409C-BE32-E72D297353CC}">
              <c16:uniqueId val="{00000000-1E4D-4B44-B8C5-8C412BD6B2E9}"/>
            </c:ext>
          </c:extLst>
        </c:ser>
        <c:ser>
          <c:idx val="1"/>
          <c:order val="1"/>
          <c:tx>
            <c:strRef>
              <c:f>'DDP5'!$A$8</c:f>
              <c:strCache>
                <c:ptCount val="1"/>
                <c:pt idx="0">
                  <c:v>Associate</c:v>
                </c:pt>
              </c:strCache>
            </c:strRef>
          </c:tx>
          <c:spPr>
            <a:ln w="28575" cap="rnd">
              <a:solidFill>
                <a:schemeClr val="accent2"/>
              </a:solidFill>
              <a:round/>
            </a:ln>
            <a:effectLst/>
          </c:spPr>
          <c:marker>
            <c:symbol val="none"/>
          </c:marker>
          <c:cat>
            <c:strRef>
              <c:f>'DDP5'!$C$6:$H$6</c:f>
              <c:strCache>
                <c:ptCount val="6"/>
                <c:pt idx="0">
                  <c:v>2017/18</c:v>
                </c:pt>
                <c:pt idx="1">
                  <c:v>2018/19</c:v>
                </c:pt>
                <c:pt idx="2">
                  <c:v>2019/20</c:v>
                </c:pt>
                <c:pt idx="3">
                  <c:v>2020/21</c:v>
                </c:pt>
                <c:pt idx="4">
                  <c:v>2021/22</c:v>
                </c:pt>
                <c:pt idx="5">
                  <c:v>2022/23</c:v>
                </c:pt>
              </c:strCache>
            </c:strRef>
          </c:cat>
          <c:val>
            <c:numRef>
              <c:f>'DDP5'!$C$8:$H$8</c:f>
              <c:numCache>
                <c:formatCode>0.0%</c:formatCode>
                <c:ptCount val="6"/>
                <c:pt idx="0">
                  <c:v>0.3687707641196013</c:v>
                </c:pt>
                <c:pt idx="1">
                  <c:v>0.35280898876404493</c:v>
                </c:pt>
                <c:pt idx="2">
                  <c:v>0.33600000000000002</c:v>
                </c:pt>
                <c:pt idx="3">
                  <c:v>0.29899999999999999</c:v>
                </c:pt>
                <c:pt idx="4">
                  <c:v>0.308</c:v>
                </c:pt>
                <c:pt idx="5">
                  <c:v>0.31082529474812431</c:v>
                </c:pt>
              </c:numCache>
            </c:numRef>
          </c:val>
          <c:smooth val="0"/>
          <c:extLst>
            <c:ext xmlns:c16="http://schemas.microsoft.com/office/drawing/2014/chart" uri="{C3380CC4-5D6E-409C-BE32-E72D297353CC}">
              <c16:uniqueId val="{00000001-1E4D-4B44-B8C5-8C412BD6B2E9}"/>
            </c:ext>
          </c:extLst>
        </c:ser>
        <c:ser>
          <c:idx val="2"/>
          <c:order val="2"/>
          <c:tx>
            <c:strRef>
              <c:f>'DDP5'!$A$9</c:f>
              <c:strCache>
                <c:ptCount val="1"/>
                <c:pt idx="0">
                  <c:v>All</c:v>
                </c:pt>
              </c:strCache>
            </c:strRef>
          </c:tx>
          <c:spPr>
            <a:ln w="28575" cap="rnd">
              <a:solidFill>
                <a:schemeClr val="accent3"/>
              </a:solidFill>
              <a:round/>
            </a:ln>
            <a:effectLst/>
          </c:spPr>
          <c:marker>
            <c:symbol val="none"/>
          </c:marker>
          <c:cat>
            <c:strRef>
              <c:f>'DDP5'!$C$6:$H$6</c:f>
              <c:strCache>
                <c:ptCount val="6"/>
                <c:pt idx="0">
                  <c:v>2017/18</c:v>
                </c:pt>
                <c:pt idx="1">
                  <c:v>2018/19</c:v>
                </c:pt>
                <c:pt idx="2">
                  <c:v>2019/20</c:v>
                </c:pt>
                <c:pt idx="3">
                  <c:v>2020/21</c:v>
                </c:pt>
                <c:pt idx="4">
                  <c:v>2021/22</c:v>
                </c:pt>
                <c:pt idx="5">
                  <c:v>2022/23</c:v>
                </c:pt>
              </c:strCache>
            </c:strRef>
          </c:cat>
          <c:val>
            <c:numRef>
              <c:f>'DDP5'!$C$9:$H$9</c:f>
              <c:numCache>
                <c:formatCode>0.0%</c:formatCode>
                <c:ptCount val="6"/>
                <c:pt idx="0">
                  <c:v>0.53300000000000003</c:v>
                </c:pt>
                <c:pt idx="1">
                  <c:v>0.53365057783820535</c:v>
                </c:pt>
                <c:pt idx="2">
                  <c:v>0.52591568762957841</c:v>
                </c:pt>
                <c:pt idx="3">
                  <c:v>0.48727015558698727</c:v>
                </c:pt>
                <c:pt idx="4">
                  <c:v>0.50096092248558621</c:v>
                </c:pt>
                <c:pt idx="5">
                  <c:v>0.51095360824742264</c:v>
                </c:pt>
              </c:numCache>
            </c:numRef>
          </c:val>
          <c:smooth val="0"/>
          <c:extLst>
            <c:ext xmlns:c16="http://schemas.microsoft.com/office/drawing/2014/chart" uri="{C3380CC4-5D6E-409C-BE32-E72D297353CC}">
              <c16:uniqueId val="{00000002-1E4D-4B44-B8C5-8C412BD6B2E9}"/>
            </c:ext>
          </c:extLst>
        </c:ser>
        <c:dLbls>
          <c:showLegendKey val="0"/>
          <c:showVal val="0"/>
          <c:showCatName val="0"/>
          <c:showSerName val="0"/>
          <c:showPercent val="0"/>
          <c:showBubbleSize val="0"/>
        </c:dLbls>
        <c:smooth val="0"/>
        <c:axId val="763286159"/>
        <c:axId val="763284719"/>
      </c:lineChart>
      <c:catAx>
        <c:axId val="763286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284719"/>
        <c:crosses val="autoZero"/>
        <c:auto val="1"/>
        <c:lblAlgn val="ctr"/>
        <c:lblOffset val="100"/>
        <c:noMultiLvlLbl val="0"/>
      </c:catAx>
      <c:valAx>
        <c:axId val="763284719"/>
        <c:scaling>
          <c:orientation val="minMax"/>
          <c:min val="0.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28615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Gross Earnings</a:t>
            </a:r>
            <a:r>
              <a:rPr lang="en-GB" baseline="0"/>
              <a:t>, Total Expenses and </a:t>
            </a:r>
            <a:r>
              <a:rPr lang="en-GB" sz="1100" b="0" i="0" u="none" strike="noStrike" kern="1200" spc="0" baseline="0">
                <a:solidFill>
                  <a:sysClr val="windowText" lastClr="000000">
                    <a:lumMod val="65000"/>
                    <a:lumOff val="35000"/>
                  </a:sysClr>
                </a:solidFill>
              </a:rPr>
              <a:t> </a:t>
            </a:r>
            <a:r>
              <a:rPr lang="en-GB"/>
              <a:t>Income before tax for All Self-Employed Primary Care Dentists - Providing Performers, by</a:t>
            </a:r>
            <a:r>
              <a:rPr lang="en-GB" baseline="0"/>
              <a:t> </a:t>
            </a:r>
            <a:r>
              <a:rPr lang="en-GB"/>
              <a:t>Age Band</a:t>
            </a:r>
            <a:r>
              <a:rPr lang="en-GB" baseline="0"/>
              <a:t> (</a:t>
            </a:r>
            <a:r>
              <a:rPr lang="en-GB"/>
              <a:t>all Contract Types GDS/PDS and Mixed) 2021/22 -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&lt;35</c:v>
          </c:tx>
          <c:spPr>
            <a:solidFill>
              <a:schemeClr val="accent1"/>
            </a:solidFill>
            <a:ln>
              <a:noFill/>
            </a:ln>
            <a:effectLst/>
          </c:spPr>
          <c:invertIfNegative val="0"/>
          <c:cat>
            <c:strRef>
              <c:f>'DDP6'!$C$8:$C$10</c:f>
              <c:strCache>
                <c:ptCount val="3"/>
                <c:pt idx="0">
                  <c:v>Gross Earnings</c:v>
                </c:pt>
                <c:pt idx="1">
                  <c:v>Total Expenses</c:v>
                </c:pt>
                <c:pt idx="2">
                  <c:v>Income Before Tax</c:v>
                </c:pt>
              </c:strCache>
            </c:strRef>
          </c:cat>
          <c:val>
            <c:numRef>
              <c:f>'DDP6'!$D$8:$D$10</c:f>
              <c:numCache>
                <c:formatCode>[$-10409]"£"#,##0;\("£"#,##0\)</c:formatCode>
                <c:ptCount val="3"/>
                <c:pt idx="0">
                  <c:v>300900</c:v>
                </c:pt>
                <c:pt idx="1">
                  <c:v>196200</c:v>
                </c:pt>
                <c:pt idx="2">
                  <c:v>104700</c:v>
                </c:pt>
              </c:numCache>
            </c:numRef>
          </c:val>
          <c:extLst>
            <c:ext xmlns:c16="http://schemas.microsoft.com/office/drawing/2014/chart" uri="{C3380CC4-5D6E-409C-BE32-E72D297353CC}">
              <c16:uniqueId val="{00000000-869A-4208-B1A9-3CC7184C6AB8}"/>
            </c:ext>
          </c:extLst>
        </c:ser>
        <c:ser>
          <c:idx val="1"/>
          <c:order val="1"/>
          <c:tx>
            <c:v>35-45</c:v>
          </c:tx>
          <c:spPr>
            <a:solidFill>
              <a:schemeClr val="accent2"/>
            </a:solidFill>
            <a:ln>
              <a:noFill/>
            </a:ln>
            <a:effectLst/>
          </c:spPr>
          <c:invertIfNegative val="0"/>
          <c:cat>
            <c:strRef>
              <c:f>'DDP6'!$C$8:$C$10</c:f>
              <c:strCache>
                <c:ptCount val="3"/>
                <c:pt idx="0">
                  <c:v>Gross Earnings</c:v>
                </c:pt>
                <c:pt idx="1">
                  <c:v>Total Expenses</c:v>
                </c:pt>
                <c:pt idx="2">
                  <c:v>Income Before Tax</c:v>
                </c:pt>
              </c:strCache>
            </c:strRef>
          </c:cat>
          <c:val>
            <c:numRef>
              <c:f>'DDP6'!$D$12:$D$14</c:f>
              <c:numCache>
                <c:formatCode>[$-10409]"£"#,##0;\("£"#,##0\)</c:formatCode>
                <c:ptCount val="3"/>
                <c:pt idx="0">
                  <c:v>431600</c:v>
                </c:pt>
                <c:pt idx="1">
                  <c:v>305200</c:v>
                </c:pt>
                <c:pt idx="2">
                  <c:v>126400</c:v>
                </c:pt>
              </c:numCache>
            </c:numRef>
          </c:val>
          <c:extLst>
            <c:ext xmlns:c16="http://schemas.microsoft.com/office/drawing/2014/chart" uri="{C3380CC4-5D6E-409C-BE32-E72D297353CC}">
              <c16:uniqueId val="{00000001-869A-4208-B1A9-3CC7184C6AB8}"/>
            </c:ext>
          </c:extLst>
        </c:ser>
        <c:ser>
          <c:idx val="2"/>
          <c:order val="2"/>
          <c:tx>
            <c:v>45-55</c:v>
          </c:tx>
          <c:spPr>
            <a:solidFill>
              <a:schemeClr val="accent3"/>
            </a:solidFill>
            <a:ln>
              <a:noFill/>
            </a:ln>
            <a:effectLst/>
          </c:spPr>
          <c:invertIfNegative val="0"/>
          <c:cat>
            <c:strRef>
              <c:f>'DDP6'!$C$8:$C$10</c:f>
              <c:strCache>
                <c:ptCount val="3"/>
                <c:pt idx="0">
                  <c:v>Gross Earnings</c:v>
                </c:pt>
                <c:pt idx="1">
                  <c:v>Total Expenses</c:v>
                </c:pt>
                <c:pt idx="2">
                  <c:v>Income Before Tax</c:v>
                </c:pt>
              </c:strCache>
            </c:strRef>
          </c:cat>
          <c:val>
            <c:numRef>
              <c:f>'DDP6'!$D$16:$D$18</c:f>
              <c:numCache>
                <c:formatCode>[$-10409]"£"#,##0;\("£"#,##0\)</c:formatCode>
                <c:ptCount val="3"/>
                <c:pt idx="0">
                  <c:v>491200</c:v>
                </c:pt>
                <c:pt idx="1">
                  <c:v>336600</c:v>
                </c:pt>
                <c:pt idx="2">
                  <c:v>154600</c:v>
                </c:pt>
              </c:numCache>
            </c:numRef>
          </c:val>
          <c:extLst>
            <c:ext xmlns:c16="http://schemas.microsoft.com/office/drawing/2014/chart" uri="{C3380CC4-5D6E-409C-BE32-E72D297353CC}">
              <c16:uniqueId val="{00000002-869A-4208-B1A9-3CC7184C6AB8}"/>
            </c:ext>
          </c:extLst>
        </c:ser>
        <c:ser>
          <c:idx val="3"/>
          <c:order val="3"/>
          <c:tx>
            <c:v>55+</c:v>
          </c:tx>
          <c:spPr>
            <a:solidFill>
              <a:schemeClr val="accent4"/>
            </a:solidFill>
            <a:ln>
              <a:noFill/>
            </a:ln>
            <a:effectLst/>
          </c:spPr>
          <c:invertIfNegative val="0"/>
          <c:cat>
            <c:strRef>
              <c:f>'DDP6'!$C$8:$C$10</c:f>
              <c:strCache>
                <c:ptCount val="3"/>
                <c:pt idx="0">
                  <c:v>Gross Earnings</c:v>
                </c:pt>
                <c:pt idx="1">
                  <c:v>Total Expenses</c:v>
                </c:pt>
                <c:pt idx="2">
                  <c:v>Income Before Tax</c:v>
                </c:pt>
              </c:strCache>
            </c:strRef>
          </c:cat>
          <c:val>
            <c:numRef>
              <c:f>'DDP6'!$D$20:$D$22</c:f>
              <c:numCache>
                <c:formatCode>[$-10409]"£"#,##0;\("£"#,##0\)</c:formatCode>
                <c:ptCount val="3"/>
                <c:pt idx="0">
                  <c:v>403000</c:v>
                </c:pt>
                <c:pt idx="1">
                  <c:v>271300</c:v>
                </c:pt>
                <c:pt idx="2">
                  <c:v>131700</c:v>
                </c:pt>
              </c:numCache>
            </c:numRef>
          </c:val>
          <c:extLst>
            <c:ext xmlns:c16="http://schemas.microsoft.com/office/drawing/2014/chart" uri="{C3380CC4-5D6E-409C-BE32-E72D297353CC}">
              <c16:uniqueId val="{00000003-869A-4208-B1A9-3CC7184C6AB8}"/>
            </c:ext>
          </c:extLst>
        </c:ser>
        <c:dLbls>
          <c:showLegendKey val="0"/>
          <c:showVal val="0"/>
          <c:showCatName val="0"/>
          <c:showSerName val="0"/>
          <c:showPercent val="0"/>
          <c:showBubbleSize val="0"/>
        </c:dLbls>
        <c:gapWidth val="219"/>
        <c:overlap val="-27"/>
        <c:axId val="615749647"/>
        <c:axId val="615750127"/>
      </c:barChart>
      <c:catAx>
        <c:axId val="615749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750127"/>
        <c:crosses val="autoZero"/>
        <c:auto val="1"/>
        <c:lblAlgn val="ctr"/>
        <c:lblOffset val="100"/>
        <c:noMultiLvlLbl val="0"/>
      </c:catAx>
      <c:valAx>
        <c:axId val="615750127"/>
        <c:scaling>
          <c:orientation val="minMax"/>
        </c:scaling>
        <c:delete val="0"/>
        <c:axPos val="l"/>
        <c:majorGridlines>
          <c:spPr>
            <a:ln w="9525" cap="flat" cmpd="sng" algn="ctr">
              <a:solidFill>
                <a:schemeClr val="tx1">
                  <a:lumMod val="15000"/>
                  <a:lumOff val="85000"/>
                </a:schemeClr>
              </a:solidFill>
              <a:round/>
            </a:ln>
            <a:effectLst/>
          </c:spPr>
        </c:majorGridlines>
        <c:numFmt formatCode="[$-10409]&quot;£&quot;#,##0;\(&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74964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Gross Earnings</a:t>
            </a:r>
            <a:r>
              <a:rPr lang="en-GB" baseline="0"/>
              <a:t>, Total Expenses and </a:t>
            </a:r>
            <a:r>
              <a:rPr lang="en-GB" sz="1100" b="0" i="0" u="none" strike="noStrike" kern="1200" spc="0" baseline="0">
                <a:solidFill>
                  <a:sysClr val="windowText" lastClr="000000">
                    <a:lumMod val="65000"/>
                    <a:lumOff val="35000"/>
                  </a:sysClr>
                </a:solidFill>
              </a:rPr>
              <a:t> </a:t>
            </a:r>
            <a:r>
              <a:rPr lang="en-GB"/>
              <a:t>Income before tax for All Self-Employed Primary Care Dentists - Providing Performers, by</a:t>
            </a:r>
            <a:r>
              <a:rPr lang="en-GB" baseline="0"/>
              <a:t> </a:t>
            </a:r>
            <a:r>
              <a:rPr lang="en-GB"/>
              <a:t>Age Band</a:t>
            </a:r>
            <a:r>
              <a:rPr lang="en-GB" baseline="0"/>
              <a:t> (</a:t>
            </a:r>
            <a:r>
              <a:rPr lang="en-GB"/>
              <a:t>all Contract Types GDS/PDS and Mixed) 2022/23 -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&lt;35</c:v>
          </c:tx>
          <c:spPr>
            <a:solidFill>
              <a:schemeClr val="accent1"/>
            </a:solidFill>
            <a:ln>
              <a:noFill/>
            </a:ln>
            <a:effectLst/>
          </c:spPr>
          <c:invertIfNegative val="0"/>
          <c:cat>
            <c:strRef>
              <c:f>'DDP6'!$C$8:$C$10</c:f>
              <c:strCache>
                <c:ptCount val="3"/>
                <c:pt idx="0">
                  <c:v>Gross Earnings</c:v>
                </c:pt>
                <c:pt idx="1">
                  <c:v>Total Expenses</c:v>
                </c:pt>
                <c:pt idx="2">
                  <c:v>Income Before Tax</c:v>
                </c:pt>
              </c:strCache>
            </c:strRef>
          </c:cat>
          <c:val>
            <c:numRef>
              <c:f>'DDP6'!$E$8:$E$10</c:f>
              <c:numCache>
                <c:formatCode>[$-10409]"£"#,##0;\("£"#,##0\)</c:formatCode>
                <c:ptCount val="3"/>
                <c:pt idx="0">
                  <c:v>331600</c:v>
                </c:pt>
                <c:pt idx="1">
                  <c:v>233200</c:v>
                </c:pt>
                <c:pt idx="2">
                  <c:v>98400</c:v>
                </c:pt>
              </c:numCache>
            </c:numRef>
          </c:val>
          <c:extLst>
            <c:ext xmlns:c16="http://schemas.microsoft.com/office/drawing/2014/chart" uri="{C3380CC4-5D6E-409C-BE32-E72D297353CC}">
              <c16:uniqueId val="{00000000-A89F-4204-8D98-AEAB3B31E071}"/>
            </c:ext>
          </c:extLst>
        </c:ser>
        <c:ser>
          <c:idx val="1"/>
          <c:order val="1"/>
          <c:tx>
            <c:v>35-45</c:v>
          </c:tx>
          <c:spPr>
            <a:solidFill>
              <a:schemeClr val="accent2"/>
            </a:solidFill>
            <a:ln>
              <a:noFill/>
            </a:ln>
            <a:effectLst/>
          </c:spPr>
          <c:invertIfNegative val="0"/>
          <c:cat>
            <c:strRef>
              <c:f>'DDP6'!$C$8:$C$10</c:f>
              <c:strCache>
                <c:ptCount val="3"/>
                <c:pt idx="0">
                  <c:v>Gross Earnings</c:v>
                </c:pt>
                <c:pt idx="1">
                  <c:v>Total Expenses</c:v>
                </c:pt>
                <c:pt idx="2">
                  <c:v>Income Before Tax</c:v>
                </c:pt>
              </c:strCache>
            </c:strRef>
          </c:cat>
          <c:val>
            <c:numRef>
              <c:f>'DDP6'!$E$12:$E$14</c:f>
              <c:numCache>
                <c:formatCode>[$-10409]"£"#,##0;\("£"#,##0\)</c:formatCode>
                <c:ptCount val="3"/>
                <c:pt idx="0">
                  <c:v>418400</c:v>
                </c:pt>
                <c:pt idx="1">
                  <c:v>303700</c:v>
                </c:pt>
                <c:pt idx="2">
                  <c:v>114700</c:v>
                </c:pt>
              </c:numCache>
            </c:numRef>
          </c:val>
          <c:extLst>
            <c:ext xmlns:c16="http://schemas.microsoft.com/office/drawing/2014/chart" uri="{C3380CC4-5D6E-409C-BE32-E72D297353CC}">
              <c16:uniqueId val="{00000001-A89F-4204-8D98-AEAB3B31E071}"/>
            </c:ext>
          </c:extLst>
        </c:ser>
        <c:ser>
          <c:idx val="2"/>
          <c:order val="2"/>
          <c:tx>
            <c:v>45-55</c:v>
          </c:tx>
          <c:spPr>
            <a:solidFill>
              <a:schemeClr val="accent3"/>
            </a:solidFill>
            <a:ln>
              <a:noFill/>
            </a:ln>
            <a:effectLst/>
          </c:spPr>
          <c:invertIfNegative val="0"/>
          <c:cat>
            <c:strRef>
              <c:f>'DDP6'!$C$8:$C$10</c:f>
              <c:strCache>
                <c:ptCount val="3"/>
                <c:pt idx="0">
                  <c:v>Gross Earnings</c:v>
                </c:pt>
                <c:pt idx="1">
                  <c:v>Total Expenses</c:v>
                </c:pt>
                <c:pt idx="2">
                  <c:v>Income Before Tax</c:v>
                </c:pt>
              </c:strCache>
            </c:strRef>
          </c:cat>
          <c:val>
            <c:numRef>
              <c:f>'DDP6'!$E$16:$E$18</c:f>
              <c:numCache>
                <c:formatCode>[$-10409]"£"#,##0;\("£"#,##0\)</c:formatCode>
                <c:ptCount val="3"/>
                <c:pt idx="0">
                  <c:v>513000</c:v>
                </c:pt>
                <c:pt idx="1">
                  <c:v>364500</c:v>
                </c:pt>
                <c:pt idx="2">
                  <c:v>148500</c:v>
                </c:pt>
              </c:numCache>
            </c:numRef>
          </c:val>
          <c:extLst>
            <c:ext xmlns:c16="http://schemas.microsoft.com/office/drawing/2014/chart" uri="{C3380CC4-5D6E-409C-BE32-E72D297353CC}">
              <c16:uniqueId val="{00000002-A89F-4204-8D98-AEAB3B31E071}"/>
            </c:ext>
          </c:extLst>
        </c:ser>
        <c:ser>
          <c:idx val="3"/>
          <c:order val="3"/>
          <c:tx>
            <c:v>55+</c:v>
          </c:tx>
          <c:spPr>
            <a:solidFill>
              <a:schemeClr val="accent4"/>
            </a:solidFill>
            <a:ln>
              <a:noFill/>
            </a:ln>
            <a:effectLst/>
          </c:spPr>
          <c:invertIfNegative val="0"/>
          <c:cat>
            <c:strRef>
              <c:f>'DDP6'!$C$8:$C$10</c:f>
              <c:strCache>
                <c:ptCount val="3"/>
                <c:pt idx="0">
                  <c:v>Gross Earnings</c:v>
                </c:pt>
                <c:pt idx="1">
                  <c:v>Total Expenses</c:v>
                </c:pt>
                <c:pt idx="2">
                  <c:v>Income Before Tax</c:v>
                </c:pt>
              </c:strCache>
            </c:strRef>
          </c:cat>
          <c:val>
            <c:numRef>
              <c:f>'DDP6'!$E$20:$E$22</c:f>
              <c:numCache>
                <c:formatCode>[$-10409]"£"#,##0;\("£"#,##0\)</c:formatCode>
                <c:ptCount val="3"/>
                <c:pt idx="0">
                  <c:v>415600</c:v>
                </c:pt>
                <c:pt idx="1">
                  <c:v>285900</c:v>
                </c:pt>
                <c:pt idx="2">
                  <c:v>129700</c:v>
                </c:pt>
              </c:numCache>
            </c:numRef>
          </c:val>
          <c:extLst>
            <c:ext xmlns:c16="http://schemas.microsoft.com/office/drawing/2014/chart" uri="{C3380CC4-5D6E-409C-BE32-E72D297353CC}">
              <c16:uniqueId val="{00000003-A89F-4204-8D98-AEAB3B31E071}"/>
            </c:ext>
          </c:extLst>
        </c:ser>
        <c:dLbls>
          <c:showLegendKey val="0"/>
          <c:showVal val="0"/>
          <c:showCatName val="0"/>
          <c:showSerName val="0"/>
          <c:showPercent val="0"/>
          <c:showBubbleSize val="0"/>
        </c:dLbls>
        <c:gapWidth val="219"/>
        <c:overlap val="-27"/>
        <c:axId val="615749647"/>
        <c:axId val="615750127"/>
      </c:barChart>
      <c:catAx>
        <c:axId val="615749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750127"/>
        <c:crosses val="autoZero"/>
        <c:auto val="1"/>
        <c:lblAlgn val="ctr"/>
        <c:lblOffset val="100"/>
        <c:noMultiLvlLbl val="0"/>
      </c:catAx>
      <c:valAx>
        <c:axId val="615750127"/>
        <c:scaling>
          <c:orientation val="minMax"/>
        </c:scaling>
        <c:delete val="0"/>
        <c:axPos val="l"/>
        <c:majorGridlines>
          <c:spPr>
            <a:ln w="9525" cap="flat" cmpd="sng" algn="ctr">
              <a:solidFill>
                <a:schemeClr val="tx1">
                  <a:lumMod val="15000"/>
                  <a:lumOff val="85000"/>
                </a:schemeClr>
              </a:solidFill>
              <a:round/>
            </a:ln>
            <a:effectLst/>
          </c:spPr>
        </c:majorGridlines>
        <c:numFmt formatCode="[$-10409]&quot;£&quot;#,##0;\(&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74964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Gross Earnings</a:t>
            </a:r>
            <a:r>
              <a:rPr lang="en-GB" baseline="0"/>
              <a:t>, Total Expenses and </a:t>
            </a:r>
            <a:r>
              <a:rPr lang="en-GB" sz="1100" b="0" i="0" u="none" strike="noStrike" kern="1200" spc="0" baseline="0">
                <a:solidFill>
                  <a:sysClr val="windowText" lastClr="000000">
                    <a:lumMod val="65000"/>
                    <a:lumOff val="35000"/>
                  </a:sysClr>
                </a:solidFill>
              </a:rPr>
              <a:t> </a:t>
            </a:r>
            <a:r>
              <a:rPr lang="en-GB"/>
              <a:t>Income before tax for All Self-Employed Primary Care Dentists - Associates, by</a:t>
            </a:r>
            <a:r>
              <a:rPr lang="en-GB" baseline="0"/>
              <a:t> </a:t>
            </a:r>
            <a:r>
              <a:rPr lang="en-GB"/>
              <a:t>Age Band</a:t>
            </a:r>
            <a:r>
              <a:rPr lang="en-GB" baseline="0"/>
              <a:t> (</a:t>
            </a:r>
            <a:r>
              <a:rPr lang="en-GB"/>
              <a:t>all Contract Types GDS/PDS and Mixed) 2021/22 -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&lt;35</c:v>
          </c:tx>
          <c:spPr>
            <a:solidFill>
              <a:schemeClr val="accent1"/>
            </a:solidFill>
            <a:ln>
              <a:noFill/>
            </a:ln>
            <a:effectLst/>
          </c:spPr>
          <c:invertIfNegative val="0"/>
          <c:cat>
            <c:strRef>
              <c:f>'DDP6'!$C$8:$C$10</c:f>
              <c:strCache>
                <c:ptCount val="3"/>
                <c:pt idx="0">
                  <c:v>Gross Earnings</c:v>
                </c:pt>
                <c:pt idx="1">
                  <c:v>Total Expenses</c:v>
                </c:pt>
                <c:pt idx="2">
                  <c:v>Income Before Tax</c:v>
                </c:pt>
              </c:strCache>
            </c:strRef>
          </c:cat>
          <c:val>
            <c:numRef>
              <c:f>'DDP6'!$D$24:$D$26</c:f>
              <c:numCache>
                <c:formatCode>[$-10409]"£"#,##0;\("£"#,##0\)</c:formatCode>
                <c:ptCount val="3"/>
                <c:pt idx="0">
                  <c:v>81700</c:v>
                </c:pt>
                <c:pt idx="1">
                  <c:v>21500</c:v>
                </c:pt>
                <c:pt idx="2">
                  <c:v>60200</c:v>
                </c:pt>
              </c:numCache>
            </c:numRef>
          </c:val>
          <c:extLst>
            <c:ext xmlns:c16="http://schemas.microsoft.com/office/drawing/2014/chart" uri="{C3380CC4-5D6E-409C-BE32-E72D297353CC}">
              <c16:uniqueId val="{00000000-B3E5-4D00-9DE1-39391CCD8506}"/>
            </c:ext>
          </c:extLst>
        </c:ser>
        <c:ser>
          <c:idx val="1"/>
          <c:order val="1"/>
          <c:tx>
            <c:v>35-45</c:v>
          </c:tx>
          <c:spPr>
            <a:solidFill>
              <a:schemeClr val="accent2"/>
            </a:solidFill>
            <a:ln>
              <a:noFill/>
            </a:ln>
            <a:effectLst/>
          </c:spPr>
          <c:invertIfNegative val="0"/>
          <c:cat>
            <c:strRef>
              <c:f>'DDP6'!$C$8:$C$10</c:f>
              <c:strCache>
                <c:ptCount val="3"/>
                <c:pt idx="0">
                  <c:v>Gross Earnings</c:v>
                </c:pt>
                <c:pt idx="1">
                  <c:v>Total Expenses</c:v>
                </c:pt>
                <c:pt idx="2">
                  <c:v>Income Before Tax</c:v>
                </c:pt>
              </c:strCache>
            </c:strRef>
          </c:cat>
          <c:val>
            <c:numRef>
              <c:f>'DDP6'!$D$28:$D$30</c:f>
              <c:numCache>
                <c:formatCode>[$-10409]"£"#,##0;\("£"#,##0\)</c:formatCode>
                <c:ptCount val="3"/>
                <c:pt idx="0">
                  <c:v>94100</c:v>
                </c:pt>
                <c:pt idx="1">
                  <c:v>29600</c:v>
                </c:pt>
                <c:pt idx="2">
                  <c:v>64500</c:v>
                </c:pt>
              </c:numCache>
            </c:numRef>
          </c:val>
          <c:extLst>
            <c:ext xmlns:c16="http://schemas.microsoft.com/office/drawing/2014/chart" uri="{C3380CC4-5D6E-409C-BE32-E72D297353CC}">
              <c16:uniqueId val="{00000001-B3E5-4D00-9DE1-39391CCD8506}"/>
            </c:ext>
          </c:extLst>
        </c:ser>
        <c:ser>
          <c:idx val="2"/>
          <c:order val="2"/>
          <c:tx>
            <c:v>45-55</c:v>
          </c:tx>
          <c:spPr>
            <a:solidFill>
              <a:schemeClr val="accent3"/>
            </a:solidFill>
            <a:ln>
              <a:noFill/>
            </a:ln>
            <a:effectLst/>
          </c:spPr>
          <c:invertIfNegative val="0"/>
          <c:cat>
            <c:strRef>
              <c:f>'DDP6'!$C$8:$C$10</c:f>
              <c:strCache>
                <c:ptCount val="3"/>
                <c:pt idx="0">
                  <c:v>Gross Earnings</c:v>
                </c:pt>
                <c:pt idx="1">
                  <c:v>Total Expenses</c:v>
                </c:pt>
                <c:pt idx="2">
                  <c:v>Income Before Tax</c:v>
                </c:pt>
              </c:strCache>
            </c:strRef>
          </c:cat>
          <c:val>
            <c:numRef>
              <c:f>'DDP6'!$D$32:$D$34</c:f>
              <c:numCache>
                <c:formatCode>[$-10409]"£"#,##0;\("£"#,##0\)</c:formatCode>
                <c:ptCount val="3"/>
                <c:pt idx="0">
                  <c:v>113200</c:v>
                </c:pt>
                <c:pt idx="1">
                  <c:v>38800</c:v>
                </c:pt>
                <c:pt idx="2">
                  <c:v>74400</c:v>
                </c:pt>
              </c:numCache>
            </c:numRef>
          </c:val>
          <c:extLst>
            <c:ext xmlns:c16="http://schemas.microsoft.com/office/drawing/2014/chart" uri="{C3380CC4-5D6E-409C-BE32-E72D297353CC}">
              <c16:uniqueId val="{00000002-B3E5-4D00-9DE1-39391CCD8506}"/>
            </c:ext>
          </c:extLst>
        </c:ser>
        <c:ser>
          <c:idx val="3"/>
          <c:order val="3"/>
          <c:tx>
            <c:v>55+</c:v>
          </c:tx>
          <c:spPr>
            <a:solidFill>
              <a:schemeClr val="accent4"/>
            </a:solidFill>
            <a:ln>
              <a:noFill/>
            </a:ln>
            <a:effectLst/>
          </c:spPr>
          <c:invertIfNegative val="0"/>
          <c:cat>
            <c:strRef>
              <c:f>'DDP6'!$C$8:$C$10</c:f>
              <c:strCache>
                <c:ptCount val="3"/>
                <c:pt idx="0">
                  <c:v>Gross Earnings</c:v>
                </c:pt>
                <c:pt idx="1">
                  <c:v>Total Expenses</c:v>
                </c:pt>
                <c:pt idx="2">
                  <c:v>Income Before Tax</c:v>
                </c:pt>
              </c:strCache>
            </c:strRef>
          </c:cat>
          <c:val>
            <c:numRef>
              <c:f>'DDP6'!$D$36:$D$38</c:f>
              <c:numCache>
                <c:formatCode>[$-10409]"£"#,##0;\("£"#,##0\)</c:formatCode>
                <c:ptCount val="3"/>
                <c:pt idx="0">
                  <c:v>113100</c:v>
                </c:pt>
                <c:pt idx="1">
                  <c:v>42300</c:v>
                </c:pt>
                <c:pt idx="2">
                  <c:v>70800</c:v>
                </c:pt>
              </c:numCache>
            </c:numRef>
          </c:val>
          <c:extLst>
            <c:ext xmlns:c16="http://schemas.microsoft.com/office/drawing/2014/chart" uri="{C3380CC4-5D6E-409C-BE32-E72D297353CC}">
              <c16:uniqueId val="{00000003-B3E5-4D00-9DE1-39391CCD8506}"/>
            </c:ext>
          </c:extLst>
        </c:ser>
        <c:dLbls>
          <c:showLegendKey val="0"/>
          <c:showVal val="0"/>
          <c:showCatName val="0"/>
          <c:showSerName val="0"/>
          <c:showPercent val="0"/>
          <c:showBubbleSize val="0"/>
        </c:dLbls>
        <c:gapWidth val="219"/>
        <c:overlap val="-27"/>
        <c:axId val="615749647"/>
        <c:axId val="615750127"/>
      </c:barChart>
      <c:catAx>
        <c:axId val="615749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750127"/>
        <c:crosses val="autoZero"/>
        <c:auto val="1"/>
        <c:lblAlgn val="ctr"/>
        <c:lblOffset val="100"/>
        <c:noMultiLvlLbl val="0"/>
      </c:catAx>
      <c:valAx>
        <c:axId val="615750127"/>
        <c:scaling>
          <c:orientation val="minMax"/>
        </c:scaling>
        <c:delete val="0"/>
        <c:axPos val="l"/>
        <c:majorGridlines>
          <c:spPr>
            <a:ln w="9525" cap="flat" cmpd="sng" algn="ctr">
              <a:solidFill>
                <a:schemeClr val="tx1">
                  <a:lumMod val="15000"/>
                  <a:lumOff val="85000"/>
                </a:schemeClr>
              </a:solidFill>
              <a:round/>
            </a:ln>
            <a:effectLst/>
          </c:spPr>
        </c:majorGridlines>
        <c:numFmt formatCode="[$-10409]&quot;£&quot;#,##0;\(&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74964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Vacancy FTE | Medical &amp; Dental Staff | Regions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'DI4'!$B$3</c:f>
              <c:strCache>
                <c:ptCount val="1"/>
                <c:pt idx="0">
                  <c:v>EAST OF ENGLAND</c:v>
                </c:pt>
              </c:strCache>
            </c:strRef>
          </c:tx>
          <c:spPr>
            <a:ln w="28575" cap="rnd">
              <a:solidFill>
                <a:schemeClr val="accent1"/>
              </a:solidFill>
              <a:round/>
            </a:ln>
            <a:effectLst/>
          </c:spPr>
          <c:marker>
            <c:symbol val="none"/>
          </c:marker>
          <c:cat>
            <c:numRef>
              <c:f>'DI4'!$A$4:$A$69</c:f>
              <c:numCache>
                <c:formatCode>mmm\-yy</c:formatCode>
                <c:ptCount val="6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43889</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45350</c:v>
                </c:pt>
                <c:pt idx="62">
                  <c:v>45382</c:v>
                </c:pt>
                <c:pt idx="63">
                  <c:v>45412</c:v>
                </c:pt>
                <c:pt idx="64">
                  <c:v>45443</c:v>
                </c:pt>
                <c:pt idx="65">
                  <c:v>45473</c:v>
                </c:pt>
              </c:numCache>
            </c:numRef>
          </c:cat>
          <c:val>
            <c:numRef>
              <c:f>'DI4'!$B$4:$B$69</c:f>
              <c:numCache>
                <c:formatCode>_-* #,##0_-;\-* #,##0_-;_-* "-"??_-;_-@_-</c:formatCode>
                <c:ptCount val="66"/>
                <c:pt idx="0">
                  <c:v>1204.9170799999999</c:v>
                </c:pt>
                <c:pt idx="1">
                  <c:v>1103.9392699999999</c:v>
                </c:pt>
                <c:pt idx="2">
                  <c:v>1144.94706</c:v>
                </c:pt>
                <c:pt idx="3">
                  <c:v>1446.1404000000002</c:v>
                </c:pt>
                <c:pt idx="4">
                  <c:v>1466.2103999999999</c:v>
                </c:pt>
                <c:pt idx="5">
                  <c:v>1513.7356600000003</c:v>
                </c:pt>
                <c:pt idx="6">
                  <c:v>1433.4596200000005</c:v>
                </c:pt>
                <c:pt idx="7">
                  <c:v>1220.9219299999997</c:v>
                </c:pt>
                <c:pt idx="8">
                  <c:v>1381.7400600000001</c:v>
                </c:pt>
                <c:pt idx="9">
                  <c:v>1285.6484599999999</c:v>
                </c:pt>
                <c:pt idx="10">
                  <c:v>1103.4829999999999</c:v>
                </c:pt>
                <c:pt idx="11">
                  <c:v>1228.2200800000001</c:v>
                </c:pt>
                <c:pt idx="12">
                  <c:v>1236.02234</c:v>
                </c:pt>
                <c:pt idx="13">
                  <c:v>1056.78945</c:v>
                </c:pt>
                <c:pt idx="14">
                  <c:v>1148.5037</c:v>
                </c:pt>
                <c:pt idx="15">
                  <c:v>1219.6955000000003</c:v>
                </c:pt>
                <c:pt idx="16">
                  <c:v>1022.3194900000001</c:v>
                </c:pt>
                <c:pt idx="17">
                  <c:v>1077.0096699999997</c:v>
                </c:pt>
                <c:pt idx="18">
                  <c:v>1194.09295</c:v>
                </c:pt>
                <c:pt idx="19">
                  <c:v>1226.9530199999999</c:v>
                </c:pt>
                <c:pt idx="20">
                  <c:v>1061.54766</c:v>
                </c:pt>
                <c:pt idx="21">
                  <c:v>1048.7948299999998</c:v>
                </c:pt>
                <c:pt idx="22">
                  <c:v>1060.2416300000002</c:v>
                </c:pt>
                <c:pt idx="23">
                  <c:v>1033.2929100000001</c:v>
                </c:pt>
                <c:pt idx="24">
                  <c:v>1015.8905699999999</c:v>
                </c:pt>
                <c:pt idx="25">
                  <c:v>945.08829000000003</c:v>
                </c:pt>
                <c:pt idx="26">
                  <c:v>990.54896999999994</c:v>
                </c:pt>
                <c:pt idx="27">
                  <c:v>1094.9376600000001</c:v>
                </c:pt>
                <c:pt idx="28">
                  <c:v>1242.8013599999999</c:v>
                </c:pt>
                <c:pt idx="29">
                  <c:v>1236.9985999999999</c:v>
                </c:pt>
                <c:pt idx="30">
                  <c:v>1225.8044200000002</c:v>
                </c:pt>
                <c:pt idx="31">
                  <c:v>1094.17615</c:v>
                </c:pt>
                <c:pt idx="32">
                  <c:v>1033.10015</c:v>
                </c:pt>
                <c:pt idx="33">
                  <c:v>994.33522999999968</c:v>
                </c:pt>
                <c:pt idx="34">
                  <c:v>1008.72689</c:v>
                </c:pt>
                <c:pt idx="35">
                  <c:v>980.80714</c:v>
                </c:pt>
                <c:pt idx="36">
                  <c:v>1117.8884700000001</c:v>
                </c:pt>
                <c:pt idx="37">
                  <c:v>1027.88534</c:v>
                </c:pt>
                <c:pt idx="38">
                  <c:v>973.51277000000005</c:v>
                </c:pt>
                <c:pt idx="39">
                  <c:v>889.75144</c:v>
                </c:pt>
                <c:pt idx="40">
                  <c:v>959.64837</c:v>
                </c:pt>
                <c:pt idx="41">
                  <c:v>959.61995000000002</c:v>
                </c:pt>
                <c:pt idx="42">
                  <c:v>939.94785999999988</c:v>
                </c:pt>
                <c:pt idx="43">
                  <c:v>995.39498000000003</c:v>
                </c:pt>
                <c:pt idx="44">
                  <c:v>896.61517000000003</c:v>
                </c:pt>
                <c:pt idx="45">
                  <c:v>873.21816000000013</c:v>
                </c:pt>
                <c:pt idx="46">
                  <c:v>821.01759000000004</c:v>
                </c:pt>
                <c:pt idx="47">
                  <c:v>787.33666000000017</c:v>
                </c:pt>
                <c:pt idx="48">
                  <c:v>835.5258500000001</c:v>
                </c:pt>
                <c:pt idx="49">
                  <c:v>783.11359000000004</c:v>
                </c:pt>
                <c:pt idx="50">
                  <c:v>802.73218000000008</c:v>
                </c:pt>
                <c:pt idx="51">
                  <c:v>933.21255000000008</c:v>
                </c:pt>
                <c:pt idx="52">
                  <c:v>1020.6540499999999</c:v>
                </c:pt>
                <c:pt idx="53">
                  <c:v>1023.5795999999999</c:v>
                </c:pt>
                <c:pt idx="54">
                  <c:v>1058.6096799999998</c:v>
                </c:pt>
                <c:pt idx="55">
                  <c:v>808.4139899999999</c:v>
                </c:pt>
                <c:pt idx="56">
                  <c:v>751.42778999999996</c:v>
                </c:pt>
                <c:pt idx="57">
                  <c:v>824.97622000000001</c:v>
                </c:pt>
                <c:pt idx="58">
                  <c:v>810.16836999999998</c:v>
                </c:pt>
                <c:pt idx="59">
                  <c:v>830.44663000000003</c:v>
                </c:pt>
                <c:pt idx="60">
                  <c:v>758.74310999999989</c:v>
                </c:pt>
                <c:pt idx="61">
                  <c:v>755.78082999999992</c:v>
                </c:pt>
                <c:pt idx="62">
                  <c:v>827.56313</c:v>
                </c:pt>
                <c:pt idx="63">
                  <c:v>851.72582999999986</c:v>
                </c:pt>
                <c:pt idx="64">
                  <c:v>928.80787999999995</c:v>
                </c:pt>
                <c:pt idx="65">
                  <c:v>1011.47056</c:v>
                </c:pt>
              </c:numCache>
            </c:numRef>
          </c:val>
          <c:smooth val="0"/>
          <c:extLst>
            <c:ext xmlns:c16="http://schemas.microsoft.com/office/drawing/2014/chart" uri="{C3380CC4-5D6E-409C-BE32-E72D297353CC}">
              <c16:uniqueId val="{00000000-1A6B-4D17-9CD4-1437AEFEFA20}"/>
            </c:ext>
          </c:extLst>
        </c:ser>
        <c:ser>
          <c:idx val="1"/>
          <c:order val="1"/>
          <c:tx>
            <c:strRef>
              <c:f>'DI4'!$C$3</c:f>
              <c:strCache>
                <c:ptCount val="1"/>
                <c:pt idx="0">
                  <c:v>LONDON</c:v>
                </c:pt>
              </c:strCache>
            </c:strRef>
          </c:tx>
          <c:spPr>
            <a:ln w="28575" cap="rnd">
              <a:solidFill>
                <a:schemeClr val="accent2"/>
              </a:solidFill>
              <a:round/>
            </a:ln>
            <a:effectLst/>
          </c:spPr>
          <c:marker>
            <c:symbol val="none"/>
          </c:marker>
          <c:cat>
            <c:numRef>
              <c:f>'DI4'!$A$4:$A$69</c:f>
              <c:numCache>
                <c:formatCode>mmm\-yy</c:formatCode>
                <c:ptCount val="6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43889</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45350</c:v>
                </c:pt>
                <c:pt idx="62">
                  <c:v>45382</c:v>
                </c:pt>
                <c:pt idx="63">
                  <c:v>45412</c:v>
                </c:pt>
                <c:pt idx="64">
                  <c:v>45443</c:v>
                </c:pt>
                <c:pt idx="65">
                  <c:v>45473</c:v>
                </c:pt>
              </c:numCache>
            </c:numRef>
          </c:cat>
          <c:val>
            <c:numRef>
              <c:f>'DI4'!$C$4:$C$69</c:f>
              <c:numCache>
                <c:formatCode>_-* #,##0_-;\-* #,##0_-;_-* "-"??_-;_-@_-</c:formatCode>
                <c:ptCount val="66"/>
                <c:pt idx="0">
                  <c:v>1868.3726299999998</c:v>
                </c:pt>
                <c:pt idx="1">
                  <c:v>1917.7241800000002</c:v>
                </c:pt>
                <c:pt idx="2">
                  <c:v>1771.2171999999998</c:v>
                </c:pt>
                <c:pt idx="3">
                  <c:v>2147.2305100000003</c:v>
                </c:pt>
                <c:pt idx="4">
                  <c:v>2256.7979999999998</c:v>
                </c:pt>
                <c:pt idx="5">
                  <c:v>2242.70201</c:v>
                </c:pt>
                <c:pt idx="6">
                  <c:v>2425.5278699999994</c:v>
                </c:pt>
                <c:pt idx="7">
                  <c:v>1979.3727999999996</c:v>
                </c:pt>
                <c:pt idx="8">
                  <c:v>1763.9506699999999</c:v>
                </c:pt>
                <c:pt idx="9">
                  <c:v>1527.7616999999998</c:v>
                </c:pt>
                <c:pt idx="10">
                  <c:v>1523.1298999999999</c:v>
                </c:pt>
                <c:pt idx="11">
                  <c:v>1618.0189399999995</c:v>
                </c:pt>
                <c:pt idx="12">
                  <c:v>1568.4097900000004</c:v>
                </c:pt>
                <c:pt idx="13">
                  <c:v>1545.8567000000003</c:v>
                </c:pt>
                <c:pt idx="14">
                  <c:v>1471.2726200000002</c:v>
                </c:pt>
                <c:pt idx="15">
                  <c:v>1476.7281799999998</c:v>
                </c:pt>
                <c:pt idx="16">
                  <c:v>1352.2297799999997</c:v>
                </c:pt>
                <c:pt idx="17">
                  <c:v>1541.0949099999998</c:v>
                </c:pt>
                <c:pt idx="18">
                  <c:v>1793.1382199999998</c:v>
                </c:pt>
                <c:pt idx="19">
                  <c:v>1763.6474699999999</c:v>
                </c:pt>
                <c:pt idx="20">
                  <c:v>1481.48819</c:v>
                </c:pt>
                <c:pt idx="21">
                  <c:v>1264.3475699999999</c:v>
                </c:pt>
                <c:pt idx="22">
                  <c:v>1217.7463499999999</c:v>
                </c:pt>
                <c:pt idx="23">
                  <c:v>1194.41842</c:v>
                </c:pt>
                <c:pt idx="24">
                  <c:v>1179.2040500000003</c:v>
                </c:pt>
                <c:pt idx="25">
                  <c:v>1174.7514500000002</c:v>
                </c:pt>
                <c:pt idx="26">
                  <c:v>1212.4240199999999</c:v>
                </c:pt>
                <c:pt idx="27">
                  <c:v>1289.9368400000001</c:v>
                </c:pt>
                <c:pt idx="28">
                  <c:v>1589.18868</c:v>
                </c:pt>
                <c:pt idx="29">
                  <c:v>1767.6409100000001</c:v>
                </c:pt>
                <c:pt idx="30">
                  <c:v>2066.6615300000003</c:v>
                </c:pt>
                <c:pt idx="31">
                  <c:v>1871.5898799999998</c:v>
                </c:pt>
                <c:pt idx="32">
                  <c:v>1413.6588600000002</c:v>
                </c:pt>
                <c:pt idx="33">
                  <c:v>1387.3865599999999</c:v>
                </c:pt>
                <c:pt idx="34">
                  <c:v>1452.87518</c:v>
                </c:pt>
                <c:pt idx="35">
                  <c:v>1518.6202299999998</c:v>
                </c:pt>
                <c:pt idx="36">
                  <c:v>1531.932</c:v>
                </c:pt>
                <c:pt idx="37">
                  <c:v>1612.3830700000001</c:v>
                </c:pt>
                <c:pt idx="38">
                  <c:v>1578.10697</c:v>
                </c:pt>
                <c:pt idx="39">
                  <c:v>2102.6374900000001</c:v>
                </c:pt>
                <c:pt idx="40">
                  <c:v>2084.1931200000004</c:v>
                </c:pt>
                <c:pt idx="41">
                  <c:v>2261.07906</c:v>
                </c:pt>
                <c:pt idx="42">
                  <c:v>2525.7201100000007</c:v>
                </c:pt>
                <c:pt idx="43">
                  <c:v>2097.7635900000005</c:v>
                </c:pt>
                <c:pt idx="44">
                  <c:v>1875.2721899999995</c:v>
                </c:pt>
                <c:pt idx="45">
                  <c:v>1751.4635299999998</c:v>
                </c:pt>
                <c:pt idx="46">
                  <c:v>1724.2500500000001</c:v>
                </c:pt>
                <c:pt idx="47">
                  <c:v>1754.5710500000005</c:v>
                </c:pt>
                <c:pt idx="48">
                  <c:v>1702.8341899999998</c:v>
                </c:pt>
                <c:pt idx="49">
                  <c:v>1621.7181499999999</c:v>
                </c:pt>
                <c:pt idx="50">
                  <c:v>1660.2133400000002</c:v>
                </c:pt>
                <c:pt idx="51">
                  <c:v>2155.6980200000012</c:v>
                </c:pt>
                <c:pt idx="52">
                  <c:v>2185.5413999999996</c:v>
                </c:pt>
                <c:pt idx="53">
                  <c:v>2081.2099499999995</c:v>
                </c:pt>
                <c:pt idx="54">
                  <c:v>2414.6920999999998</c:v>
                </c:pt>
                <c:pt idx="55">
                  <c:v>2091.5950700000003</c:v>
                </c:pt>
                <c:pt idx="56">
                  <c:v>1907.9096</c:v>
                </c:pt>
                <c:pt idx="57">
                  <c:v>1827.3634999999999</c:v>
                </c:pt>
                <c:pt idx="58">
                  <c:v>1795.2498499999999</c:v>
                </c:pt>
                <c:pt idx="59">
                  <c:v>1780.0831600000006</c:v>
                </c:pt>
                <c:pt idx="60">
                  <c:v>1878.6534700000004</c:v>
                </c:pt>
                <c:pt idx="61">
                  <c:v>1780.31871</c:v>
                </c:pt>
                <c:pt idx="62">
                  <c:v>1738.3286900000003</c:v>
                </c:pt>
                <c:pt idx="63">
                  <c:v>1854.4725599999999</c:v>
                </c:pt>
                <c:pt idx="64">
                  <c:v>2040.4761799999999</c:v>
                </c:pt>
                <c:pt idx="65">
                  <c:v>2213.4541100000001</c:v>
                </c:pt>
              </c:numCache>
            </c:numRef>
          </c:val>
          <c:smooth val="0"/>
          <c:extLst>
            <c:ext xmlns:c16="http://schemas.microsoft.com/office/drawing/2014/chart" uri="{C3380CC4-5D6E-409C-BE32-E72D297353CC}">
              <c16:uniqueId val="{00000001-1A6B-4D17-9CD4-1437AEFEFA20}"/>
            </c:ext>
          </c:extLst>
        </c:ser>
        <c:ser>
          <c:idx val="2"/>
          <c:order val="2"/>
          <c:tx>
            <c:strRef>
              <c:f>'DI4'!$D$3</c:f>
              <c:strCache>
                <c:ptCount val="1"/>
                <c:pt idx="0">
                  <c:v>MIDLANDS</c:v>
                </c:pt>
              </c:strCache>
            </c:strRef>
          </c:tx>
          <c:spPr>
            <a:ln w="28575" cap="rnd">
              <a:solidFill>
                <a:schemeClr val="accent3"/>
              </a:solidFill>
              <a:round/>
            </a:ln>
            <a:effectLst/>
          </c:spPr>
          <c:marker>
            <c:symbol val="none"/>
          </c:marker>
          <c:cat>
            <c:numRef>
              <c:f>'DI4'!$A$4:$A$69</c:f>
              <c:numCache>
                <c:formatCode>mmm\-yy</c:formatCode>
                <c:ptCount val="6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43889</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45350</c:v>
                </c:pt>
                <c:pt idx="62">
                  <c:v>45382</c:v>
                </c:pt>
                <c:pt idx="63">
                  <c:v>45412</c:v>
                </c:pt>
                <c:pt idx="64">
                  <c:v>45443</c:v>
                </c:pt>
                <c:pt idx="65">
                  <c:v>45473</c:v>
                </c:pt>
              </c:numCache>
            </c:numRef>
          </c:cat>
          <c:val>
            <c:numRef>
              <c:f>'DI4'!$D$4:$D$69</c:f>
              <c:numCache>
                <c:formatCode>_-* #,##0_-;\-* #,##0_-;_-* "-"??_-;_-@_-</c:formatCode>
                <c:ptCount val="66"/>
                <c:pt idx="0">
                  <c:v>1993.8476800000001</c:v>
                </c:pt>
                <c:pt idx="1">
                  <c:v>1732.9072299999998</c:v>
                </c:pt>
                <c:pt idx="2">
                  <c:v>1751.3673000000001</c:v>
                </c:pt>
                <c:pt idx="3">
                  <c:v>2171.7474000000007</c:v>
                </c:pt>
                <c:pt idx="4">
                  <c:v>2239.5127900000002</c:v>
                </c:pt>
                <c:pt idx="5">
                  <c:v>2173.4121700000001</c:v>
                </c:pt>
                <c:pt idx="6">
                  <c:v>2278.9631200000003</c:v>
                </c:pt>
                <c:pt idx="7">
                  <c:v>1931.4856800000002</c:v>
                </c:pt>
                <c:pt idx="8">
                  <c:v>1878.63921</c:v>
                </c:pt>
                <c:pt idx="9">
                  <c:v>1829.2580800000001</c:v>
                </c:pt>
                <c:pt idx="10">
                  <c:v>1814.5161100000003</c:v>
                </c:pt>
                <c:pt idx="11">
                  <c:v>1889.0666000000001</c:v>
                </c:pt>
                <c:pt idx="12">
                  <c:v>1779.86905</c:v>
                </c:pt>
                <c:pt idx="13">
                  <c:v>1580.2429099999999</c:v>
                </c:pt>
                <c:pt idx="14">
                  <c:v>1634.0403600000004</c:v>
                </c:pt>
                <c:pt idx="15">
                  <c:v>2229.6102900000001</c:v>
                </c:pt>
                <c:pt idx="16">
                  <c:v>2209.3483699999997</c:v>
                </c:pt>
                <c:pt idx="17">
                  <c:v>2147.4578099999999</c:v>
                </c:pt>
                <c:pt idx="18">
                  <c:v>2185.7476100000003</c:v>
                </c:pt>
                <c:pt idx="19">
                  <c:v>2142.5967000000001</c:v>
                </c:pt>
                <c:pt idx="20">
                  <c:v>1946.1807499999998</c:v>
                </c:pt>
                <c:pt idx="21">
                  <c:v>2014.9806300000005</c:v>
                </c:pt>
                <c:pt idx="22">
                  <c:v>1959.6299100000001</c:v>
                </c:pt>
                <c:pt idx="23">
                  <c:v>1843.7325800000001</c:v>
                </c:pt>
                <c:pt idx="24">
                  <c:v>1896.3721799999998</c:v>
                </c:pt>
                <c:pt idx="25">
                  <c:v>1794.71216</c:v>
                </c:pt>
                <c:pt idx="26">
                  <c:v>1761.3914500000003</c:v>
                </c:pt>
                <c:pt idx="27">
                  <c:v>1955.9879800000001</c:v>
                </c:pt>
                <c:pt idx="28">
                  <c:v>2073.9802100000002</c:v>
                </c:pt>
                <c:pt idx="29">
                  <c:v>2253.2482900000005</c:v>
                </c:pt>
                <c:pt idx="30">
                  <c:v>2319.8060500000006</c:v>
                </c:pt>
                <c:pt idx="31">
                  <c:v>2106.1720399999999</c:v>
                </c:pt>
                <c:pt idx="32">
                  <c:v>2109.6589899999999</c:v>
                </c:pt>
                <c:pt idx="33">
                  <c:v>2133.2320500000005</c:v>
                </c:pt>
                <c:pt idx="34">
                  <c:v>2113.4997600000002</c:v>
                </c:pt>
                <c:pt idx="35">
                  <c:v>2215.9599200000002</c:v>
                </c:pt>
                <c:pt idx="36">
                  <c:v>2240.1057300000002</c:v>
                </c:pt>
                <c:pt idx="37">
                  <c:v>2078.1805199999999</c:v>
                </c:pt>
                <c:pt idx="38">
                  <c:v>1956.0596999999998</c:v>
                </c:pt>
                <c:pt idx="39">
                  <c:v>2040.2871500000003</c:v>
                </c:pt>
                <c:pt idx="40">
                  <c:v>2353.1328400000002</c:v>
                </c:pt>
                <c:pt idx="41">
                  <c:v>2485.0505499999999</c:v>
                </c:pt>
                <c:pt idx="42">
                  <c:v>2536.4593300000001</c:v>
                </c:pt>
                <c:pt idx="43">
                  <c:v>2145.4900800000005</c:v>
                </c:pt>
                <c:pt idx="44">
                  <c:v>2169.3796899999998</c:v>
                </c:pt>
                <c:pt idx="45">
                  <c:v>2299.1660400000001</c:v>
                </c:pt>
                <c:pt idx="46">
                  <c:v>2206.0896900000007</c:v>
                </c:pt>
                <c:pt idx="47">
                  <c:v>2326.1478500000003</c:v>
                </c:pt>
                <c:pt idx="48">
                  <c:v>2409.9481999999994</c:v>
                </c:pt>
                <c:pt idx="49">
                  <c:v>2307.0720700000002</c:v>
                </c:pt>
                <c:pt idx="50">
                  <c:v>2250.42778</c:v>
                </c:pt>
                <c:pt idx="51">
                  <c:v>2332.3864100000001</c:v>
                </c:pt>
                <c:pt idx="52">
                  <c:v>2348.22541</c:v>
                </c:pt>
                <c:pt idx="53">
                  <c:v>2501.5095100000003</c:v>
                </c:pt>
                <c:pt idx="54">
                  <c:v>2619.5889099999999</c:v>
                </c:pt>
                <c:pt idx="55">
                  <c:v>2034.8007100000004</c:v>
                </c:pt>
                <c:pt idx="56">
                  <c:v>1943.220870000001</c:v>
                </c:pt>
                <c:pt idx="57">
                  <c:v>2175.8145199999999</c:v>
                </c:pt>
                <c:pt idx="58">
                  <c:v>2103.5472599999994</c:v>
                </c:pt>
                <c:pt idx="59">
                  <c:v>2026.2093900000002</c:v>
                </c:pt>
                <c:pt idx="60">
                  <c:v>2078.8664699999999</c:v>
                </c:pt>
                <c:pt idx="61">
                  <c:v>1984.1555499999999</c:v>
                </c:pt>
                <c:pt idx="62">
                  <c:v>2055.1650800000007</c:v>
                </c:pt>
                <c:pt idx="63">
                  <c:v>2202.7083699999998</c:v>
                </c:pt>
                <c:pt idx="64">
                  <c:v>2290.6526100000001</c:v>
                </c:pt>
                <c:pt idx="65">
                  <c:v>2339.4913899999992</c:v>
                </c:pt>
              </c:numCache>
            </c:numRef>
          </c:val>
          <c:smooth val="0"/>
          <c:extLst>
            <c:ext xmlns:c16="http://schemas.microsoft.com/office/drawing/2014/chart" uri="{C3380CC4-5D6E-409C-BE32-E72D297353CC}">
              <c16:uniqueId val="{00000002-1A6B-4D17-9CD4-1437AEFEFA20}"/>
            </c:ext>
          </c:extLst>
        </c:ser>
        <c:ser>
          <c:idx val="3"/>
          <c:order val="3"/>
          <c:tx>
            <c:strRef>
              <c:f>'DI4'!$E$3</c:f>
              <c:strCache>
                <c:ptCount val="1"/>
                <c:pt idx="0">
                  <c:v>NORTH EAST AND YORKSHIRE</c:v>
                </c:pt>
              </c:strCache>
            </c:strRef>
          </c:tx>
          <c:spPr>
            <a:ln w="28575" cap="rnd">
              <a:solidFill>
                <a:schemeClr val="accent4"/>
              </a:solidFill>
              <a:round/>
            </a:ln>
            <a:effectLst/>
          </c:spPr>
          <c:marker>
            <c:symbol val="none"/>
          </c:marker>
          <c:cat>
            <c:numRef>
              <c:f>'DI4'!$A$4:$A$69</c:f>
              <c:numCache>
                <c:formatCode>mmm\-yy</c:formatCode>
                <c:ptCount val="6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43889</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45350</c:v>
                </c:pt>
                <c:pt idx="62">
                  <c:v>45382</c:v>
                </c:pt>
                <c:pt idx="63">
                  <c:v>45412</c:v>
                </c:pt>
                <c:pt idx="64">
                  <c:v>45443</c:v>
                </c:pt>
                <c:pt idx="65">
                  <c:v>45473</c:v>
                </c:pt>
              </c:numCache>
            </c:numRef>
          </c:cat>
          <c:val>
            <c:numRef>
              <c:f>'DI4'!$E$4:$E$69</c:f>
              <c:numCache>
                <c:formatCode>_-* #,##0_-;\-* #,##0_-;_-* "-"??_-;_-@_-</c:formatCode>
                <c:ptCount val="66"/>
                <c:pt idx="0">
                  <c:v>1084.1310000000001</c:v>
                </c:pt>
                <c:pt idx="1">
                  <c:v>968.30208999999991</c:v>
                </c:pt>
                <c:pt idx="2">
                  <c:v>1185.3023400000002</c:v>
                </c:pt>
                <c:pt idx="3">
                  <c:v>1163.4350899999999</c:v>
                </c:pt>
                <c:pt idx="4">
                  <c:v>1311.9625899999999</c:v>
                </c:pt>
                <c:pt idx="5">
                  <c:v>1424.0999999999997</c:v>
                </c:pt>
                <c:pt idx="6">
                  <c:v>1417.09</c:v>
                </c:pt>
                <c:pt idx="7">
                  <c:v>1136.45</c:v>
                </c:pt>
                <c:pt idx="8">
                  <c:v>1024.92534</c:v>
                </c:pt>
                <c:pt idx="9">
                  <c:v>899.76262999999994</c:v>
                </c:pt>
                <c:pt idx="10">
                  <c:v>973.90692000000001</c:v>
                </c:pt>
                <c:pt idx="11">
                  <c:v>960.47629000000006</c:v>
                </c:pt>
                <c:pt idx="12">
                  <c:v>941.81503999999984</c:v>
                </c:pt>
                <c:pt idx="13">
                  <c:v>875.78754000000004</c:v>
                </c:pt>
                <c:pt idx="14">
                  <c:v>1057.3405599999999</c:v>
                </c:pt>
                <c:pt idx="15">
                  <c:v>920.18678</c:v>
                </c:pt>
                <c:pt idx="16">
                  <c:v>825.37609999999984</c:v>
                </c:pt>
                <c:pt idx="17">
                  <c:v>772.34044999999992</c:v>
                </c:pt>
                <c:pt idx="18">
                  <c:v>909.97210999999993</c:v>
                </c:pt>
                <c:pt idx="19">
                  <c:v>694.60644000000002</c:v>
                </c:pt>
                <c:pt idx="20">
                  <c:v>773.13808000000006</c:v>
                </c:pt>
                <c:pt idx="21">
                  <c:v>762.43578000000014</c:v>
                </c:pt>
                <c:pt idx="22">
                  <c:v>989.06919000000005</c:v>
                </c:pt>
                <c:pt idx="23">
                  <c:v>1006.88161</c:v>
                </c:pt>
                <c:pt idx="24">
                  <c:v>919.14262000000008</c:v>
                </c:pt>
                <c:pt idx="25">
                  <c:v>860.63233000000014</c:v>
                </c:pt>
                <c:pt idx="26">
                  <c:v>902.21694999999977</c:v>
                </c:pt>
                <c:pt idx="27">
                  <c:v>867.28863999999987</c:v>
                </c:pt>
                <c:pt idx="28">
                  <c:v>1153.5756200000001</c:v>
                </c:pt>
                <c:pt idx="29">
                  <c:v>1184.0191399999999</c:v>
                </c:pt>
                <c:pt idx="30">
                  <c:v>1116.69526</c:v>
                </c:pt>
                <c:pt idx="31">
                  <c:v>858.97201000000007</c:v>
                </c:pt>
                <c:pt idx="32">
                  <c:v>955.00422000000003</c:v>
                </c:pt>
                <c:pt idx="33">
                  <c:v>900.25069000000008</c:v>
                </c:pt>
                <c:pt idx="34">
                  <c:v>1017.09432</c:v>
                </c:pt>
                <c:pt idx="35">
                  <c:v>1063.6337900000001</c:v>
                </c:pt>
                <c:pt idx="36">
                  <c:v>1085.4574799999998</c:v>
                </c:pt>
                <c:pt idx="37">
                  <c:v>998.30944999999997</c:v>
                </c:pt>
                <c:pt idx="38">
                  <c:v>1072.6090299999998</c:v>
                </c:pt>
                <c:pt idx="39">
                  <c:v>659.12768000000005</c:v>
                </c:pt>
                <c:pt idx="40">
                  <c:v>1260.29747</c:v>
                </c:pt>
                <c:pt idx="41">
                  <c:v>1274.2634699999999</c:v>
                </c:pt>
                <c:pt idx="42">
                  <c:v>1387.2688300000002</c:v>
                </c:pt>
                <c:pt idx="43">
                  <c:v>1064.08629</c:v>
                </c:pt>
                <c:pt idx="44">
                  <c:v>1055.0228499999998</c:v>
                </c:pt>
                <c:pt idx="45">
                  <c:v>1044.9279700000002</c:v>
                </c:pt>
                <c:pt idx="46">
                  <c:v>1039.2862</c:v>
                </c:pt>
                <c:pt idx="47">
                  <c:v>1092.7404600000002</c:v>
                </c:pt>
                <c:pt idx="48">
                  <c:v>1130.8214199999998</c:v>
                </c:pt>
                <c:pt idx="49">
                  <c:v>1116.99422</c:v>
                </c:pt>
                <c:pt idx="50">
                  <c:v>1112.0456799999999</c:v>
                </c:pt>
                <c:pt idx="51">
                  <c:v>1102.3490499999998</c:v>
                </c:pt>
                <c:pt idx="52">
                  <c:v>1337.2274499999996</c:v>
                </c:pt>
                <c:pt idx="53">
                  <c:v>1345.30745</c:v>
                </c:pt>
                <c:pt idx="54">
                  <c:v>1471.5314500000004</c:v>
                </c:pt>
                <c:pt idx="55">
                  <c:v>1086.7751800000001</c:v>
                </c:pt>
                <c:pt idx="56">
                  <c:v>1087.44471</c:v>
                </c:pt>
                <c:pt idx="57">
                  <c:v>1073.9746700000001</c:v>
                </c:pt>
                <c:pt idx="58">
                  <c:v>1038.3378400000001</c:v>
                </c:pt>
                <c:pt idx="59">
                  <c:v>1049.5150599999999</c:v>
                </c:pt>
                <c:pt idx="60">
                  <c:v>1078.2448100000001</c:v>
                </c:pt>
                <c:pt idx="61">
                  <c:v>1019.9217300000003</c:v>
                </c:pt>
                <c:pt idx="62">
                  <c:v>1041.0766800000001</c:v>
                </c:pt>
                <c:pt idx="63">
                  <c:v>874.68193000000008</c:v>
                </c:pt>
                <c:pt idx="64">
                  <c:v>921.72191999999984</c:v>
                </c:pt>
                <c:pt idx="65">
                  <c:v>960.70159000000001</c:v>
                </c:pt>
              </c:numCache>
            </c:numRef>
          </c:val>
          <c:smooth val="0"/>
          <c:extLst>
            <c:ext xmlns:c16="http://schemas.microsoft.com/office/drawing/2014/chart" uri="{C3380CC4-5D6E-409C-BE32-E72D297353CC}">
              <c16:uniqueId val="{00000003-1A6B-4D17-9CD4-1437AEFEFA20}"/>
            </c:ext>
          </c:extLst>
        </c:ser>
        <c:ser>
          <c:idx val="4"/>
          <c:order val="4"/>
          <c:tx>
            <c:strRef>
              <c:f>'DI4'!$F$3</c:f>
              <c:strCache>
                <c:ptCount val="1"/>
                <c:pt idx="0">
                  <c:v>NORTH WEST</c:v>
                </c:pt>
              </c:strCache>
            </c:strRef>
          </c:tx>
          <c:spPr>
            <a:ln w="28575" cap="rnd">
              <a:solidFill>
                <a:schemeClr val="accent5"/>
              </a:solidFill>
              <a:round/>
            </a:ln>
            <a:effectLst/>
          </c:spPr>
          <c:marker>
            <c:symbol val="none"/>
          </c:marker>
          <c:cat>
            <c:numRef>
              <c:f>'DI4'!$A$4:$A$69</c:f>
              <c:numCache>
                <c:formatCode>mmm\-yy</c:formatCode>
                <c:ptCount val="6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43889</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45350</c:v>
                </c:pt>
                <c:pt idx="62">
                  <c:v>45382</c:v>
                </c:pt>
                <c:pt idx="63">
                  <c:v>45412</c:v>
                </c:pt>
                <c:pt idx="64">
                  <c:v>45443</c:v>
                </c:pt>
                <c:pt idx="65">
                  <c:v>45473</c:v>
                </c:pt>
              </c:numCache>
            </c:numRef>
          </c:cat>
          <c:val>
            <c:numRef>
              <c:f>'DI4'!$F$4:$F$69</c:f>
              <c:numCache>
                <c:formatCode>_-* #,##0_-;\-* #,##0_-;_-* "-"??_-;_-@_-</c:formatCode>
                <c:ptCount val="66"/>
                <c:pt idx="0">
                  <c:v>1162.9924399999998</c:v>
                </c:pt>
                <c:pt idx="1">
                  <c:v>1124.1824399999998</c:v>
                </c:pt>
                <c:pt idx="2">
                  <c:v>1208.3401999999999</c:v>
                </c:pt>
                <c:pt idx="3">
                  <c:v>1237.6359600000001</c:v>
                </c:pt>
                <c:pt idx="4">
                  <c:v>1317.3010900000002</c:v>
                </c:pt>
                <c:pt idx="5">
                  <c:v>1386.43876</c:v>
                </c:pt>
                <c:pt idx="6">
                  <c:v>1413.2138899999998</c:v>
                </c:pt>
                <c:pt idx="7">
                  <c:v>1202.4545299999997</c:v>
                </c:pt>
                <c:pt idx="8">
                  <c:v>1185.88328</c:v>
                </c:pt>
                <c:pt idx="9">
                  <c:v>1114.85355</c:v>
                </c:pt>
                <c:pt idx="10">
                  <c:v>1058.1028600000002</c:v>
                </c:pt>
                <c:pt idx="11">
                  <c:v>1104.5037699999998</c:v>
                </c:pt>
                <c:pt idx="12">
                  <c:v>1146.7526000000003</c:v>
                </c:pt>
                <c:pt idx="13">
                  <c:v>1077.9608000000005</c:v>
                </c:pt>
                <c:pt idx="14">
                  <c:v>1052.26379</c:v>
                </c:pt>
                <c:pt idx="15">
                  <c:v>1167.3900300000003</c:v>
                </c:pt>
                <c:pt idx="16">
                  <c:v>1180.3824100000002</c:v>
                </c:pt>
                <c:pt idx="17">
                  <c:v>1306.6344899999999</c:v>
                </c:pt>
                <c:pt idx="18">
                  <c:v>1317.51503</c:v>
                </c:pt>
                <c:pt idx="19">
                  <c:v>1138.4387200000001</c:v>
                </c:pt>
                <c:pt idx="20">
                  <c:v>1099.0937799999999</c:v>
                </c:pt>
                <c:pt idx="21">
                  <c:v>941.12439000000006</c:v>
                </c:pt>
                <c:pt idx="22">
                  <c:v>889.21129999999982</c:v>
                </c:pt>
                <c:pt idx="23">
                  <c:v>1005.8364899999998</c:v>
                </c:pt>
                <c:pt idx="24">
                  <c:v>881.75169999999991</c:v>
                </c:pt>
                <c:pt idx="25">
                  <c:v>800.43305999999995</c:v>
                </c:pt>
                <c:pt idx="26">
                  <c:v>824.24004999999988</c:v>
                </c:pt>
                <c:pt idx="27">
                  <c:v>940.22177999999997</c:v>
                </c:pt>
                <c:pt idx="28">
                  <c:v>1220.4943299999998</c:v>
                </c:pt>
                <c:pt idx="29">
                  <c:v>1255.9657999999999</c:v>
                </c:pt>
                <c:pt idx="30">
                  <c:v>1210.9054099999998</c:v>
                </c:pt>
                <c:pt idx="31">
                  <c:v>1181.4377500000001</c:v>
                </c:pt>
                <c:pt idx="32">
                  <c:v>1173.4760699999997</c:v>
                </c:pt>
                <c:pt idx="33">
                  <c:v>1083.5206500000002</c:v>
                </c:pt>
                <c:pt idx="34">
                  <c:v>1069.3485000000003</c:v>
                </c:pt>
                <c:pt idx="35">
                  <c:v>1056.2257500000001</c:v>
                </c:pt>
                <c:pt idx="36">
                  <c:v>1053.5080200000002</c:v>
                </c:pt>
                <c:pt idx="37">
                  <c:v>1102.5756200000001</c:v>
                </c:pt>
                <c:pt idx="38">
                  <c:v>971.28052000000014</c:v>
                </c:pt>
                <c:pt idx="39">
                  <c:v>1157.2609199999999</c:v>
                </c:pt>
                <c:pt idx="40">
                  <c:v>1269.7117499999999</c:v>
                </c:pt>
                <c:pt idx="41">
                  <c:v>1480.8173199999999</c:v>
                </c:pt>
                <c:pt idx="42">
                  <c:v>1571.0509100000002</c:v>
                </c:pt>
                <c:pt idx="43">
                  <c:v>1249.8344100000002</c:v>
                </c:pt>
                <c:pt idx="44">
                  <c:v>1248.3378600000001</c:v>
                </c:pt>
                <c:pt idx="45">
                  <c:v>1264.5913899999998</c:v>
                </c:pt>
                <c:pt idx="46">
                  <c:v>1245.9866500000001</c:v>
                </c:pt>
                <c:pt idx="47">
                  <c:v>1181.9035900000003</c:v>
                </c:pt>
                <c:pt idx="48">
                  <c:v>1149.4223200000001</c:v>
                </c:pt>
                <c:pt idx="49">
                  <c:v>1123.36599</c:v>
                </c:pt>
                <c:pt idx="50">
                  <c:v>1272.47144</c:v>
                </c:pt>
                <c:pt idx="51">
                  <c:v>1500.2535699999999</c:v>
                </c:pt>
                <c:pt idx="52">
                  <c:v>1645.0155699999998</c:v>
                </c:pt>
                <c:pt idx="53">
                  <c:v>1588.4365299999997</c:v>
                </c:pt>
                <c:pt idx="54">
                  <c:v>1738.7917199999999</c:v>
                </c:pt>
                <c:pt idx="55">
                  <c:v>1589.8722200000002</c:v>
                </c:pt>
                <c:pt idx="56">
                  <c:v>1415.2864199999997</c:v>
                </c:pt>
                <c:pt idx="57">
                  <c:v>1464.6797699999997</c:v>
                </c:pt>
                <c:pt idx="58">
                  <c:v>1291.8054200000001</c:v>
                </c:pt>
                <c:pt idx="59">
                  <c:v>1301.5927800000002</c:v>
                </c:pt>
                <c:pt idx="60">
                  <c:v>1296.9513199999999</c:v>
                </c:pt>
                <c:pt idx="61">
                  <c:v>1228.5486700000001</c:v>
                </c:pt>
                <c:pt idx="62">
                  <c:v>1161.8797500000003</c:v>
                </c:pt>
                <c:pt idx="63">
                  <c:v>1382.5114600000002</c:v>
                </c:pt>
                <c:pt idx="64">
                  <c:v>1314.7516300000002</c:v>
                </c:pt>
                <c:pt idx="65">
                  <c:v>1317.23099</c:v>
                </c:pt>
              </c:numCache>
            </c:numRef>
          </c:val>
          <c:smooth val="0"/>
          <c:extLst>
            <c:ext xmlns:c16="http://schemas.microsoft.com/office/drawing/2014/chart" uri="{C3380CC4-5D6E-409C-BE32-E72D297353CC}">
              <c16:uniqueId val="{00000004-1A6B-4D17-9CD4-1437AEFEFA20}"/>
            </c:ext>
          </c:extLst>
        </c:ser>
        <c:ser>
          <c:idx val="5"/>
          <c:order val="5"/>
          <c:tx>
            <c:strRef>
              <c:f>'DI4'!$G$3</c:f>
              <c:strCache>
                <c:ptCount val="1"/>
                <c:pt idx="0">
                  <c:v>SOUTH EAST</c:v>
                </c:pt>
              </c:strCache>
            </c:strRef>
          </c:tx>
          <c:spPr>
            <a:ln w="28575" cap="rnd">
              <a:solidFill>
                <a:schemeClr val="accent6"/>
              </a:solidFill>
              <a:round/>
            </a:ln>
            <a:effectLst/>
          </c:spPr>
          <c:marker>
            <c:symbol val="none"/>
          </c:marker>
          <c:cat>
            <c:numRef>
              <c:f>'DI4'!$A$4:$A$69</c:f>
              <c:numCache>
                <c:formatCode>mmm\-yy</c:formatCode>
                <c:ptCount val="6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43889</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45350</c:v>
                </c:pt>
                <c:pt idx="62">
                  <c:v>45382</c:v>
                </c:pt>
                <c:pt idx="63">
                  <c:v>45412</c:v>
                </c:pt>
                <c:pt idx="64">
                  <c:v>45443</c:v>
                </c:pt>
                <c:pt idx="65">
                  <c:v>45473</c:v>
                </c:pt>
              </c:numCache>
            </c:numRef>
          </c:cat>
          <c:val>
            <c:numRef>
              <c:f>'DI4'!$G$4:$G$69</c:f>
              <c:numCache>
                <c:formatCode>_-* #,##0_-;\-* #,##0_-;_-* "-"??_-;_-@_-</c:formatCode>
                <c:ptCount val="66"/>
                <c:pt idx="0">
                  <c:v>1292.6007</c:v>
                </c:pt>
                <c:pt idx="1">
                  <c:v>1305.96298</c:v>
                </c:pt>
                <c:pt idx="2">
                  <c:v>1174.7145199999998</c:v>
                </c:pt>
                <c:pt idx="3">
                  <c:v>1452.2011</c:v>
                </c:pt>
                <c:pt idx="4">
                  <c:v>1355.6354099999999</c:v>
                </c:pt>
                <c:pt idx="5">
                  <c:v>1539.0539299999998</c:v>
                </c:pt>
                <c:pt idx="6">
                  <c:v>1642.2159300000001</c:v>
                </c:pt>
                <c:pt idx="7">
                  <c:v>1367.6033299999999</c:v>
                </c:pt>
                <c:pt idx="8">
                  <c:v>1336.4316199999998</c:v>
                </c:pt>
                <c:pt idx="9">
                  <c:v>1206.0721899999996</c:v>
                </c:pt>
                <c:pt idx="10">
                  <c:v>1274.05348</c:v>
                </c:pt>
                <c:pt idx="11">
                  <c:v>1271.6604300000001</c:v>
                </c:pt>
                <c:pt idx="12">
                  <c:v>1192.3127700000002</c:v>
                </c:pt>
                <c:pt idx="13">
                  <c:v>1138.85878</c:v>
                </c:pt>
                <c:pt idx="14">
                  <c:v>1049.2698099999998</c:v>
                </c:pt>
                <c:pt idx="15">
                  <c:v>1026.9862699999999</c:v>
                </c:pt>
                <c:pt idx="16">
                  <c:v>865.07677000000001</c:v>
                </c:pt>
                <c:pt idx="17">
                  <c:v>920.43238000000019</c:v>
                </c:pt>
                <c:pt idx="18">
                  <c:v>1046.56323</c:v>
                </c:pt>
                <c:pt idx="19">
                  <c:v>969.92939000000024</c:v>
                </c:pt>
                <c:pt idx="20">
                  <c:v>865.60490000000004</c:v>
                </c:pt>
                <c:pt idx="21">
                  <c:v>883.34289000000012</c:v>
                </c:pt>
                <c:pt idx="22">
                  <c:v>934.11649</c:v>
                </c:pt>
                <c:pt idx="23">
                  <c:v>861.66742999999985</c:v>
                </c:pt>
                <c:pt idx="24">
                  <c:v>820.86738000000003</c:v>
                </c:pt>
                <c:pt idx="25">
                  <c:v>819.03185999999982</c:v>
                </c:pt>
                <c:pt idx="26">
                  <c:v>910.53490000000022</c:v>
                </c:pt>
                <c:pt idx="27">
                  <c:v>901.87715000000014</c:v>
                </c:pt>
                <c:pt idx="28">
                  <c:v>1116.2597699999997</c:v>
                </c:pt>
                <c:pt idx="29">
                  <c:v>1286.1970999999999</c:v>
                </c:pt>
                <c:pt idx="30">
                  <c:v>1239.5343499999999</c:v>
                </c:pt>
                <c:pt idx="31">
                  <c:v>1088.19317</c:v>
                </c:pt>
                <c:pt idx="32">
                  <c:v>886.90962000000002</c:v>
                </c:pt>
                <c:pt idx="33">
                  <c:v>937.88539000000003</c:v>
                </c:pt>
                <c:pt idx="34">
                  <c:v>975.22705999999994</c:v>
                </c:pt>
                <c:pt idx="35">
                  <c:v>963.28751999999997</c:v>
                </c:pt>
                <c:pt idx="36">
                  <c:v>987.57997</c:v>
                </c:pt>
                <c:pt idx="37">
                  <c:v>872.47299999999996</c:v>
                </c:pt>
                <c:pt idx="38">
                  <c:v>938.46186999999998</c:v>
                </c:pt>
                <c:pt idx="39">
                  <c:v>1129.5537000000002</c:v>
                </c:pt>
                <c:pt idx="40">
                  <c:v>1283.6028799999999</c:v>
                </c:pt>
                <c:pt idx="41">
                  <c:v>1317.41731</c:v>
                </c:pt>
                <c:pt idx="42">
                  <c:v>1317.6372999999999</c:v>
                </c:pt>
                <c:pt idx="43">
                  <c:v>1014.2746800000001</c:v>
                </c:pt>
                <c:pt idx="44">
                  <c:v>1102.8474499999998</c:v>
                </c:pt>
                <c:pt idx="45">
                  <c:v>985.50981999999988</c:v>
                </c:pt>
                <c:pt idx="46">
                  <c:v>995.77381999999989</c:v>
                </c:pt>
                <c:pt idx="47">
                  <c:v>1075.1953199999998</c:v>
                </c:pt>
                <c:pt idx="48">
                  <c:v>1094.18226</c:v>
                </c:pt>
                <c:pt idx="49">
                  <c:v>1010.18993</c:v>
                </c:pt>
                <c:pt idx="50">
                  <c:v>966.75256000000002</c:v>
                </c:pt>
                <c:pt idx="51">
                  <c:v>1155.8305599999999</c:v>
                </c:pt>
                <c:pt idx="52">
                  <c:v>1237.1741100000002</c:v>
                </c:pt>
                <c:pt idx="53">
                  <c:v>1584.6707099999999</c:v>
                </c:pt>
                <c:pt idx="54">
                  <c:v>1725.1205</c:v>
                </c:pt>
                <c:pt idx="55">
                  <c:v>1223.2831000000001</c:v>
                </c:pt>
                <c:pt idx="56">
                  <c:v>1296.7538600000005</c:v>
                </c:pt>
                <c:pt idx="57">
                  <c:v>1198.8069899999998</c:v>
                </c:pt>
                <c:pt idx="58">
                  <c:v>1368.25604</c:v>
                </c:pt>
                <c:pt idx="59">
                  <c:v>1296.05611</c:v>
                </c:pt>
                <c:pt idx="60">
                  <c:v>1269.7621999999999</c:v>
                </c:pt>
                <c:pt idx="61">
                  <c:v>1232.0597800000003</c:v>
                </c:pt>
                <c:pt idx="62">
                  <c:v>1250.4095300000001</c:v>
                </c:pt>
                <c:pt idx="63">
                  <c:v>1653.23586</c:v>
                </c:pt>
                <c:pt idx="64">
                  <c:v>1942.1947299999997</c:v>
                </c:pt>
                <c:pt idx="65">
                  <c:v>1634.9557799999998</c:v>
                </c:pt>
              </c:numCache>
            </c:numRef>
          </c:val>
          <c:smooth val="0"/>
          <c:extLst>
            <c:ext xmlns:c16="http://schemas.microsoft.com/office/drawing/2014/chart" uri="{C3380CC4-5D6E-409C-BE32-E72D297353CC}">
              <c16:uniqueId val="{00000005-1A6B-4D17-9CD4-1437AEFEFA20}"/>
            </c:ext>
          </c:extLst>
        </c:ser>
        <c:ser>
          <c:idx val="6"/>
          <c:order val="6"/>
          <c:tx>
            <c:strRef>
              <c:f>'DI4'!$H$3</c:f>
              <c:strCache>
                <c:ptCount val="1"/>
                <c:pt idx="0">
                  <c:v>SOUTH WEST</c:v>
                </c:pt>
              </c:strCache>
            </c:strRef>
          </c:tx>
          <c:spPr>
            <a:ln w="28575" cap="rnd">
              <a:solidFill>
                <a:schemeClr val="accent1">
                  <a:lumMod val="60000"/>
                </a:schemeClr>
              </a:solidFill>
              <a:round/>
            </a:ln>
            <a:effectLst/>
          </c:spPr>
          <c:marker>
            <c:symbol val="none"/>
          </c:marker>
          <c:cat>
            <c:numRef>
              <c:f>'DI4'!$A$4:$A$69</c:f>
              <c:numCache>
                <c:formatCode>mmm\-yy</c:formatCode>
                <c:ptCount val="66"/>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43889</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45350</c:v>
                </c:pt>
                <c:pt idx="62">
                  <c:v>45382</c:v>
                </c:pt>
                <c:pt idx="63">
                  <c:v>45412</c:v>
                </c:pt>
                <c:pt idx="64">
                  <c:v>45443</c:v>
                </c:pt>
                <c:pt idx="65">
                  <c:v>45473</c:v>
                </c:pt>
              </c:numCache>
            </c:numRef>
          </c:cat>
          <c:val>
            <c:numRef>
              <c:f>'DI4'!$H$4:$H$69</c:f>
              <c:numCache>
                <c:formatCode>_-* #,##0_-;\-* #,##0_-;_-* "-"??_-;_-@_-</c:formatCode>
                <c:ptCount val="66"/>
                <c:pt idx="0">
                  <c:v>461.36</c:v>
                </c:pt>
                <c:pt idx="1">
                  <c:v>492.37641999999994</c:v>
                </c:pt>
                <c:pt idx="2">
                  <c:v>508.59266999999994</c:v>
                </c:pt>
                <c:pt idx="3">
                  <c:v>657.59299999999996</c:v>
                </c:pt>
                <c:pt idx="4">
                  <c:v>728.14300000000003</c:v>
                </c:pt>
                <c:pt idx="5">
                  <c:v>739.51300000000003</c:v>
                </c:pt>
                <c:pt idx="6">
                  <c:v>777.05000000000007</c:v>
                </c:pt>
                <c:pt idx="7">
                  <c:v>439.512</c:v>
                </c:pt>
                <c:pt idx="8">
                  <c:v>364.20334999999994</c:v>
                </c:pt>
                <c:pt idx="9">
                  <c:v>360.21238</c:v>
                </c:pt>
                <c:pt idx="10">
                  <c:v>391.55999999999995</c:v>
                </c:pt>
                <c:pt idx="11">
                  <c:v>429.22024999999996</c:v>
                </c:pt>
                <c:pt idx="12">
                  <c:v>460.16</c:v>
                </c:pt>
                <c:pt idx="13">
                  <c:v>423.85775000000001</c:v>
                </c:pt>
                <c:pt idx="14">
                  <c:v>391.41099999999994</c:v>
                </c:pt>
                <c:pt idx="15">
                  <c:v>517.59999999999991</c:v>
                </c:pt>
                <c:pt idx="16">
                  <c:v>457.41999999999996</c:v>
                </c:pt>
                <c:pt idx="17">
                  <c:v>408.91242000000005</c:v>
                </c:pt>
                <c:pt idx="18">
                  <c:v>415.1</c:v>
                </c:pt>
                <c:pt idx="19">
                  <c:v>348.91</c:v>
                </c:pt>
                <c:pt idx="20">
                  <c:v>311.53199999999998</c:v>
                </c:pt>
                <c:pt idx="21">
                  <c:v>291.12159000000003</c:v>
                </c:pt>
                <c:pt idx="22">
                  <c:v>286.28261999999995</c:v>
                </c:pt>
                <c:pt idx="23">
                  <c:v>346.77631000000002</c:v>
                </c:pt>
                <c:pt idx="24">
                  <c:v>368.75003000000009</c:v>
                </c:pt>
                <c:pt idx="25">
                  <c:v>306.47000000000003</c:v>
                </c:pt>
                <c:pt idx="26">
                  <c:v>316.97379999999998</c:v>
                </c:pt>
                <c:pt idx="27">
                  <c:v>458.66200000000003</c:v>
                </c:pt>
                <c:pt idx="28">
                  <c:v>644.61930000000007</c:v>
                </c:pt>
                <c:pt idx="29">
                  <c:v>621.18083000000001</c:v>
                </c:pt>
                <c:pt idx="30">
                  <c:v>551.00357000000008</c:v>
                </c:pt>
                <c:pt idx="31">
                  <c:v>272.97107000000005</c:v>
                </c:pt>
                <c:pt idx="32">
                  <c:v>283.36357000000004</c:v>
                </c:pt>
                <c:pt idx="33">
                  <c:v>487.4</c:v>
                </c:pt>
                <c:pt idx="34">
                  <c:v>418.41471000000001</c:v>
                </c:pt>
                <c:pt idx="35">
                  <c:v>461.28251999999998</c:v>
                </c:pt>
                <c:pt idx="36">
                  <c:v>476.61956000000004</c:v>
                </c:pt>
                <c:pt idx="37">
                  <c:v>465.6397</c:v>
                </c:pt>
                <c:pt idx="38">
                  <c:v>410.16681999999997</c:v>
                </c:pt>
                <c:pt idx="39">
                  <c:v>573.03307000000007</c:v>
                </c:pt>
                <c:pt idx="40">
                  <c:v>620.97609</c:v>
                </c:pt>
                <c:pt idx="41">
                  <c:v>687.85122000000001</c:v>
                </c:pt>
                <c:pt idx="42">
                  <c:v>643.44076999999993</c:v>
                </c:pt>
                <c:pt idx="43">
                  <c:v>386.66822999999994</c:v>
                </c:pt>
                <c:pt idx="44">
                  <c:v>412.51070999999996</c:v>
                </c:pt>
                <c:pt idx="45">
                  <c:v>428.93216000000001</c:v>
                </c:pt>
                <c:pt idx="46">
                  <c:v>457.49230999999997</c:v>
                </c:pt>
                <c:pt idx="47">
                  <c:v>491.00780999999989</c:v>
                </c:pt>
                <c:pt idx="48">
                  <c:v>509.46130999999997</c:v>
                </c:pt>
                <c:pt idx="49">
                  <c:v>556.95995000000005</c:v>
                </c:pt>
                <c:pt idx="50">
                  <c:v>530.98477000000003</c:v>
                </c:pt>
                <c:pt idx="51">
                  <c:v>678.52491999999995</c:v>
                </c:pt>
                <c:pt idx="52">
                  <c:v>778.04458000000022</c:v>
                </c:pt>
                <c:pt idx="53">
                  <c:v>861.61799000000008</c:v>
                </c:pt>
                <c:pt idx="54">
                  <c:v>807.5427699999999</c:v>
                </c:pt>
                <c:pt idx="55">
                  <c:v>513.5521500000001</c:v>
                </c:pt>
                <c:pt idx="56">
                  <c:v>606.51807999999994</c:v>
                </c:pt>
                <c:pt idx="57">
                  <c:v>548.95740999999998</c:v>
                </c:pt>
                <c:pt idx="58">
                  <c:v>549.81270000000006</c:v>
                </c:pt>
                <c:pt idx="59">
                  <c:v>582.91473999999994</c:v>
                </c:pt>
                <c:pt idx="60">
                  <c:v>626.94944000000021</c:v>
                </c:pt>
                <c:pt idx="61">
                  <c:v>575.45432999999991</c:v>
                </c:pt>
                <c:pt idx="62">
                  <c:v>621.31364999999994</c:v>
                </c:pt>
                <c:pt idx="63">
                  <c:v>767.05841999999996</c:v>
                </c:pt>
                <c:pt idx="64">
                  <c:v>829.07969999999989</c:v>
                </c:pt>
                <c:pt idx="65">
                  <c:v>871.52227999999991</c:v>
                </c:pt>
              </c:numCache>
            </c:numRef>
          </c:val>
          <c:smooth val="0"/>
          <c:extLst>
            <c:ext xmlns:c16="http://schemas.microsoft.com/office/drawing/2014/chart" uri="{C3380CC4-5D6E-409C-BE32-E72D297353CC}">
              <c16:uniqueId val="{00000006-1A6B-4D17-9CD4-1437AEFEFA20}"/>
            </c:ext>
          </c:extLst>
        </c:ser>
        <c:dLbls>
          <c:showLegendKey val="0"/>
          <c:showVal val="0"/>
          <c:showCatName val="0"/>
          <c:showSerName val="0"/>
          <c:showPercent val="0"/>
          <c:showBubbleSize val="0"/>
        </c:dLbls>
        <c:smooth val="0"/>
        <c:axId val="227343327"/>
        <c:axId val="227346207"/>
      </c:lineChart>
      <c:dateAx>
        <c:axId val="22734332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7346207"/>
        <c:crosses val="autoZero"/>
        <c:auto val="1"/>
        <c:lblOffset val="100"/>
        <c:baseTimeUnit val="months"/>
      </c:dateAx>
      <c:valAx>
        <c:axId val="227346207"/>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73433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Gross Earnings</a:t>
            </a:r>
            <a:r>
              <a:rPr lang="en-GB" baseline="0"/>
              <a:t>, Total Expenses and </a:t>
            </a:r>
            <a:r>
              <a:rPr lang="en-GB" sz="1100" b="0" i="0" u="none" strike="noStrike" kern="1200" spc="0" baseline="0">
                <a:solidFill>
                  <a:sysClr val="windowText" lastClr="000000">
                    <a:lumMod val="65000"/>
                    <a:lumOff val="35000"/>
                  </a:sysClr>
                </a:solidFill>
              </a:rPr>
              <a:t> </a:t>
            </a:r>
            <a:r>
              <a:rPr lang="en-GB"/>
              <a:t>Income before tax for All Self-Employed Primary Care Dentists - Associates, by</a:t>
            </a:r>
            <a:r>
              <a:rPr lang="en-GB" baseline="0"/>
              <a:t> </a:t>
            </a:r>
            <a:r>
              <a:rPr lang="en-GB"/>
              <a:t>Age Band</a:t>
            </a:r>
            <a:r>
              <a:rPr lang="en-GB" baseline="0"/>
              <a:t> (</a:t>
            </a:r>
            <a:r>
              <a:rPr lang="en-GB"/>
              <a:t>all Contract Types GDS/PDS and Mixed) 2022/23 -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&lt;35</c:v>
          </c:tx>
          <c:spPr>
            <a:solidFill>
              <a:schemeClr val="accent1"/>
            </a:solidFill>
            <a:ln>
              <a:noFill/>
            </a:ln>
            <a:effectLst/>
          </c:spPr>
          <c:invertIfNegative val="0"/>
          <c:cat>
            <c:strRef>
              <c:f>'DDP6'!$C$8:$C$10</c:f>
              <c:strCache>
                <c:ptCount val="3"/>
                <c:pt idx="0">
                  <c:v>Gross Earnings</c:v>
                </c:pt>
                <c:pt idx="1">
                  <c:v>Total Expenses</c:v>
                </c:pt>
                <c:pt idx="2">
                  <c:v>Income Before Tax</c:v>
                </c:pt>
              </c:strCache>
            </c:strRef>
          </c:cat>
          <c:val>
            <c:numRef>
              <c:f>'DDP6'!$E$24:$E$26</c:f>
              <c:numCache>
                <c:formatCode>[$-10409]"£"#,##0;\("£"#,##0\)</c:formatCode>
                <c:ptCount val="3"/>
                <c:pt idx="0">
                  <c:v>80100</c:v>
                </c:pt>
                <c:pt idx="1">
                  <c:v>20700</c:v>
                </c:pt>
                <c:pt idx="2">
                  <c:v>59500</c:v>
                </c:pt>
              </c:numCache>
            </c:numRef>
          </c:val>
          <c:extLst>
            <c:ext xmlns:c16="http://schemas.microsoft.com/office/drawing/2014/chart" uri="{C3380CC4-5D6E-409C-BE32-E72D297353CC}">
              <c16:uniqueId val="{00000000-317E-4E53-ABE9-CF116A9C8860}"/>
            </c:ext>
          </c:extLst>
        </c:ser>
        <c:ser>
          <c:idx val="1"/>
          <c:order val="1"/>
          <c:tx>
            <c:v>35-45</c:v>
          </c:tx>
          <c:spPr>
            <a:solidFill>
              <a:schemeClr val="accent2"/>
            </a:solidFill>
            <a:ln>
              <a:noFill/>
            </a:ln>
            <a:effectLst/>
          </c:spPr>
          <c:invertIfNegative val="0"/>
          <c:cat>
            <c:strRef>
              <c:f>'DDP6'!$C$8:$C$10</c:f>
              <c:strCache>
                <c:ptCount val="3"/>
                <c:pt idx="0">
                  <c:v>Gross Earnings</c:v>
                </c:pt>
                <c:pt idx="1">
                  <c:v>Total Expenses</c:v>
                </c:pt>
                <c:pt idx="2">
                  <c:v>Income Before Tax</c:v>
                </c:pt>
              </c:strCache>
            </c:strRef>
          </c:cat>
          <c:val>
            <c:numRef>
              <c:f>'DDP6'!$E$28:$E$30</c:f>
              <c:numCache>
                <c:formatCode>[$-10409]"£"#,##0;\("£"#,##0\)</c:formatCode>
                <c:ptCount val="3"/>
                <c:pt idx="0">
                  <c:v>95500</c:v>
                </c:pt>
                <c:pt idx="1">
                  <c:v>30800</c:v>
                </c:pt>
                <c:pt idx="2">
                  <c:v>64700</c:v>
                </c:pt>
              </c:numCache>
            </c:numRef>
          </c:val>
          <c:extLst>
            <c:ext xmlns:c16="http://schemas.microsoft.com/office/drawing/2014/chart" uri="{C3380CC4-5D6E-409C-BE32-E72D297353CC}">
              <c16:uniqueId val="{00000001-317E-4E53-ABE9-CF116A9C8860}"/>
            </c:ext>
          </c:extLst>
        </c:ser>
        <c:ser>
          <c:idx val="2"/>
          <c:order val="2"/>
          <c:tx>
            <c:v>45-55</c:v>
          </c:tx>
          <c:spPr>
            <a:solidFill>
              <a:schemeClr val="accent3"/>
            </a:solidFill>
            <a:ln>
              <a:noFill/>
            </a:ln>
            <a:effectLst/>
          </c:spPr>
          <c:invertIfNegative val="0"/>
          <c:cat>
            <c:strRef>
              <c:f>'DDP6'!$C$8:$C$10</c:f>
              <c:strCache>
                <c:ptCount val="3"/>
                <c:pt idx="0">
                  <c:v>Gross Earnings</c:v>
                </c:pt>
                <c:pt idx="1">
                  <c:v>Total Expenses</c:v>
                </c:pt>
                <c:pt idx="2">
                  <c:v>Income Before Tax</c:v>
                </c:pt>
              </c:strCache>
            </c:strRef>
          </c:cat>
          <c:val>
            <c:numRef>
              <c:f>'DDP6'!$E$32:$E$34</c:f>
              <c:numCache>
                <c:formatCode>[$-10409]"£"#,##0;\("£"#,##0\)</c:formatCode>
                <c:ptCount val="3"/>
                <c:pt idx="0">
                  <c:v>112100</c:v>
                </c:pt>
                <c:pt idx="1">
                  <c:v>38100</c:v>
                </c:pt>
                <c:pt idx="2">
                  <c:v>74100</c:v>
                </c:pt>
              </c:numCache>
            </c:numRef>
          </c:val>
          <c:extLst>
            <c:ext xmlns:c16="http://schemas.microsoft.com/office/drawing/2014/chart" uri="{C3380CC4-5D6E-409C-BE32-E72D297353CC}">
              <c16:uniqueId val="{00000002-317E-4E53-ABE9-CF116A9C8860}"/>
            </c:ext>
          </c:extLst>
        </c:ser>
        <c:ser>
          <c:idx val="3"/>
          <c:order val="3"/>
          <c:tx>
            <c:v>55+</c:v>
          </c:tx>
          <c:spPr>
            <a:solidFill>
              <a:schemeClr val="accent4"/>
            </a:solidFill>
            <a:ln>
              <a:noFill/>
            </a:ln>
            <a:effectLst/>
          </c:spPr>
          <c:invertIfNegative val="0"/>
          <c:cat>
            <c:strRef>
              <c:f>'DDP6'!$C$8:$C$10</c:f>
              <c:strCache>
                <c:ptCount val="3"/>
                <c:pt idx="0">
                  <c:v>Gross Earnings</c:v>
                </c:pt>
                <c:pt idx="1">
                  <c:v>Total Expenses</c:v>
                </c:pt>
                <c:pt idx="2">
                  <c:v>Income Before Tax</c:v>
                </c:pt>
              </c:strCache>
            </c:strRef>
          </c:cat>
          <c:val>
            <c:numRef>
              <c:f>'DDP6'!$E$36:$E$38</c:f>
              <c:numCache>
                <c:formatCode>[$-10409]"£"#,##0;\("£"#,##0\)</c:formatCode>
                <c:ptCount val="3"/>
                <c:pt idx="0">
                  <c:v>110700</c:v>
                </c:pt>
                <c:pt idx="1">
                  <c:v>43600</c:v>
                </c:pt>
                <c:pt idx="2">
                  <c:v>67100</c:v>
                </c:pt>
              </c:numCache>
            </c:numRef>
          </c:val>
          <c:extLst>
            <c:ext xmlns:c16="http://schemas.microsoft.com/office/drawing/2014/chart" uri="{C3380CC4-5D6E-409C-BE32-E72D297353CC}">
              <c16:uniqueId val="{00000003-317E-4E53-ABE9-CF116A9C8860}"/>
            </c:ext>
          </c:extLst>
        </c:ser>
        <c:dLbls>
          <c:showLegendKey val="0"/>
          <c:showVal val="0"/>
          <c:showCatName val="0"/>
          <c:showSerName val="0"/>
          <c:showPercent val="0"/>
          <c:showBubbleSize val="0"/>
        </c:dLbls>
        <c:gapWidth val="219"/>
        <c:overlap val="-27"/>
        <c:axId val="615749647"/>
        <c:axId val="615750127"/>
      </c:barChart>
      <c:catAx>
        <c:axId val="615749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750127"/>
        <c:crosses val="autoZero"/>
        <c:auto val="1"/>
        <c:lblAlgn val="ctr"/>
        <c:lblOffset val="100"/>
        <c:noMultiLvlLbl val="0"/>
      </c:catAx>
      <c:valAx>
        <c:axId val="615750127"/>
        <c:scaling>
          <c:orientation val="minMax"/>
        </c:scaling>
        <c:delete val="0"/>
        <c:axPos val="l"/>
        <c:majorGridlines>
          <c:spPr>
            <a:ln w="9525" cap="flat" cmpd="sng" algn="ctr">
              <a:solidFill>
                <a:schemeClr val="tx1">
                  <a:lumMod val="15000"/>
                  <a:lumOff val="85000"/>
                </a:schemeClr>
              </a:solidFill>
              <a:round/>
            </a:ln>
            <a:effectLst/>
          </c:spPr>
        </c:majorGridlines>
        <c:numFmt formatCode="[$-10409]&quot;£&quot;#,##0;\(&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74964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Gross Earnings</a:t>
            </a:r>
            <a:r>
              <a:rPr lang="en-GB" baseline="0"/>
              <a:t>, Total Expenses and </a:t>
            </a:r>
            <a:r>
              <a:rPr lang="en-GB" sz="1100" b="0" i="0" u="none" strike="noStrike" kern="1200" spc="0" baseline="0">
                <a:solidFill>
                  <a:sysClr val="windowText" lastClr="000000">
                    <a:lumMod val="65000"/>
                    <a:lumOff val="35000"/>
                  </a:sysClr>
                </a:solidFill>
              </a:rPr>
              <a:t> </a:t>
            </a:r>
            <a:r>
              <a:rPr lang="en-GB"/>
              <a:t>Income before tax for All Self-Employed Primary Care Dentists, by</a:t>
            </a:r>
            <a:r>
              <a:rPr lang="en-GB" baseline="0"/>
              <a:t> </a:t>
            </a:r>
            <a:r>
              <a:rPr lang="en-GB"/>
              <a:t>Age Band</a:t>
            </a:r>
            <a:r>
              <a:rPr lang="en-GB" baseline="0"/>
              <a:t> (</a:t>
            </a:r>
            <a:r>
              <a:rPr lang="en-GB"/>
              <a:t>all Contract Types GDS/PDS and Mixed) 2021/22 -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&lt;35</c:v>
          </c:tx>
          <c:spPr>
            <a:solidFill>
              <a:schemeClr val="accent1"/>
            </a:solidFill>
            <a:ln>
              <a:noFill/>
            </a:ln>
            <a:effectLst/>
          </c:spPr>
          <c:invertIfNegative val="0"/>
          <c:cat>
            <c:strRef>
              <c:f>'DDP6'!$C$8:$C$10</c:f>
              <c:strCache>
                <c:ptCount val="3"/>
                <c:pt idx="0">
                  <c:v>Gross Earnings</c:v>
                </c:pt>
                <c:pt idx="1">
                  <c:v>Total Expenses</c:v>
                </c:pt>
                <c:pt idx="2">
                  <c:v>Income Before Tax</c:v>
                </c:pt>
              </c:strCache>
            </c:strRef>
          </c:cat>
          <c:val>
            <c:numRef>
              <c:f>'DDP6'!$D$40:$D$42</c:f>
              <c:numCache>
                <c:formatCode>[$-10409]"£"#,##0;\("£"#,##0\)</c:formatCode>
                <c:ptCount val="3"/>
                <c:pt idx="0">
                  <c:v>91100</c:v>
                </c:pt>
                <c:pt idx="1">
                  <c:v>29000</c:v>
                </c:pt>
                <c:pt idx="2">
                  <c:v>62100</c:v>
                </c:pt>
              </c:numCache>
            </c:numRef>
          </c:val>
          <c:extLst>
            <c:ext xmlns:c16="http://schemas.microsoft.com/office/drawing/2014/chart" uri="{C3380CC4-5D6E-409C-BE32-E72D297353CC}">
              <c16:uniqueId val="{00000000-EA9B-47E4-91A3-C96DD4EB5AE2}"/>
            </c:ext>
          </c:extLst>
        </c:ser>
        <c:ser>
          <c:idx val="1"/>
          <c:order val="1"/>
          <c:tx>
            <c:v>35-45</c:v>
          </c:tx>
          <c:spPr>
            <a:solidFill>
              <a:schemeClr val="accent2"/>
            </a:solidFill>
            <a:ln>
              <a:noFill/>
            </a:ln>
            <a:effectLst/>
          </c:spPr>
          <c:invertIfNegative val="0"/>
          <c:dPt>
            <c:idx val="2"/>
            <c:invertIfNegative val="0"/>
            <c:bubble3D val="0"/>
            <c:spPr>
              <a:solidFill>
                <a:schemeClr val="accent2"/>
              </a:solidFill>
              <a:ln>
                <a:noFill/>
              </a:ln>
              <a:effectLst/>
            </c:spPr>
            <c:extLst>
              <c:ext xmlns:c16="http://schemas.microsoft.com/office/drawing/2014/chart" uri="{C3380CC4-5D6E-409C-BE32-E72D297353CC}">
                <c16:uniqueId val="{00000001-C061-4851-BFFD-156ED249C9F3}"/>
              </c:ext>
            </c:extLst>
          </c:dPt>
          <c:cat>
            <c:strRef>
              <c:f>'DDP6'!$C$8:$C$10</c:f>
              <c:strCache>
                <c:ptCount val="3"/>
                <c:pt idx="0">
                  <c:v>Gross Earnings</c:v>
                </c:pt>
                <c:pt idx="1">
                  <c:v>Total Expenses</c:v>
                </c:pt>
                <c:pt idx="2">
                  <c:v>Income Before Tax</c:v>
                </c:pt>
              </c:strCache>
            </c:strRef>
          </c:cat>
          <c:val>
            <c:numRef>
              <c:f>'DDP6'!$D$44:$D$46</c:f>
              <c:numCache>
                <c:formatCode>[$-10409]"£"#,##0;\("£"#,##0\)</c:formatCode>
                <c:ptCount val="3"/>
                <c:pt idx="0">
                  <c:v>157500</c:v>
                </c:pt>
                <c:pt idx="1">
                  <c:v>81400</c:v>
                </c:pt>
                <c:pt idx="2">
                  <c:v>76100</c:v>
                </c:pt>
              </c:numCache>
            </c:numRef>
          </c:val>
          <c:extLst>
            <c:ext xmlns:c16="http://schemas.microsoft.com/office/drawing/2014/chart" uri="{C3380CC4-5D6E-409C-BE32-E72D297353CC}">
              <c16:uniqueId val="{00000001-EA9B-47E4-91A3-C96DD4EB5AE2}"/>
            </c:ext>
          </c:extLst>
        </c:ser>
        <c:ser>
          <c:idx val="2"/>
          <c:order val="2"/>
          <c:tx>
            <c:v>45-55</c:v>
          </c:tx>
          <c:spPr>
            <a:solidFill>
              <a:schemeClr val="accent3"/>
            </a:solidFill>
            <a:ln>
              <a:noFill/>
            </a:ln>
            <a:effectLst/>
          </c:spPr>
          <c:invertIfNegative val="0"/>
          <c:cat>
            <c:strRef>
              <c:f>'DDP6'!$C$8:$C$10</c:f>
              <c:strCache>
                <c:ptCount val="3"/>
                <c:pt idx="0">
                  <c:v>Gross Earnings</c:v>
                </c:pt>
                <c:pt idx="1">
                  <c:v>Total Expenses</c:v>
                </c:pt>
                <c:pt idx="2">
                  <c:v>Income Before Tax</c:v>
                </c:pt>
              </c:strCache>
            </c:strRef>
          </c:cat>
          <c:val>
            <c:numRef>
              <c:f>'DDP6'!$D$48:$D$50</c:f>
              <c:numCache>
                <c:formatCode>[$-10409]"£"#,##0;\("£"#,##0\)</c:formatCode>
                <c:ptCount val="3"/>
                <c:pt idx="0">
                  <c:v>225400</c:v>
                </c:pt>
                <c:pt idx="1">
                  <c:v>127200</c:v>
                </c:pt>
                <c:pt idx="2">
                  <c:v>98200</c:v>
                </c:pt>
              </c:numCache>
            </c:numRef>
          </c:val>
          <c:extLst>
            <c:ext xmlns:c16="http://schemas.microsoft.com/office/drawing/2014/chart" uri="{C3380CC4-5D6E-409C-BE32-E72D297353CC}">
              <c16:uniqueId val="{00000002-EA9B-47E4-91A3-C96DD4EB5AE2}"/>
            </c:ext>
          </c:extLst>
        </c:ser>
        <c:ser>
          <c:idx val="3"/>
          <c:order val="3"/>
          <c:tx>
            <c:v>55+</c:v>
          </c:tx>
          <c:spPr>
            <a:solidFill>
              <a:schemeClr val="accent4"/>
            </a:solidFill>
            <a:ln>
              <a:noFill/>
            </a:ln>
            <a:effectLst/>
          </c:spPr>
          <c:invertIfNegative val="0"/>
          <c:cat>
            <c:strRef>
              <c:f>'DDP6'!$C$8:$C$10</c:f>
              <c:strCache>
                <c:ptCount val="3"/>
                <c:pt idx="0">
                  <c:v>Gross Earnings</c:v>
                </c:pt>
                <c:pt idx="1">
                  <c:v>Total Expenses</c:v>
                </c:pt>
                <c:pt idx="2">
                  <c:v>Income Before Tax</c:v>
                </c:pt>
              </c:strCache>
            </c:strRef>
          </c:cat>
          <c:val>
            <c:numRef>
              <c:f>'DDP6'!$D$52:$D$54</c:f>
              <c:numCache>
                <c:formatCode>[$-10409]"£"#,##0;\("£"#,##0\)</c:formatCode>
                <c:ptCount val="3"/>
                <c:pt idx="0">
                  <c:v>231700</c:v>
                </c:pt>
                <c:pt idx="1">
                  <c:v>136000</c:v>
                </c:pt>
                <c:pt idx="2">
                  <c:v>95700</c:v>
                </c:pt>
              </c:numCache>
            </c:numRef>
          </c:val>
          <c:extLst>
            <c:ext xmlns:c16="http://schemas.microsoft.com/office/drawing/2014/chart" uri="{C3380CC4-5D6E-409C-BE32-E72D297353CC}">
              <c16:uniqueId val="{00000003-EA9B-47E4-91A3-C96DD4EB5AE2}"/>
            </c:ext>
          </c:extLst>
        </c:ser>
        <c:dLbls>
          <c:showLegendKey val="0"/>
          <c:showVal val="0"/>
          <c:showCatName val="0"/>
          <c:showSerName val="0"/>
          <c:showPercent val="0"/>
          <c:showBubbleSize val="0"/>
        </c:dLbls>
        <c:gapWidth val="219"/>
        <c:overlap val="-27"/>
        <c:axId val="615749647"/>
        <c:axId val="615750127"/>
      </c:barChart>
      <c:catAx>
        <c:axId val="615749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750127"/>
        <c:crosses val="autoZero"/>
        <c:auto val="1"/>
        <c:lblAlgn val="ctr"/>
        <c:lblOffset val="100"/>
        <c:noMultiLvlLbl val="0"/>
      </c:catAx>
      <c:valAx>
        <c:axId val="615750127"/>
        <c:scaling>
          <c:orientation val="minMax"/>
        </c:scaling>
        <c:delete val="0"/>
        <c:axPos val="l"/>
        <c:majorGridlines>
          <c:spPr>
            <a:ln w="9525" cap="flat" cmpd="sng" algn="ctr">
              <a:solidFill>
                <a:schemeClr val="tx1">
                  <a:lumMod val="15000"/>
                  <a:lumOff val="85000"/>
                </a:schemeClr>
              </a:solidFill>
              <a:round/>
            </a:ln>
            <a:effectLst/>
          </c:spPr>
        </c:majorGridlines>
        <c:numFmt formatCode="[$-10409]&quot;£&quot;#,##0;\(&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74964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Gross Earnings</a:t>
            </a:r>
            <a:r>
              <a:rPr lang="en-GB" baseline="0"/>
              <a:t>, Total Expenses and </a:t>
            </a:r>
            <a:r>
              <a:rPr lang="en-GB" sz="1100" b="0" i="0" u="none" strike="noStrike" kern="1200" spc="0" baseline="0">
                <a:solidFill>
                  <a:sysClr val="windowText" lastClr="000000">
                    <a:lumMod val="65000"/>
                    <a:lumOff val="35000"/>
                  </a:sysClr>
                </a:solidFill>
              </a:rPr>
              <a:t> </a:t>
            </a:r>
            <a:r>
              <a:rPr lang="en-GB"/>
              <a:t>Income before tax for All Self-Employed Primary Care Dentists, by</a:t>
            </a:r>
            <a:r>
              <a:rPr lang="en-GB" baseline="0"/>
              <a:t> </a:t>
            </a:r>
            <a:r>
              <a:rPr lang="en-GB"/>
              <a:t>Age Band</a:t>
            </a:r>
            <a:r>
              <a:rPr lang="en-GB" baseline="0"/>
              <a:t> (</a:t>
            </a:r>
            <a:r>
              <a:rPr lang="en-GB"/>
              <a:t>all Contract Types GDS/PDS and Mixed) 2022/23 -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&lt;35</c:v>
          </c:tx>
          <c:spPr>
            <a:solidFill>
              <a:schemeClr val="accent1"/>
            </a:solidFill>
            <a:ln>
              <a:noFill/>
            </a:ln>
            <a:effectLst/>
          </c:spPr>
          <c:invertIfNegative val="0"/>
          <c:cat>
            <c:strRef>
              <c:f>'DDP6'!$C$8:$C$10</c:f>
              <c:strCache>
                <c:ptCount val="3"/>
                <c:pt idx="0">
                  <c:v>Gross Earnings</c:v>
                </c:pt>
                <c:pt idx="1">
                  <c:v>Total Expenses</c:v>
                </c:pt>
                <c:pt idx="2">
                  <c:v>Income Before Tax</c:v>
                </c:pt>
              </c:strCache>
            </c:strRef>
          </c:cat>
          <c:val>
            <c:numRef>
              <c:f>'DDP6'!$E$40:$E$42</c:f>
              <c:numCache>
                <c:formatCode>[$-10409]"£"#,##0;\("£"#,##0\)</c:formatCode>
                <c:ptCount val="3"/>
                <c:pt idx="0">
                  <c:v>89800</c:v>
                </c:pt>
                <c:pt idx="1">
                  <c:v>28800</c:v>
                </c:pt>
                <c:pt idx="2">
                  <c:v>61000</c:v>
                </c:pt>
              </c:numCache>
            </c:numRef>
          </c:val>
          <c:extLst>
            <c:ext xmlns:c16="http://schemas.microsoft.com/office/drawing/2014/chart" uri="{C3380CC4-5D6E-409C-BE32-E72D297353CC}">
              <c16:uniqueId val="{00000000-D30E-49DC-B561-C2D41D83C549}"/>
            </c:ext>
          </c:extLst>
        </c:ser>
        <c:ser>
          <c:idx val="1"/>
          <c:order val="1"/>
          <c:tx>
            <c:v>35-45</c:v>
          </c:tx>
          <c:spPr>
            <a:solidFill>
              <a:schemeClr val="accent2"/>
            </a:solidFill>
            <a:ln>
              <a:noFill/>
            </a:ln>
            <a:effectLst/>
          </c:spPr>
          <c:invertIfNegative val="0"/>
          <c:cat>
            <c:strRef>
              <c:f>'DDP6'!$C$8:$C$10</c:f>
              <c:strCache>
                <c:ptCount val="3"/>
                <c:pt idx="0">
                  <c:v>Gross Earnings</c:v>
                </c:pt>
                <c:pt idx="1">
                  <c:v>Total Expenses</c:v>
                </c:pt>
                <c:pt idx="2">
                  <c:v>Income Before Tax</c:v>
                </c:pt>
              </c:strCache>
            </c:strRef>
          </c:cat>
          <c:val>
            <c:numRef>
              <c:f>'DDP6'!$E$44:$E$46</c:f>
              <c:numCache>
                <c:formatCode>[$-10409]"£"#,##0;\("£"#,##0\)</c:formatCode>
                <c:ptCount val="3"/>
                <c:pt idx="0">
                  <c:v>155300</c:v>
                </c:pt>
                <c:pt idx="1">
                  <c:v>81300</c:v>
                </c:pt>
                <c:pt idx="2">
                  <c:v>74000</c:v>
                </c:pt>
              </c:numCache>
            </c:numRef>
          </c:val>
          <c:extLst>
            <c:ext xmlns:c16="http://schemas.microsoft.com/office/drawing/2014/chart" uri="{C3380CC4-5D6E-409C-BE32-E72D297353CC}">
              <c16:uniqueId val="{00000003-D30E-49DC-B561-C2D41D83C549}"/>
            </c:ext>
          </c:extLst>
        </c:ser>
        <c:ser>
          <c:idx val="2"/>
          <c:order val="2"/>
          <c:tx>
            <c:v>45-55</c:v>
          </c:tx>
          <c:spPr>
            <a:solidFill>
              <a:schemeClr val="accent3"/>
            </a:solidFill>
            <a:ln>
              <a:noFill/>
            </a:ln>
            <a:effectLst/>
          </c:spPr>
          <c:invertIfNegative val="0"/>
          <c:cat>
            <c:strRef>
              <c:f>'DDP6'!$C$8:$C$10</c:f>
              <c:strCache>
                <c:ptCount val="3"/>
                <c:pt idx="0">
                  <c:v>Gross Earnings</c:v>
                </c:pt>
                <c:pt idx="1">
                  <c:v>Total Expenses</c:v>
                </c:pt>
                <c:pt idx="2">
                  <c:v>Income Before Tax</c:v>
                </c:pt>
              </c:strCache>
            </c:strRef>
          </c:cat>
          <c:val>
            <c:numRef>
              <c:f>'DDP6'!$E$48:$E$50</c:f>
              <c:numCache>
                <c:formatCode>[$-10409]"£"#,##0;\("£"#,##0\)</c:formatCode>
                <c:ptCount val="3"/>
                <c:pt idx="0">
                  <c:v>224200</c:v>
                </c:pt>
                <c:pt idx="1">
                  <c:v>129300</c:v>
                </c:pt>
                <c:pt idx="2">
                  <c:v>94900</c:v>
                </c:pt>
              </c:numCache>
            </c:numRef>
          </c:val>
          <c:extLst>
            <c:ext xmlns:c16="http://schemas.microsoft.com/office/drawing/2014/chart" uri="{C3380CC4-5D6E-409C-BE32-E72D297353CC}">
              <c16:uniqueId val="{00000004-D30E-49DC-B561-C2D41D83C549}"/>
            </c:ext>
          </c:extLst>
        </c:ser>
        <c:ser>
          <c:idx val="3"/>
          <c:order val="3"/>
          <c:tx>
            <c:v>55+</c:v>
          </c:tx>
          <c:spPr>
            <a:solidFill>
              <a:schemeClr val="accent4"/>
            </a:solidFill>
            <a:ln>
              <a:noFill/>
            </a:ln>
            <a:effectLst/>
          </c:spPr>
          <c:invertIfNegative val="0"/>
          <c:cat>
            <c:strRef>
              <c:f>'DDP6'!$C$8:$C$10</c:f>
              <c:strCache>
                <c:ptCount val="3"/>
                <c:pt idx="0">
                  <c:v>Gross Earnings</c:v>
                </c:pt>
                <c:pt idx="1">
                  <c:v>Total Expenses</c:v>
                </c:pt>
                <c:pt idx="2">
                  <c:v>Income Before Tax</c:v>
                </c:pt>
              </c:strCache>
            </c:strRef>
          </c:cat>
          <c:val>
            <c:numRef>
              <c:f>'DDP6'!$E$52:$E$54</c:f>
              <c:numCache>
                <c:formatCode>[$-10409]"£"#,##0;\("£"#,##0\)</c:formatCode>
                <c:ptCount val="3"/>
                <c:pt idx="0">
                  <c:v>229100</c:v>
                </c:pt>
                <c:pt idx="1">
                  <c:v>137700</c:v>
                </c:pt>
                <c:pt idx="2">
                  <c:v>91400</c:v>
                </c:pt>
              </c:numCache>
            </c:numRef>
          </c:val>
          <c:extLst>
            <c:ext xmlns:c16="http://schemas.microsoft.com/office/drawing/2014/chart" uri="{C3380CC4-5D6E-409C-BE32-E72D297353CC}">
              <c16:uniqueId val="{00000005-D30E-49DC-B561-C2D41D83C549}"/>
            </c:ext>
          </c:extLst>
        </c:ser>
        <c:dLbls>
          <c:showLegendKey val="0"/>
          <c:showVal val="0"/>
          <c:showCatName val="0"/>
          <c:showSerName val="0"/>
          <c:showPercent val="0"/>
          <c:showBubbleSize val="0"/>
        </c:dLbls>
        <c:gapWidth val="219"/>
        <c:overlap val="-27"/>
        <c:axId val="615749647"/>
        <c:axId val="615750127"/>
      </c:barChart>
      <c:catAx>
        <c:axId val="615749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750127"/>
        <c:crosses val="autoZero"/>
        <c:auto val="1"/>
        <c:lblAlgn val="ctr"/>
        <c:lblOffset val="100"/>
        <c:noMultiLvlLbl val="0"/>
      </c:catAx>
      <c:valAx>
        <c:axId val="615750127"/>
        <c:scaling>
          <c:orientation val="minMax"/>
        </c:scaling>
        <c:delete val="0"/>
        <c:axPos val="l"/>
        <c:majorGridlines>
          <c:spPr>
            <a:ln w="9525" cap="flat" cmpd="sng" algn="ctr">
              <a:solidFill>
                <a:schemeClr val="tx1">
                  <a:lumMod val="15000"/>
                  <a:lumOff val="85000"/>
                </a:schemeClr>
              </a:solidFill>
              <a:round/>
            </a:ln>
            <a:effectLst/>
          </c:spPr>
        </c:majorGridlines>
        <c:numFmt formatCode="[$-10409]&quot;£&quot;#,##0;\(&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5749647"/>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Expenses as a percentage of Gross income by expenses category for All Self-Employed Primary Care Dentists</a:t>
            </a:r>
            <a:r>
              <a:rPr lang="en-GB" baseline="0"/>
              <a:t> - Providing-Performer</a:t>
            </a:r>
            <a:r>
              <a:rPr lang="en-GB"/>
              <a:t> (all contract types GDS/PDS and Mixed) -</a:t>
            </a:r>
            <a:r>
              <a:rPr lang="en-GB" baseline="0"/>
              <a:t> England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'DDP7'!$B$7</c:f>
              <c:strCache>
                <c:ptCount val="1"/>
                <c:pt idx="0">
                  <c:v>Total Expenses</c:v>
                </c:pt>
              </c:strCache>
            </c:strRef>
          </c:tx>
          <c:spPr>
            <a:ln w="28575" cap="rnd">
              <a:solidFill>
                <a:schemeClr val="accent1"/>
              </a:solidFill>
              <a:round/>
            </a:ln>
            <a:effectLst/>
          </c:spPr>
          <c:marker>
            <c:symbol val="none"/>
          </c:marker>
          <c:val>
            <c:numRef>
              <c:f>'DDP7'!$C$7:$H$7</c:f>
              <c:numCache>
                <c:formatCode>0.0%</c:formatCode>
                <c:ptCount val="6"/>
                <c:pt idx="0">
                  <c:v>0.68994795946316079</c:v>
                </c:pt>
                <c:pt idx="1">
                  <c:v>0.70500782472613455</c:v>
                </c:pt>
                <c:pt idx="2">
                  <c:v>0.70851669686771934</c:v>
                </c:pt>
                <c:pt idx="3">
                  <c:v>0.66163296647043768</c:v>
                </c:pt>
                <c:pt idx="4">
                  <c:v>0.68611950709137415</c:v>
                </c:pt>
                <c:pt idx="5">
                  <c:v>0.7078039927404719</c:v>
                </c:pt>
              </c:numCache>
            </c:numRef>
          </c:val>
          <c:smooth val="0"/>
          <c:extLst>
            <c:ext xmlns:c16="http://schemas.microsoft.com/office/drawing/2014/chart" uri="{C3380CC4-5D6E-409C-BE32-E72D297353CC}">
              <c16:uniqueId val="{00000008-E789-4613-B650-8E7D83FDC9DD}"/>
            </c:ext>
          </c:extLst>
        </c:ser>
        <c:ser>
          <c:idx val="1"/>
          <c:order val="1"/>
          <c:tx>
            <c:strRef>
              <c:f>'DDP7'!$B$8</c:f>
              <c:strCache>
                <c:ptCount val="1"/>
                <c:pt idx="0">
                  <c:v>Office and General Business</c:v>
                </c:pt>
              </c:strCache>
            </c:strRef>
          </c:tx>
          <c:spPr>
            <a:ln w="28575" cap="rnd">
              <a:solidFill>
                <a:schemeClr val="accent2"/>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'DDP7'!$C$8:$H$8</c:f>
              <c:numCache>
                <c:formatCode>0.0%</c:formatCode>
                <c:ptCount val="6"/>
                <c:pt idx="0">
                  <c:v>5.3957819775404002E-2</c:v>
                </c:pt>
                <c:pt idx="1">
                  <c:v>5.5294731351069382E-2</c:v>
                </c:pt>
                <c:pt idx="2">
                  <c:v>5.5138493398912761E-2</c:v>
                </c:pt>
                <c:pt idx="3">
                  <c:v>5.2725876631686715E-2</c:v>
                </c:pt>
                <c:pt idx="4">
                  <c:v>4.836084631481051E-2</c:v>
                </c:pt>
                <c:pt idx="5">
                  <c:v>4.6733212341197823E-2</c:v>
                </c:pt>
              </c:numCache>
            </c:numRef>
          </c:val>
          <c:smooth val="0"/>
          <c:extLst>
            <c:ext xmlns:c16="http://schemas.microsoft.com/office/drawing/2014/chart" uri="{C3380CC4-5D6E-409C-BE32-E72D297353CC}">
              <c16:uniqueId val="{00000001-E789-4613-B650-8E7D83FDC9DD}"/>
            </c:ext>
          </c:extLst>
        </c:ser>
        <c:ser>
          <c:idx val="2"/>
          <c:order val="2"/>
          <c:tx>
            <c:strRef>
              <c:f>'DDP7'!$B$9</c:f>
              <c:strCache>
                <c:ptCount val="1"/>
                <c:pt idx="0">
                  <c:v>Premises</c:v>
                </c:pt>
              </c:strCache>
            </c:strRef>
          </c:tx>
          <c:spPr>
            <a:ln w="28575" cap="rnd">
              <a:solidFill>
                <a:schemeClr val="accent3"/>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'DDP7'!$C$9:$H$9</c:f>
              <c:numCache>
                <c:formatCode>0.0%</c:formatCode>
                <c:ptCount val="6"/>
                <c:pt idx="0">
                  <c:v>5.6696795398520954E-2</c:v>
                </c:pt>
                <c:pt idx="1">
                  <c:v>5.8685446009389672E-2</c:v>
                </c:pt>
                <c:pt idx="2">
                  <c:v>5.7727155060833549E-2</c:v>
                </c:pt>
                <c:pt idx="3">
                  <c:v>6.0148451497312516E-2</c:v>
                </c:pt>
                <c:pt idx="4">
                  <c:v>5.7196000930016276E-2</c:v>
                </c:pt>
                <c:pt idx="5">
                  <c:v>5.8983666061705992E-2</c:v>
                </c:pt>
              </c:numCache>
            </c:numRef>
          </c:val>
          <c:smooth val="0"/>
          <c:extLst>
            <c:ext xmlns:c16="http://schemas.microsoft.com/office/drawing/2014/chart" uri="{C3380CC4-5D6E-409C-BE32-E72D297353CC}">
              <c16:uniqueId val="{00000002-E789-4613-B650-8E7D83FDC9DD}"/>
            </c:ext>
          </c:extLst>
        </c:ser>
        <c:ser>
          <c:idx val="3"/>
          <c:order val="3"/>
          <c:tx>
            <c:strRef>
              <c:f>'DDP7'!$B$10</c:f>
              <c:strCache>
                <c:ptCount val="1"/>
                <c:pt idx="0">
                  <c:v>Employee</c:v>
                </c:pt>
              </c:strCache>
            </c:strRef>
          </c:tx>
          <c:spPr>
            <a:ln w="28575" cap="rnd">
              <a:solidFill>
                <a:schemeClr val="accent4"/>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'DDP7'!$C$10:$H$10</c:f>
              <c:numCache>
                <c:formatCode>0.0%</c:formatCode>
                <c:ptCount val="6"/>
                <c:pt idx="0">
                  <c:v>0.21199671322925226</c:v>
                </c:pt>
                <c:pt idx="1">
                  <c:v>0.2190923317683881</c:v>
                </c:pt>
                <c:pt idx="2">
                  <c:v>0.22184830442661144</c:v>
                </c:pt>
                <c:pt idx="3">
                  <c:v>0.2124392116713591</c:v>
                </c:pt>
                <c:pt idx="4">
                  <c:v>0.21111369448965356</c:v>
                </c:pt>
                <c:pt idx="5">
                  <c:v>0.213021778584392</c:v>
                </c:pt>
              </c:numCache>
            </c:numRef>
          </c:val>
          <c:smooth val="0"/>
          <c:extLst>
            <c:ext xmlns:c16="http://schemas.microsoft.com/office/drawing/2014/chart" uri="{C3380CC4-5D6E-409C-BE32-E72D297353CC}">
              <c16:uniqueId val="{00000003-E789-4613-B650-8E7D83FDC9DD}"/>
            </c:ext>
          </c:extLst>
        </c:ser>
        <c:ser>
          <c:idx val="4"/>
          <c:order val="4"/>
          <c:tx>
            <c:strRef>
              <c:f>'DDP7'!$B$11</c:f>
              <c:strCache>
                <c:ptCount val="1"/>
                <c:pt idx="0">
                  <c:v>Car and Travel</c:v>
                </c:pt>
              </c:strCache>
            </c:strRef>
          </c:tx>
          <c:spPr>
            <a:ln w="28575" cap="rnd">
              <a:solidFill>
                <a:schemeClr val="accent5"/>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'DDP7'!$C$11:$H$11</c:f>
              <c:numCache>
                <c:formatCode>0.0%</c:formatCode>
                <c:ptCount val="6"/>
                <c:pt idx="0">
                  <c:v>5.2040536839222133E-3</c:v>
                </c:pt>
                <c:pt idx="1">
                  <c:v>4.9556598852373498E-3</c:v>
                </c:pt>
                <c:pt idx="2">
                  <c:v>5.1773233238415735E-3</c:v>
                </c:pt>
                <c:pt idx="3">
                  <c:v>4.3511645764013306E-3</c:v>
                </c:pt>
                <c:pt idx="4">
                  <c:v>4.8825854452452921E-3</c:v>
                </c:pt>
                <c:pt idx="5">
                  <c:v>5.2177858439201455E-3</c:v>
                </c:pt>
              </c:numCache>
            </c:numRef>
          </c:val>
          <c:smooth val="0"/>
          <c:extLst>
            <c:ext xmlns:c16="http://schemas.microsoft.com/office/drawing/2014/chart" uri="{C3380CC4-5D6E-409C-BE32-E72D297353CC}">
              <c16:uniqueId val="{00000004-E789-4613-B650-8E7D83FDC9DD}"/>
            </c:ext>
          </c:extLst>
        </c:ser>
        <c:ser>
          <c:idx val="5"/>
          <c:order val="5"/>
          <c:tx>
            <c:strRef>
              <c:f>'DDP7'!$B$12</c:f>
              <c:strCache>
                <c:ptCount val="1"/>
                <c:pt idx="0">
                  <c:v>Interest</c:v>
                </c:pt>
              </c:strCache>
            </c:strRef>
          </c:tx>
          <c:spPr>
            <a:ln w="28575" cap="rnd">
              <a:solidFill>
                <a:schemeClr val="accent6"/>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'DDP7'!$C$12:$H$12</c:f>
              <c:numCache>
                <c:formatCode>0.0%</c:formatCode>
                <c:ptCount val="6"/>
                <c:pt idx="0">
                  <c:v>1.1503697617091208E-2</c:v>
                </c:pt>
                <c:pt idx="1">
                  <c:v>1.3562858633281168E-2</c:v>
                </c:pt>
                <c:pt idx="2">
                  <c:v>1.4237639140564327E-2</c:v>
                </c:pt>
                <c:pt idx="3">
                  <c:v>1.4077297158945483E-2</c:v>
                </c:pt>
                <c:pt idx="4">
                  <c:v>1.2322715647523831E-2</c:v>
                </c:pt>
                <c:pt idx="5">
                  <c:v>1.6333938294010888E-2</c:v>
                </c:pt>
              </c:numCache>
            </c:numRef>
          </c:val>
          <c:smooth val="0"/>
          <c:extLst>
            <c:ext xmlns:c16="http://schemas.microsoft.com/office/drawing/2014/chart" uri="{C3380CC4-5D6E-409C-BE32-E72D297353CC}">
              <c16:uniqueId val="{00000005-E789-4613-B650-8E7D83FDC9DD}"/>
            </c:ext>
          </c:extLst>
        </c:ser>
        <c:ser>
          <c:idx val="6"/>
          <c:order val="6"/>
          <c:tx>
            <c:strRef>
              <c:f>'DDP7'!$B$13</c:f>
              <c:strCache>
                <c:ptCount val="1"/>
                <c:pt idx="0">
                  <c:v>Other</c:v>
                </c:pt>
              </c:strCache>
            </c:strRef>
          </c:tx>
          <c:spPr>
            <a:ln w="28575" cap="rnd">
              <a:solidFill>
                <a:schemeClr val="accent1">
                  <a:lumMod val="60000"/>
                </a:schemeClr>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'DDP7'!$C$13:$H$13</c:f>
              <c:numCache>
                <c:formatCode>0.0%</c:formatCode>
                <c:ptCount val="6"/>
                <c:pt idx="0">
                  <c:v>0.33278553820870993</c:v>
                </c:pt>
                <c:pt idx="1">
                  <c:v>0.33672404799165362</c:v>
                </c:pt>
                <c:pt idx="2">
                  <c:v>0.33807921304685479</c:v>
                </c:pt>
                <c:pt idx="3">
                  <c:v>0.29511133862298439</c:v>
                </c:pt>
                <c:pt idx="4">
                  <c:v>0.32922576145082538</c:v>
                </c:pt>
                <c:pt idx="5">
                  <c:v>0.34641560798548093</c:v>
                </c:pt>
              </c:numCache>
            </c:numRef>
          </c:val>
          <c:smooth val="0"/>
          <c:extLst>
            <c:ext xmlns:c16="http://schemas.microsoft.com/office/drawing/2014/chart" uri="{C3380CC4-5D6E-409C-BE32-E72D297353CC}">
              <c16:uniqueId val="{00000006-E789-4613-B650-8E7D83FDC9DD}"/>
            </c:ext>
          </c:extLst>
        </c:ser>
        <c:ser>
          <c:idx val="7"/>
          <c:order val="7"/>
          <c:tx>
            <c:strRef>
              <c:f>'DDP7'!$B$14</c:f>
              <c:strCache>
                <c:ptCount val="1"/>
                <c:pt idx="0">
                  <c:v>Net Capital Allowances</c:v>
                </c:pt>
              </c:strCache>
            </c:strRef>
          </c:tx>
          <c:spPr>
            <a:ln w="28575" cap="rnd">
              <a:solidFill>
                <a:schemeClr val="accent2">
                  <a:lumMod val="60000"/>
                </a:schemeClr>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'DDP7'!$C$14:$H$14</c:f>
              <c:numCache>
                <c:formatCode>0.0%</c:formatCode>
                <c:ptCount val="6"/>
                <c:pt idx="0">
                  <c:v>1.8351136674883594E-2</c:v>
                </c:pt>
                <c:pt idx="1">
                  <c:v>1.6431924882629109E-2</c:v>
                </c:pt>
                <c:pt idx="2">
                  <c:v>1.6567434636293038E-2</c:v>
                </c:pt>
                <c:pt idx="3">
                  <c:v>2.2779626311748145E-2</c:v>
                </c:pt>
                <c:pt idx="4">
                  <c:v>2.278539874447803E-2</c:v>
                </c:pt>
                <c:pt idx="5">
                  <c:v>2.1098003629764064E-2</c:v>
                </c:pt>
              </c:numCache>
            </c:numRef>
          </c:val>
          <c:smooth val="0"/>
          <c:extLst>
            <c:ext xmlns:c16="http://schemas.microsoft.com/office/drawing/2014/chart" uri="{C3380CC4-5D6E-409C-BE32-E72D297353CC}">
              <c16:uniqueId val="{00000007-E789-4613-B650-8E7D83FDC9DD}"/>
            </c:ext>
          </c:extLst>
        </c:ser>
        <c:dLbls>
          <c:showLegendKey val="0"/>
          <c:showVal val="0"/>
          <c:showCatName val="0"/>
          <c:showSerName val="0"/>
          <c:showPercent val="0"/>
          <c:showBubbleSize val="0"/>
        </c:dLbls>
        <c:smooth val="0"/>
        <c:axId val="613321151"/>
        <c:axId val="1032349183"/>
      </c:lineChart>
      <c:catAx>
        <c:axId val="613321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2349183"/>
        <c:crosses val="autoZero"/>
        <c:auto val="1"/>
        <c:lblAlgn val="ctr"/>
        <c:lblOffset val="100"/>
        <c:noMultiLvlLbl val="0"/>
      </c:catAx>
      <c:valAx>
        <c:axId val="103234918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32115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Expenses as a percentage of Gross income by expenses category for All Self-Employed Primary Care Dentists</a:t>
            </a:r>
            <a:r>
              <a:rPr lang="en-GB" baseline="0"/>
              <a:t> - Associates</a:t>
            </a:r>
            <a:r>
              <a:rPr lang="en-GB"/>
              <a:t> (all contract types GDS/PDS and Mixed) -</a:t>
            </a:r>
            <a:r>
              <a:rPr lang="en-GB" baseline="0"/>
              <a:t> England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'DDP7'!$B$15</c:f>
              <c:strCache>
                <c:ptCount val="1"/>
                <c:pt idx="0">
                  <c:v>Total Expenses</c:v>
                </c:pt>
              </c:strCache>
            </c:strRef>
          </c:tx>
          <c:spPr>
            <a:ln w="28575" cap="rnd">
              <a:solidFill>
                <a:schemeClr val="accent1"/>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'DDP7'!$C$15:$H$15</c:f>
              <c:numCache>
                <c:formatCode>0.0%</c:formatCode>
                <c:ptCount val="6"/>
                <c:pt idx="0">
                  <c:v>0.3687707641196013</c:v>
                </c:pt>
                <c:pt idx="1">
                  <c:v>0.35280898876404493</c:v>
                </c:pt>
                <c:pt idx="2">
                  <c:v>0.33600000000000002</c:v>
                </c:pt>
                <c:pt idx="3">
                  <c:v>0.29952267303102625</c:v>
                </c:pt>
                <c:pt idx="4">
                  <c:v>0.30736392742796159</c:v>
                </c:pt>
                <c:pt idx="5">
                  <c:v>0.31082529474812431</c:v>
                </c:pt>
              </c:numCache>
            </c:numRef>
          </c:val>
          <c:smooth val="0"/>
          <c:extLst>
            <c:ext xmlns:c16="http://schemas.microsoft.com/office/drawing/2014/chart" uri="{C3380CC4-5D6E-409C-BE32-E72D297353CC}">
              <c16:uniqueId val="{00000000-697F-4DF3-BCFC-5A050EF38BFA}"/>
            </c:ext>
          </c:extLst>
        </c:ser>
        <c:ser>
          <c:idx val="1"/>
          <c:order val="1"/>
          <c:tx>
            <c:strRef>
              <c:f>'DDP7'!$B$16</c:f>
              <c:strCache>
                <c:ptCount val="1"/>
                <c:pt idx="0">
                  <c:v>Office and General Business</c:v>
                </c:pt>
              </c:strCache>
            </c:strRef>
          </c:tx>
          <c:spPr>
            <a:ln w="28575" cap="rnd">
              <a:solidFill>
                <a:schemeClr val="accent2"/>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'DDP7'!$C$16:$H$16</c:f>
              <c:numCache>
                <c:formatCode>0.0%</c:formatCode>
                <c:ptCount val="6"/>
                <c:pt idx="0">
                  <c:v>4.8726467331118496E-2</c:v>
                </c:pt>
                <c:pt idx="1">
                  <c:v>4.8314606741573035E-2</c:v>
                </c:pt>
                <c:pt idx="2">
                  <c:v>4.5714285714285714E-2</c:v>
                </c:pt>
                <c:pt idx="3">
                  <c:v>4.0572792362768499E-2</c:v>
                </c:pt>
                <c:pt idx="4">
                  <c:v>4.2689434364994665E-2</c:v>
                </c:pt>
                <c:pt idx="5">
                  <c:v>4.1800643086816719E-2</c:v>
                </c:pt>
              </c:numCache>
            </c:numRef>
          </c:val>
          <c:smooth val="0"/>
          <c:extLst>
            <c:ext xmlns:c16="http://schemas.microsoft.com/office/drawing/2014/chart" uri="{C3380CC4-5D6E-409C-BE32-E72D297353CC}">
              <c16:uniqueId val="{00000001-697F-4DF3-BCFC-5A050EF38BFA}"/>
            </c:ext>
          </c:extLst>
        </c:ser>
        <c:ser>
          <c:idx val="2"/>
          <c:order val="2"/>
          <c:tx>
            <c:strRef>
              <c:f>'DDP7'!$B$17</c:f>
              <c:strCache>
                <c:ptCount val="1"/>
                <c:pt idx="0">
                  <c:v>Premises</c:v>
                </c:pt>
              </c:strCache>
            </c:strRef>
          </c:tx>
          <c:spPr>
            <a:ln w="28575" cap="rnd">
              <a:solidFill>
                <a:schemeClr val="accent3"/>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'DDP7'!$C$17:$H$17</c:f>
              <c:numCache>
                <c:formatCode>0.0%</c:formatCode>
                <c:ptCount val="6"/>
                <c:pt idx="0">
                  <c:v>2.8792912513842746E-2</c:v>
                </c:pt>
                <c:pt idx="1">
                  <c:v>2.8089887640449437E-2</c:v>
                </c:pt>
                <c:pt idx="2">
                  <c:v>2.6285714285714287E-2</c:v>
                </c:pt>
                <c:pt idx="3">
                  <c:v>2.5059665871121718E-2</c:v>
                </c:pt>
                <c:pt idx="4">
                  <c:v>2.454642475987193E-2</c:v>
                </c:pt>
                <c:pt idx="5">
                  <c:v>2.465166130760986E-2</c:v>
                </c:pt>
              </c:numCache>
            </c:numRef>
          </c:val>
          <c:smooth val="0"/>
          <c:extLst>
            <c:ext xmlns:c16="http://schemas.microsoft.com/office/drawing/2014/chart" uri="{C3380CC4-5D6E-409C-BE32-E72D297353CC}">
              <c16:uniqueId val="{00000002-697F-4DF3-BCFC-5A050EF38BFA}"/>
            </c:ext>
          </c:extLst>
        </c:ser>
        <c:ser>
          <c:idx val="3"/>
          <c:order val="3"/>
          <c:tx>
            <c:strRef>
              <c:f>'DDP7'!$B$18</c:f>
              <c:strCache>
                <c:ptCount val="1"/>
                <c:pt idx="0">
                  <c:v>Employee</c:v>
                </c:pt>
              </c:strCache>
            </c:strRef>
          </c:tx>
          <c:spPr>
            <a:ln w="28575" cap="rnd">
              <a:solidFill>
                <a:schemeClr val="accent4"/>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'DDP7'!$C$18:$H$18</c:f>
              <c:numCache>
                <c:formatCode>0.0%</c:formatCode>
                <c:ptCount val="6"/>
                <c:pt idx="0">
                  <c:v>5.0941306755260242E-2</c:v>
                </c:pt>
                <c:pt idx="1">
                  <c:v>4.6067415730337076E-2</c:v>
                </c:pt>
                <c:pt idx="2">
                  <c:v>4.1142857142857141E-2</c:v>
                </c:pt>
                <c:pt idx="3">
                  <c:v>3.9379474940334128E-2</c:v>
                </c:pt>
                <c:pt idx="4">
                  <c:v>3.4151547491995733E-2</c:v>
                </c:pt>
                <c:pt idx="5">
                  <c:v>3.5369774919614148E-2</c:v>
                </c:pt>
              </c:numCache>
            </c:numRef>
          </c:val>
          <c:smooth val="0"/>
          <c:extLst>
            <c:ext xmlns:c16="http://schemas.microsoft.com/office/drawing/2014/chart" uri="{C3380CC4-5D6E-409C-BE32-E72D297353CC}">
              <c16:uniqueId val="{00000003-697F-4DF3-BCFC-5A050EF38BFA}"/>
            </c:ext>
          </c:extLst>
        </c:ser>
        <c:ser>
          <c:idx val="4"/>
          <c:order val="4"/>
          <c:tx>
            <c:strRef>
              <c:f>'DDP7'!$B$19</c:f>
              <c:strCache>
                <c:ptCount val="1"/>
                <c:pt idx="0">
                  <c:v>Car and Travel</c:v>
                </c:pt>
              </c:strCache>
            </c:strRef>
          </c:tx>
          <c:spPr>
            <a:ln w="28575" cap="rnd">
              <a:solidFill>
                <a:schemeClr val="accent5"/>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'DDP7'!$C$19:$H$19</c:f>
              <c:numCache>
                <c:formatCode>0.0%</c:formatCode>
                <c:ptCount val="6"/>
                <c:pt idx="0">
                  <c:v>9.9667774086378731E-3</c:v>
                </c:pt>
                <c:pt idx="1">
                  <c:v>1.0112359550561797E-2</c:v>
                </c:pt>
                <c:pt idx="2">
                  <c:v>1.0285714285714285E-2</c:v>
                </c:pt>
                <c:pt idx="3">
                  <c:v>9.5465393794749408E-3</c:v>
                </c:pt>
                <c:pt idx="4">
                  <c:v>1.0672358591248666E-2</c:v>
                </c:pt>
                <c:pt idx="5">
                  <c:v>1.1789924973204717E-2</c:v>
                </c:pt>
              </c:numCache>
            </c:numRef>
          </c:val>
          <c:smooth val="0"/>
          <c:extLst>
            <c:ext xmlns:c16="http://schemas.microsoft.com/office/drawing/2014/chart" uri="{C3380CC4-5D6E-409C-BE32-E72D297353CC}">
              <c16:uniqueId val="{00000004-697F-4DF3-BCFC-5A050EF38BFA}"/>
            </c:ext>
          </c:extLst>
        </c:ser>
        <c:ser>
          <c:idx val="5"/>
          <c:order val="5"/>
          <c:tx>
            <c:strRef>
              <c:f>'DDP7'!$B$20</c:f>
              <c:strCache>
                <c:ptCount val="1"/>
                <c:pt idx="0">
                  <c:v>Interest</c:v>
                </c:pt>
              </c:strCache>
            </c:strRef>
          </c:tx>
          <c:spPr>
            <a:ln w="28575" cap="rnd">
              <a:solidFill>
                <a:schemeClr val="accent6"/>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'DDP7'!$C$20:$H$20</c:f>
              <c:numCache>
                <c:formatCode>0.0%</c:formatCode>
                <c:ptCount val="6"/>
                <c:pt idx="0">
                  <c:v>3.3222591362126247E-3</c:v>
                </c:pt>
                <c:pt idx="1">
                  <c:v>3.3707865168539327E-3</c:v>
                </c:pt>
                <c:pt idx="2">
                  <c:v>2.2857142857142859E-3</c:v>
                </c:pt>
                <c:pt idx="3">
                  <c:v>2.3866348448687352E-3</c:v>
                </c:pt>
                <c:pt idx="4">
                  <c:v>1.0672358591248667E-3</c:v>
                </c:pt>
                <c:pt idx="5">
                  <c:v>2.1436227224008574E-3</c:v>
                </c:pt>
              </c:numCache>
            </c:numRef>
          </c:val>
          <c:smooth val="0"/>
          <c:extLst>
            <c:ext xmlns:c16="http://schemas.microsoft.com/office/drawing/2014/chart" uri="{C3380CC4-5D6E-409C-BE32-E72D297353CC}">
              <c16:uniqueId val="{00000005-697F-4DF3-BCFC-5A050EF38BFA}"/>
            </c:ext>
          </c:extLst>
        </c:ser>
        <c:ser>
          <c:idx val="6"/>
          <c:order val="6"/>
          <c:tx>
            <c:strRef>
              <c:f>'DDP7'!$B$21</c:f>
              <c:strCache>
                <c:ptCount val="1"/>
                <c:pt idx="0">
                  <c:v>Other</c:v>
                </c:pt>
              </c:strCache>
            </c:strRef>
          </c:tx>
          <c:spPr>
            <a:ln w="28575" cap="rnd">
              <a:solidFill>
                <a:schemeClr val="accent1">
                  <a:lumMod val="60000"/>
                </a:schemeClr>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'DDP7'!$C$21:$H$21</c:f>
              <c:numCache>
                <c:formatCode>0.0%</c:formatCode>
                <c:ptCount val="6"/>
                <c:pt idx="0">
                  <c:v>0.21705426356589147</c:v>
                </c:pt>
                <c:pt idx="1">
                  <c:v>0.21011235955056179</c:v>
                </c:pt>
                <c:pt idx="2">
                  <c:v>0.20114285714285715</c:v>
                </c:pt>
                <c:pt idx="3">
                  <c:v>0.17422434367541767</c:v>
                </c:pt>
                <c:pt idx="4">
                  <c:v>0.18463180362860193</c:v>
                </c:pt>
                <c:pt idx="5">
                  <c:v>0.18542336548767416</c:v>
                </c:pt>
              </c:numCache>
            </c:numRef>
          </c:val>
          <c:smooth val="0"/>
          <c:extLst>
            <c:ext xmlns:c16="http://schemas.microsoft.com/office/drawing/2014/chart" uri="{C3380CC4-5D6E-409C-BE32-E72D297353CC}">
              <c16:uniqueId val="{00000006-697F-4DF3-BCFC-5A050EF38BFA}"/>
            </c:ext>
          </c:extLst>
        </c:ser>
        <c:ser>
          <c:idx val="7"/>
          <c:order val="7"/>
          <c:tx>
            <c:strRef>
              <c:f>'DDP7'!$B$22</c:f>
              <c:strCache>
                <c:ptCount val="1"/>
                <c:pt idx="0">
                  <c:v>Net Capital Allowances</c:v>
                </c:pt>
              </c:strCache>
            </c:strRef>
          </c:tx>
          <c:spPr>
            <a:ln w="28575" cap="rnd">
              <a:solidFill>
                <a:schemeClr val="accent2">
                  <a:lumMod val="60000"/>
                </a:schemeClr>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'DDP7'!$C$22:$H$22</c:f>
              <c:numCache>
                <c:formatCode>0.0%</c:formatCode>
                <c:ptCount val="6"/>
                <c:pt idx="0">
                  <c:v>9.9667774086378731E-3</c:v>
                </c:pt>
                <c:pt idx="1">
                  <c:v>8.988764044943821E-3</c:v>
                </c:pt>
                <c:pt idx="2">
                  <c:v>9.1428571428571435E-3</c:v>
                </c:pt>
                <c:pt idx="3">
                  <c:v>1.0739856801909307E-2</c:v>
                </c:pt>
                <c:pt idx="4">
                  <c:v>9.6051227321237997E-3</c:v>
                </c:pt>
                <c:pt idx="5">
                  <c:v>8.5744908896034297E-3</c:v>
                </c:pt>
              </c:numCache>
            </c:numRef>
          </c:val>
          <c:smooth val="0"/>
          <c:extLst>
            <c:ext xmlns:c16="http://schemas.microsoft.com/office/drawing/2014/chart" uri="{C3380CC4-5D6E-409C-BE32-E72D297353CC}">
              <c16:uniqueId val="{00000007-697F-4DF3-BCFC-5A050EF38BFA}"/>
            </c:ext>
          </c:extLst>
        </c:ser>
        <c:dLbls>
          <c:showLegendKey val="0"/>
          <c:showVal val="0"/>
          <c:showCatName val="0"/>
          <c:showSerName val="0"/>
          <c:showPercent val="0"/>
          <c:showBubbleSize val="0"/>
        </c:dLbls>
        <c:smooth val="0"/>
        <c:axId val="613321151"/>
        <c:axId val="1032349183"/>
      </c:lineChart>
      <c:catAx>
        <c:axId val="613321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2349183"/>
        <c:crosses val="autoZero"/>
        <c:auto val="1"/>
        <c:lblAlgn val="ctr"/>
        <c:lblOffset val="100"/>
        <c:noMultiLvlLbl val="0"/>
      </c:catAx>
      <c:valAx>
        <c:axId val="103234918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32115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Expenses as a percentage of Gross income by expenses category for All Self-Employed Primary Care Dentists</a:t>
            </a:r>
            <a:r>
              <a:rPr lang="en-GB" baseline="0"/>
              <a:t> - All Dentists</a:t>
            </a:r>
            <a:r>
              <a:rPr lang="en-GB"/>
              <a:t> (all contract types GDS/PDS and Mixed) -</a:t>
            </a:r>
            <a:r>
              <a:rPr lang="en-GB" baseline="0"/>
              <a:t> England</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'DDP7'!$B$23</c:f>
              <c:strCache>
                <c:ptCount val="1"/>
                <c:pt idx="0">
                  <c:v>Total Expenses</c:v>
                </c:pt>
              </c:strCache>
            </c:strRef>
          </c:tx>
          <c:spPr>
            <a:ln w="28575" cap="rnd">
              <a:solidFill>
                <a:schemeClr val="accent1"/>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'DDP7'!$C$23:$H$23</c:f>
              <c:numCache>
                <c:formatCode>0.0%</c:formatCode>
                <c:ptCount val="6"/>
                <c:pt idx="0">
                  <c:v>0.53237900477164279</c:v>
                </c:pt>
                <c:pt idx="1">
                  <c:v>0.53365057783820535</c:v>
                </c:pt>
                <c:pt idx="2">
                  <c:v>0.52591568762957841</c:v>
                </c:pt>
                <c:pt idx="3">
                  <c:v>0.48727015558698727</c:v>
                </c:pt>
                <c:pt idx="4">
                  <c:v>0.50096092248558621</c:v>
                </c:pt>
                <c:pt idx="5">
                  <c:v>0.51095360824742264</c:v>
                </c:pt>
              </c:numCache>
            </c:numRef>
          </c:val>
          <c:smooth val="0"/>
          <c:extLst>
            <c:ext xmlns:c16="http://schemas.microsoft.com/office/drawing/2014/chart" uri="{C3380CC4-5D6E-409C-BE32-E72D297353CC}">
              <c16:uniqueId val="{00000000-7319-4E4A-B8CA-F46AA1F0765A}"/>
            </c:ext>
          </c:extLst>
        </c:ser>
        <c:ser>
          <c:idx val="1"/>
          <c:order val="1"/>
          <c:tx>
            <c:strRef>
              <c:f>'DDP7'!$B$24</c:f>
              <c:strCache>
                <c:ptCount val="1"/>
                <c:pt idx="0">
                  <c:v>Office and General Business</c:v>
                </c:pt>
              </c:strCache>
            </c:strRef>
          </c:tx>
          <c:spPr>
            <a:ln w="28575" cap="rnd">
              <a:solidFill>
                <a:schemeClr val="accent2"/>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'DDP7'!$C$24:$H$24</c:f>
              <c:numCache>
                <c:formatCode>0.0%</c:formatCode>
                <c:ptCount val="6"/>
                <c:pt idx="0">
                  <c:v>5.112474437627812E-2</c:v>
                </c:pt>
                <c:pt idx="1">
                  <c:v>5.1665533650577841E-2</c:v>
                </c:pt>
                <c:pt idx="2">
                  <c:v>5.0449205252246027E-2</c:v>
                </c:pt>
                <c:pt idx="3">
                  <c:v>4.6676096181046678E-2</c:v>
                </c:pt>
                <c:pt idx="4">
                  <c:v>4.5483664317745039E-2</c:v>
                </c:pt>
                <c:pt idx="5">
                  <c:v>4.445876288659794E-2</c:v>
                </c:pt>
              </c:numCache>
            </c:numRef>
          </c:val>
          <c:smooth val="0"/>
          <c:extLst>
            <c:ext xmlns:c16="http://schemas.microsoft.com/office/drawing/2014/chart" uri="{C3380CC4-5D6E-409C-BE32-E72D297353CC}">
              <c16:uniqueId val="{00000001-7319-4E4A-B8CA-F46AA1F0765A}"/>
            </c:ext>
          </c:extLst>
        </c:ser>
        <c:ser>
          <c:idx val="2"/>
          <c:order val="2"/>
          <c:tx>
            <c:strRef>
              <c:f>'DDP7'!$B$25</c:f>
              <c:strCache>
                <c:ptCount val="1"/>
                <c:pt idx="0">
                  <c:v>Premises</c:v>
                </c:pt>
              </c:strCache>
            </c:strRef>
          </c:tx>
          <c:spPr>
            <a:ln w="28575" cap="rnd">
              <a:solidFill>
                <a:schemeClr val="accent3"/>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'DDP7'!$C$25:$H$25</c:f>
              <c:numCache>
                <c:formatCode>0.0%</c:formatCode>
                <c:ptCount val="6"/>
                <c:pt idx="0">
                  <c:v>4.2944785276073622E-2</c:v>
                </c:pt>
                <c:pt idx="1">
                  <c:v>4.3507817811012914E-2</c:v>
                </c:pt>
                <c:pt idx="2">
                  <c:v>4.2156185210780926E-2</c:v>
                </c:pt>
                <c:pt idx="3">
                  <c:v>4.3140028288543138E-2</c:v>
                </c:pt>
                <c:pt idx="4">
                  <c:v>4.1639974375400388E-2</c:v>
                </c:pt>
                <c:pt idx="5">
                  <c:v>4.1881443298969069E-2</c:v>
                </c:pt>
              </c:numCache>
            </c:numRef>
          </c:val>
          <c:smooth val="0"/>
          <c:extLst>
            <c:ext xmlns:c16="http://schemas.microsoft.com/office/drawing/2014/chart" uri="{C3380CC4-5D6E-409C-BE32-E72D297353CC}">
              <c16:uniqueId val="{00000002-7319-4E4A-B8CA-F46AA1F0765A}"/>
            </c:ext>
          </c:extLst>
        </c:ser>
        <c:ser>
          <c:idx val="3"/>
          <c:order val="3"/>
          <c:tx>
            <c:strRef>
              <c:f>'DDP7'!$B$26</c:f>
              <c:strCache>
                <c:ptCount val="1"/>
                <c:pt idx="0">
                  <c:v>Employee</c:v>
                </c:pt>
              </c:strCache>
            </c:strRef>
          </c:tx>
          <c:spPr>
            <a:ln w="28575" cap="rnd">
              <a:solidFill>
                <a:schemeClr val="accent4"/>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'DDP7'!$C$26:$H$26</c:f>
              <c:numCache>
                <c:formatCode>0.0%</c:formatCode>
                <c:ptCount val="6"/>
                <c:pt idx="0">
                  <c:v>0.1329243353783231</c:v>
                </c:pt>
                <c:pt idx="1">
                  <c:v>0.13528212100611828</c:v>
                </c:pt>
                <c:pt idx="2">
                  <c:v>0.13337940566689702</c:v>
                </c:pt>
                <c:pt idx="3">
                  <c:v>0.12871287128712872</c:v>
                </c:pt>
                <c:pt idx="4">
                  <c:v>0.12427930813581038</c:v>
                </c:pt>
                <c:pt idx="5">
                  <c:v>0.125</c:v>
                </c:pt>
              </c:numCache>
            </c:numRef>
          </c:val>
          <c:smooth val="0"/>
          <c:extLst>
            <c:ext xmlns:c16="http://schemas.microsoft.com/office/drawing/2014/chart" uri="{C3380CC4-5D6E-409C-BE32-E72D297353CC}">
              <c16:uniqueId val="{00000003-7319-4E4A-B8CA-F46AA1F0765A}"/>
            </c:ext>
          </c:extLst>
        </c:ser>
        <c:ser>
          <c:idx val="4"/>
          <c:order val="4"/>
          <c:tx>
            <c:strRef>
              <c:f>'DDP7'!$B$27</c:f>
              <c:strCache>
                <c:ptCount val="1"/>
                <c:pt idx="0">
                  <c:v>Car and Travel</c:v>
                </c:pt>
              </c:strCache>
            </c:strRef>
          </c:tx>
          <c:spPr>
            <a:ln w="28575" cap="rnd">
              <a:solidFill>
                <a:schemeClr val="accent5"/>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'DDP7'!$C$27:$H$27</c:f>
              <c:numCache>
                <c:formatCode>0.0%</c:formatCode>
                <c:ptCount val="6"/>
                <c:pt idx="0">
                  <c:v>7.498295841854124E-3</c:v>
                </c:pt>
                <c:pt idx="1">
                  <c:v>7.4779061862678452E-3</c:v>
                </c:pt>
                <c:pt idx="2">
                  <c:v>7.601935038009675E-3</c:v>
                </c:pt>
                <c:pt idx="3">
                  <c:v>6.3649222065063652E-3</c:v>
                </c:pt>
                <c:pt idx="4">
                  <c:v>7.6873798846893021E-3</c:v>
                </c:pt>
                <c:pt idx="5">
                  <c:v>9.0206185567010301E-3</c:v>
                </c:pt>
              </c:numCache>
            </c:numRef>
          </c:val>
          <c:smooth val="0"/>
          <c:extLst>
            <c:ext xmlns:c16="http://schemas.microsoft.com/office/drawing/2014/chart" uri="{C3380CC4-5D6E-409C-BE32-E72D297353CC}">
              <c16:uniqueId val="{00000004-7319-4E4A-B8CA-F46AA1F0765A}"/>
            </c:ext>
          </c:extLst>
        </c:ser>
        <c:ser>
          <c:idx val="5"/>
          <c:order val="5"/>
          <c:tx>
            <c:strRef>
              <c:f>'DDP7'!$B$28</c:f>
              <c:strCache>
                <c:ptCount val="1"/>
                <c:pt idx="0">
                  <c:v>Interest</c:v>
                </c:pt>
              </c:strCache>
            </c:strRef>
          </c:tx>
          <c:spPr>
            <a:ln w="28575" cap="rnd">
              <a:solidFill>
                <a:schemeClr val="accent6"/>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'DDP7'!$C$28:$H$28</c:f>
              <c:numCache>
                <c:formatCode>0.0%</c:formatCode>
                <c:ptCount val="6"/>
                <c:pt idx="0">
                  <c:v>7.498295841854124E-3</c:v>
                </c:pt>
                <c:pt idx="1">
                  <c:v>8.1577158395649222E-3</c:v>
                </c:pt>
                <c:pt idx="2">
                  <c:v>8.2930200414651004E-3</c:v>
                </c:pt>
                <c:pt idx="3">
                  <c:v>8.4865629420084864E-3</c:v>
                </c:pt>
                <c:pt idx="4">
                  <c:v>7.0467648942985264E-3</c:v>
                </c:pt>
                <c:pt idx="5">
                  <c:v>9.0206185567010301E-3</c:v>
                </c:pt>
              </c:numCache>
            </c:numRef>
          </c:val>
          <c:smooth val="0"/>
          <c:extLst>
            <c:ext xmlns:c16="http://schemas.microsoft.com/office/drawing/2014/chart" uri="{C3380CC4-5D6E-409C-BE32-E72D297353CC}">
              <c16:uniqueId val="{00000005-7319-4E4A-B8CA-F46AA1F0765A}"/>
            </c:ext>
          </c:extLst>
        </c:ser>
        <c:ser>
          <c:idx val="6"/>
          <c:order val="6"/>
          <c:tx>
            <c:strRef>
              <c:f>'DDP7'!$B$29</c:f>
              <c:strCache>
                <c:ptCount val="1"/>
                <c:pt idx="0">
                  <c:v>Other</c:v>
                </c:pt>
              </c:strCache>
            </c:strRef>
          </c:tx>
          <c:spPr>
            <a:ln w="28575" cap="rnd">
              <a:solidFill>
                <a:schemeClr val="accent1">
                  <a:lumMod val="60000"/>
                </a:schemeClr>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'DDP7'!$C$29:$H$29</c:f>
              <c:numCache>
                <c:formatCode>0.0%</c:formatCode>
                <c:ptCount val="6"/>
                <c:pt idx="0">
                  <c:v>0.27607361963190186</c:v>
                </c:pt>
                <c:pt idx="1">
                  <c:v>0.27464309993201902</c:v>
                </c:pt>
                <c:pt idx="2">
                  <c:v>0.27090532135452661</c:v>
                </c:pt>
                <c:pt idx="3">
                  <c:v>0.23691654879773691</c:v>
                </c:pt>
                <c:pt idx="4">
                  <c:v>0.25816784112748237</c:v>
                </c:pt>
                <c:pt idx="5">
                  <c:v>0.26675257731958762</c:v>
                </c:pt>
              </c:numCache>
            </c:numRef>
          </c:val>
          <c:smooth val="0"/>
          <c:extLst>
            <c:ext xmlns:c16="http://schemas.microsoft.com/office/drawing/2014/chart" uri="{C3380CC4-5D6E-409C-BE32-E72D297353CC}">
              <c16:uniqueId val="{00000006-7319-4E4A-B8CA-F46AA1F0765A}"/>
            </c:ext>
          </c:extLst>
        </c:ser>
        <c:ser>
          <c:idx val="7"/>
          <c:order val="7"/>
          <c:tx>
            <c:strRef>
              <c:f>'DDP7'!$B$30</c:f>
              <c:strCache>
                <c:ptCount val="1"/>
                <c:pt idx="0">
                  <c:v>Net Capital Allowances</c:v>
                </c:pt>
              </c:strCache>
            </c:strRef>
          </c:tx>
          <c:spPr>
            <a:ln w="28575" cap="rnd">
              <a:solidFill>
                <a:schemeClr val="accent2">
                  <a:lumMod val="60000"/>
                </a:schemeClr>
              </a:solidFill>
              <a:round/>
            </a:ln>
            <a:effectLst/>
          </c:spPr>
          <c:marker>
            <c:symbol val="none"/>
          </c:marker>
          <c:cat>
            <c:strRef>
              <c:f>'DDP7'!$C$6:$H$6</c:f>
              <c:strCache>
                <c:ptCount val="6"/>
                <c:pt idx="0">
                  <c:v>2017/18</c:v>
                </c:pt>
                <c:pt idx="1">
                  <c:v>2018/19</c:v>
                </c:pt>
                <c:pt idx="2">
                  <c:v>2019/20</c:v>
                </c:pt>
                <c:pt idx="3">
                  <c:v>2020/21</c:v>
                </c:pt>
                <c:pt idx="4">
                  <c:v>2021/22</c:v>
                </c:pt>
                <c:pt idx="5">
                  <c:v>2022/23</c:v>
                </c:pt>
              </c:strCache>
            </c:strRef>
          </c:cat>
          <c:val>
            <c:numRef>
              <c:f>'DDP7'!$C$30:$H$30</c:f>
              <c:numCache>
                <c:formatCode>0.0%</c:formatCode>
                <c:ptCount val="6"/>
                <c:pt idx="0">
                  <c:v>1.4314928425357873E-2</c:v>
                </c:pt>
                <c:pt idx="1">
                  <c:v>1.2236573759347382E-2</c:v>
                </c:pt>
                <c:pt idx="2">
                  <c:v>1.3130615065653075E-2</c:v>
                </c:pt>
                <c:pt idx="3">
                  <c:v>1.6973125884016973E-2</c:v>
                </c:pt>
                <c:pt idx="4">
                  <c:v>1.6655989750160152E-2</c:v>
                </c:pt>
                <c:pt idx="5">
                  <c:v>1.4819587628865979E-2</c:v>
                </c:pt>
              </c:numCache>
            </c:numRef>
          </c:val>
          <c:smooth val="0"/>
          <c:extLst>
            <c:ext xmlns:c16="http://schemas.microsoft.com/office/drawing/2014/chart" uri="{C3380CC4-5D6E-409C-BE32-E72D297353CC}">
              <c16:uniqueId val="{00000007-7319-4E4A-B8CA-F46AA1F0765A}"/>
            </c:ext>
          </c:extLst>
        </c:ser>
        <c:dLbls>
          <c:showLegendKey val="0"/>
          <c:showVal val="0"/>
          <c:showCatName val="0"/>
          <c:showSerName val="0"/>
          <c:showPercent val="0"/>
          <c:showBubbleSize val="0"/>
        </c:dLbls>
        <c:smooth val="0"/>
        <c:axId val="613321151"/>
        <c:axId val="1032349183"/>
      </c:lineChart>
      <c:catAx>
        <c:axId val="6133211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32349183"/>
        <c:crosses val="autoZero"/>
        <c:auto val="1"/>
        <c:lblAlgn val="ctr"/>
        <c:lblOffset val="100"/>
        <c:noMultiLvlLbl val="0"/>
      </c:catAx>
      <c:valAx>
        <c:axId val="103234918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332115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Gross Earnings,</a:t>
            </a:r>
            <a:r>
              <a:rPr lang="en-GB" baseline="0"/>
              <a:t> Expenses and </a:t>
            </a:r>
            <a:r>
              <a:rPr lang="en-GB"/>
              <a:t>Income before tax for All Self-Employed Primary Care Dentists</a:t>
            </a:r>
            <a:r>
              <a:rPr lang="en-GB" baseline="0"/>
              <a:t> - Providing-Performers</a:t>
            </a:r>
            <a:r>
              <a:rPr lang="en-GB"/>
              <a:t> by Gender</a:t>
            </a:r>
            <a:r>
              <a:rPr lang="en-GB" baseline="0"/>
              <a:t> (</a:t>
            </a:r>
            <a:r>
              <a:rPr lang="en-GB"/>
              <a:t>all Contract Types (GDS/PDS and Mixed)</a:t>
            </a:r>
            <a:r>
              <a:rPr lang="en-GB" baseline="0"/>
              <a:t> </a:t>
            </a:r>
            <a:r>
              <a:rPr lang="en-GB"/>
              <a:t>-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'DDP8'!$B$8:$C$8</c:f>
              <c:strCache>
                <c:ptCount val="2"/>
                <c:pt idx="0">
                  <c:v>Male</c:v>
                </c:pt>
                <c:pt idx="1">
                  <c:v>Gross Earnings</c:v>
                </c:pt>
              </c:strCache>
            </c:strRef>
          </c:tx>
          <c:spPr>
            <a:solidFill>
              <a:schemeClr val="accent2"/>
            </a:solidFill>
            <a:ln>
              <a:noFill/>
            </a:ln>
            <a:effectLst/>
          </c:spPr>
          <c:invertIfNegative val="0"/>
          <c:cat>
            <c:strRef>
              <c:f>'DDP8'!$D$6:$I$6</c:f>
              <c:strCache>
                <c:ptCount val="6"/>
                <c:pt idx="0">
                  <c:v>2017/18</c:v>
                </c:pt>
                <c:pt idx="1">
                  <c:v>2018/19</c:v>
                </c:pt>
                <c:pt idx="2">
                  <c:v>2019/20</c:v>
                </c:pt>
                <c:pt idx="3">
                  <c:v>2020/21</c:v>
                </c:pt>
                <c:pt idx="4">
                  <c:v>2021/22</c:v>
                </c:pt>
                <c:pt idx="5">
                  <c:v>2022/23</c:v>
                </c:pt>
              </c:strCache>
            </c:strRef>
          </c:cat>
          <c:val>
            <c:numRef>
              <c:f>'DDP8'!$D$8:$I$8</c:f>
              <c:numCache>
                <c:formatCode>[$-10409]"£"#,##0;\("£"#,##0\)</c:formatCode>
                <c:ptCount val="6"/>
                <c:pt idx="0">
                  <c:v>387200</c:v>
                </c:pt>
                <c:pt idx="1">
                  <c:v>405500</c:v>
                </c:pt>
                <c:pt idx="2">
                  <c:v>406900</c:v>
                </c:pt>
                <c:pt idx="3">
                  <c:v>409100</c:v>
                </c:pt>
                <c:pt idx="4">
                  <c:v>457000</c:v>
                </c:pt>
                <c:pt idx="5">
                  <c:v>460400</c:v>
                </c:pt>
              </c:numCache>
            </c:numRef>
          </c:val>
          <c:extLst>
            <c:ext xmlns:c16="http://schemas.microsoft.com/office/drawing/2014/chart" uri="{C3380CC4-5D6E-409C-BE32-E72D297353CC}">
              <c16:uniqueId val="{00000001-AF5B-4677-B4EA-599127B9B95A}"/>
            </c:ext>
          </c:extLst>
        </c:ser>
        <c:ser>
          <c:idx val="5"/>
          <c:order val="1"/>
          <c:tx>
            <c:strRef>
              <c:f>'DDP8'!$B$12:$C$12</c:f>
              <c:strCache>
                <c:ptCount val="2"/>
                <c:pt idx="0">
                  <c:v>Female</c:v>
                </c:pt>
                <c:pt idx="1">
                  <c:v>Gross Earnings</c:v>
                </c:pt>
              </c:strCache>
            </c:strRef>
          </c:tx>
          <c:spPr>
            <a:solidFill>
              <a:schemeClr val="accent6"/>
            </a:solidFill>
            <a:ln>
              <a:noFill/>
            </a:ln>
            <a:effectLst/>
          </c:spPr>
          <c:invertIfNegative val="0"/>
          <c:cat>
            <c:strRef>
              <c:f>'DDP8'!$D$6:$I$6</c:f>
              <c:strCache>
                <c:ptCount val="6"/>
                <c:pt idx="0">
                  <c:v>2017/18</c:v>
                </c:pt>
                <c:pt idx="1">
                  <c:v>2018/19</c:v>
                </c:pt>
                <c:pt idx="2">
                  <c:v>2019/20</c:v>
                </c:pt>
                <c:pt idx="3">
                  <c:v>2020/21</c:v>
                </c:pt>
                <c:pt idx="4">
                  <c:v>2021/22</c:v>
                </c:pt>
                <c:pt idx="5">
                  <c:v>2022/23</c:v>
                </c:pt>
              </c:strCache>
            </c:strRef>
          </c:cat>
          <c:val>
            <c:numRef>
              <c:f>'DDP8'!$D$12:$I$12</c:f>
              <c:numCache>
                <c:formatCode>[$-10409]"£"#,##0;\("£"#,##0\)</c:formatCode>
                <c:ptCount val="6"/>
                <c:pt idx="0">
                  <c:v>307900</c:v>
                </c:pt>
                <c:pt idx="1">
                  <c:v>326000</c:v>
                </c:pt>
                <c:pt idx="2">
                  <c:v>335100</c:v>
                </c:pt>
                <c:pt idx="3">
                  <c:v>345600</c:v>
                </c:pt>
                <c:pt idx="4">
                  <c:v>366800</c:v>
                </c:pt>
                <c:pt idx="5">
                  <c:v>396500</c:v>
                </c:pt>
              </c:numCache>
            </c:numRef>
          </c:val>
          <c:extLst>
            <c:ext xmlns:c16="http://schemas.microsoft.com/office/drawing/2014/chart" uri="{C3380CC4-5D6E-409C-BE32-E72D297353CC}">
              <c16:uniqueId val="{00000005-AF5B-4677-B4EA-599127B9B95A}"/>
            </c:ext>
          </c:extLst>
        </c:ser>
        <c:ser>
          <c:idx val="2"/>
          <c:order val="2"/>
          <c:tx>
            <c:strRef>
              <c:f>'DDP8'!$B$9:$C$9</c:f>
              <c:strCache>
                <c:ptCount val="2"/>
                <c:pt idx="0">
                  <c:v>Male</c:v>
                </c:pt>
                <c:pt idx="1">
                  <c:v>Total Expenses</c:v>
                </c:pt>
              </c:strCache>
            </c:strRef>
          </c:tx>
          <c:spPr>
            <a:solidFill>
              <a:schemeClr val="accent3"/>
            </a:solidFill>
            <a:ln>
              <a:noFill/>
            </a:ln>
            <a:effectLst/>
          </c:spPr>
          <c:invertIfNegative val="0"/>
          <c:cat>
            <c:strRef>
              <c:f>'DDP8'!$D$6:$I$6</c:f>
              <c:strCache>
                <c:ptCount val="6"/>
                <c:pt idx="0">
                  <c:v>2017/18</c:v>
                </c:pt>
                <c:pt idx="1">
                  <c:v>2018/19</c:v>
                </c:pt>
                <c:pt idx="2">
                  <c:v>2019/20</c:v>
                </c:pt>
                <c:pt idx="3">
                  <c:v>2020/21</c:v>
                </c:pt>
                <c:pt idx="4">
                  <c:v>2021/22</c:v>
                </c:pt>
                <c:pt idx="5">
                  <c:v>2022/23</c:v>
                </c:pt>
              </c:strCache>
            </c:strRef>
          </c:cat>
          <c:val>
            <c:numRef>
              <c:f>'DDP8'!$D$9:$I$9</c:f>
              <c:numCache>
                <c:formatCode>[$-10409]"£"#,##0;\("£"#,##0\)</c:formatCode>
                <c:ptCount val="6"/>
                <c:pt idx="0">
                  <c:v>268700</c:v>
                </c:pt>
                <c:pt idx="1">
                  <c:v>286400</c:v>
                </c:pt>
                <c:pt idx="2">
                  <c:v>287700</c:v>
                </c:pt>
                <c:pt idx="3">
                  <c:v>272100</c:v>
                </c:pt>
                <c:pt idx="4">
                  <c:v>313800</c:v>
                </c:pt>
                <c:pt idx="5">
                  <c:v>325100</c:v>
                </c:pt>
              </c:numCache>
            </c:numRef>
          </c:val>
          <c:extLst>
            <c:ext xmlns:c16="http://schemas.microsoft.com/office/drawing/2014/chart" uri="{C3380CC4-5D6E-409C-BE32-E72D297353CC}">
              <c16:uniqueId val="{00000002-AF5B-4677-B4EA-599127B9B95A}"/>
            </c:ext>
          </c:extLst>
        </c:ser>
        <c:ser>
          <c:idx val="6"/>
          <c:order val="3"/>
          <c:tx>
            <c:strRef>
              <c:f>'DDP8'!$B$13:$C$13</c:f>
              <c:strCache>
                <c:ptCount val="2"/>
                <c:pt idx="0">
                  <c:v>Female</c:v>
                </c:pt>
                <c:pt idx="1">
                  <c:v>Total Expenses</c:v>
                </c:pt>
              </c:strCache>
            </c:strRef>
          </c:tx>
          <c:spPr>
            <a:solidFill>
              <a:schemeClr val="accent1">
                <a:lumMod val="60000"/>
              </a:schemeClr>
            </a:solidFill>
            <a:ln>
              <a:noFill/>
            </a:ln>
            <a:effectLst/>
          </c:spPr>
          <c:invertIfNegative val="0"/>
          <c:cat>
            <c:strRef>
              <c:f>'DDP8'!$D$6:$I$6</c:f>
              <c:strCache>
                <c:ptCount val="6"/>
                <c:pt idx="0">
                  <c:v>2017/18</c:v>
                </c:pt>
                <c:pt idx="1">
                  <c:v>2018/19</c:v>
                </c:pt>
                <c:pt idx="2">
                  <c:v>2019/20</c:v>
                </c:pt>
                <c:pt idx="3">
                  <c:v>2020/21</c:v>
                </c:pt>
                <c:pt idx="4">
                  <c:v>2021/22</c:v>
                </c:pt>
                <c:pt idx="5">
                  <c:v>2022/23</c:v>
                </c:pt>
              </c:strCache>
            </c:strRef>
          </c:cat>
          <c:val>
            <c:numRef>
              <c:f>'DDP8'!$D$13:$I$13</c:f>
              <c:numCache>
                <c:formatCode>[$-10409]"£"#,##0;\("£"#,##0\)</c:formatCode>
                <c:ptCount val="6"/>
                <c:pt idx="0">
                  <c:v>208500</c:v>
                </c:pt>
                <c:pt idx="1">
                  <c:v>228600</c:v>
                </c:pt>
                <c:pt idx="2">
                  <c:v>238900</c:v>
                </c:pt>
                <c:pt idx="3">
                  <c:v>225200</c:v>
                </c:pt>
                <c:pt idx="4">
                  <c:v>251000</c:v>
                </c:pt>
                <c:pt idx="5">
                  <c:v>282400</c:v>
                </c:pt>
              </c:numCache>
            </c:numRef>
          </c:val>
          <c:extLst>
            <c:ext xmlns:c16="http://schemas.microsoft.com/office/drawing/2014/chart" uri="{C3380CC4-5D6E-409C-BE32-E72D297353CC}">
              <c16:uniqueId val="{00000006-AF5B-4677-B4EA-599127B9B95A}"/>
            </c:ext>
          </c:extLst>
        </c:ser>
        <c:ser>
          <c:idx val="3"/>
          <c:order val="4"/>
          <c:tx>
            <c:strRef>
              <c:f>'DDP8'!$B$10:$C$10</c:f>
              <c:strCache>
                <c:ptCount val="2"/>
                <c:pt idx="0">
                  <c:v>Male</c:v>
                </c:pt>
                <c:pt idx="1">
                  <c:v>Income Before Tax</c:v>
                </c:pt>
              </c:strCache>
            </c:strRef>
          </c:tx>
          <c:spPr>
            <a:solidFill>
              <a:schemeClr val="accent4"/>
            </a:solidFill>
            <a:ln>
              <a:noFill/>
            </a:ln>
            <a:effectLst/>
          </c:spPr>
          <c:invertIfNegative val="0"/>
          <c:cat>
            <c:strRef>
              <c:f>'DDP8'!$D$6:$I$6</c:f>
              <c:strCache>
                <c:ptCount val="6"/>
                <c:pt idx="0">
                  <c:v>2017/18</c:v>
                </c:pt>
                <c:pt idx="1">
                  <c:v>2018/19</c:v>
                </c:pt>
                <c:pt idx="2">
                  <c:v>2019/20</c:v>
                </c:pt>
                <c:pt idx="3">
                  <c:v>2020/21</c:v>
                </c:pt>
                <c:pt idx="4">
                  <c:v>2021/22</c:v>
                </c:pt>
                <c:pt idx="5">
                  <c:v>2022/23</c:v>
                </c:pt>
              </c:strCache>
            </c:strRef>
          </c:cat>
          <c:val>
            <c:numRef>
              <c:f>'DDP8'!$D$10:$I$10</c:f>
              <c:numCache>
                <c:formatCode>[$-10409]"£"#,##0;\("£"#,##0\)</c:formatCode>
                <c:ptCount val="6"/>
                <c:pt idx="0">
                  <c:v>118500</c:v>
                </c:pt>
                <c:pt idx="1">
                  <c:v>119200</c:v>
                </c:pt>
                <c:pt idx="2">
                  <c:v>119300</c:v>
                </c:pt>
                <c:pt idx="3">
                  <c:v>137000</c:v>
                </c:pt>
                <c:pt idx="4">
                  <c:v>143200</c:v>
                </c:pt>
                <c:pt idx="5">
                  <c:v>135300</c:v>
                </c:pt>
              </c:numCache>
            </c:numRef>
          </c:val>
          <c:extLst>
            <c:ext xmlns:c16="http://schemas.microsoft.com/office/drawing/2014/chart" uri="{C3380CC4-5D6E-409C-BE32-E72D297353CC}">
              <c16:uniqueId val="{00000003-AF5B-4677-B4EA-599127B9B95A}"/>
            </c:ext>
          </c:extLst>
        </c:ser>
        <c:ser>
          <c:idx val="7"/>
          <c:order val="5"/>
          <c:tx>
            <c:strRef>
              <c:f>'DDP8'!$B$14:$C$14</c:f>
              <c:strCache>
                <c:ptCount val="2"/>
                <c:pt idx="0">
                  <c:v>Female</c:v>
                </c:pt>
                <c:pt idx="1">
                  <c:v>Income Before Tax</c:v>
                </c:pt>
              </c:strCache>
            </c:strRef>
          </c:tx>
          <c:spPr>
            <a:solidFill>
              <a:schemeClr val="accent2">
                <a:lumMod val="60000"/>
              </a:schemeClr>
            </a:solidFill>
            <a:ln>
              <a:noFill/>
            </a:ln>
            <a:effectLst/>
          </c:spPr>
          <c:invertIfNegative val="0"/>
          <c:cat>
            <c:strRef>
              <c:f>'DDP8'!$D$6:$I$6</c:f>
              <c:strCache>
                <c:ptCount val="6"/>
                <c:pt idx="0">
                  <c:v>2017/18</c:v>
                </c:pt>
                <c:pt idx="1">
                  <c:v>2018/19</c:v>
                </c:pt>
                <c:pt idx="2">
                  <c:v>2019/20</c:v>
                </c:pt>
                <c:pt idx="3">
                  <c:v>2020/21</c:v>
                </c:pt>
                <c:pt idx="4">
                  <c:v>2021/22</c:v>
                </c:pt>
                <c:pt idx="5">
                  <c:v>2022/23</c:v>
                </c:pt>
              </c:strCache>
            </c:strRef>
          </c:cat>
          <c:val>
            <c:numRef>
              <c:f>'DDP8'!$D$14:$I$14</c:f>
              <c:numCache>
                <c:formatCode>[$-10409]"£"#,##0;\("£"#,##0\)</c:formatCode>
                <c:ptCount val="6"/>
                <c:pt idx="0">
                  <c:v>99300</c:v>
                </c:pt>
                <c:pt idx="1">
                  <c:v>97500</c:v>
                </c:pt>
                <c:pt idx="2">
                  <c:v>96100</c:v>
                </c:pt>
                <c:pt idx="3">
                  <c:v>120400</c:v>
                </c:pt>
                <c:pt idx="4">
                  <c:v>115800</c:v>
                </c:pt>
                <c:pt idx="5">
                  <c:v>114100</c:v>
                </c:pt>
              </c:numCache>
            </c:numRef>
          </c:val>
          <c:extLst>
            <c:ext xmlns:c16="http://schemas.microsoft.com/office/drawing/2014/chart" uri="{C3380CC4-5D6E-409C-BE32-E72D297353CC}">
              <c16:uniqueId val="{00000007-AF5B-4677-B4EA-599127B9B95A}"/>
            </c:ext>
          </c:extLst>
        </c:ser>
        <c:dLbls>
          <c:showLegendKey val="0"/>
          <c:showVal val="0"/>
          <c:showCatName val="0"/>
          <c:showSerName val="0"/>
          <c:showPercent val="0"/>
          <c:showBubbleSize val="0"/>
        </c:dLbls>
        <c:gapWidth val="219"/>
        <c:overlap val="-27"/>
        <c:axId val="609391295"/>
        <c:axId val="647702767"/>
      </c:barChart>
      <c:catAx>
        <c:axId val="609391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7702767"/>
        <c:crosses val="autoZero"/>
        <c:auto val="1"/>
        <c:lblAlgn val="ctr"/>
        <c:lblOffset val="100"/>
        <c:noMultiLvlLbl val="0"/>
      </c:catAx>
      <c:valAx>
        <c:axId val="647702767"/>
        <c:scaling>
          <c:orientation val="minMax"/>
        </c:scaling>
        <c:delete val="0"/>
        <c:axPos val="l"/>
        <c:majorGridlines>
          <c:spPr>
            <a:ln w="9525" cap="flat" cmpd="sng" algn="ctr">
              <a:solidFill>
                <a:schemeClr val="tx1">
                  <a:lumMod val="15000"/>
                  <a:lumOff val="85000"/>
                </a:schemeClr>
              </a:solidFill>
              <a:round/>
            </a:ln>
            <a:effectLst/>
          </c:spPr>
        </c:majorGridlines>
        <c:numFmt formatCode="[$-10409]&quot;£&quot;#,##0;\(&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3912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Gross Earnings,</a:t>
            </a:r>
            <a:r>
              <a:rPr lang="en-GB" baseline="0"/>
              <a:t> Expenses and </a:t>
            </a:r>
            <a:r>
              <a:rPr lang="en-GB"/>
              <a:t>Income before tax for All Self-Employed Primary Care Dentists</a:t>
            </a:r>
            <a:r>
              <a:rPr lang="en-GB" baseline="0"/>
              <a:t> - Associates</a:t>
            </a:r>
            <a:r>
              <a:rPr lang="en-GB"/>
              <a:t> by Gender</a:t>
            </a:r>
            <a:r>
              <a:rPr lang="en-GB" baseline="0"/>
              <a:t> (</a:t>
            </a:r>
            <a:r>
              <a:rPr lang="en-GB"/>
              <a:t>all Contract Types (GDS/PDS and Mixed)</a:t>
            </a:r>
            <a:r>
              <a:rPr lang="en-GB" baseline="0"/>
              <a:t> </a:t>
            </a:r>
            <a:r>
              <a:rPr lang="en-GB"/>
              <a:t>-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2"/>
          <c:order val="0"/>
          <c:tx>
            <c:strRef>
              <c:f>'DDP8'!$B$16:$C$16</c:f>
              <c:strCache>
                <c:ptCount val="2"/>
                <c:pt idx="0">
                  <c:v>Male</c:v>
                </c:pt>
                <c:pt idx="1">
                  <c:v>Gross Earnings</c:v>
                </c:pt>
              </c:strCache>
            </c:strRef>
          </c:tx>
          <c:spPr>
            <a:solidFill>
              <a:schemeClr val="accent3"/>
            </a:solidFill>
            <a:ln>
              <a:noFill/>
            </a:ln>
            <a:effectLst/>
          </c:spPr>
          <c:invertIfNegative val="0"/>
          <c:cat>
            <c:strRef>
              <c:f>'DDP8'!$D$6:$I$6</c:f>
              <c:strCache>
                <c:ptCount val="6"/>
                <c:pt idx="0">
                  <c:v>2017/18</c:v>
                </c:pt>
                <c:pt idx="1">
                  <c:v>2018/19</c:v>
                </c:pt>
                <c:pt idx="2">
                  <c:v>2019/20</c:v>
                </c:pt>
                <c:pt idx="3">
                  <c:v>2020/21</c:v>
                </c:pt>
                <c:pt idx="4">
                  <c:v>2021/22</c:v>
                </c:pt>
                <c:pt idx="5">
                  <c:v>2022/23</c:v>
                </c:pt>
              </c:strCache>
            </c:strRef>
          </c:cat>
          <c:val>
            <c:numRef>
              <c:f>'DDP8'!$D$16:$I$16</c:f>
              <c:numCache>
                <c:formatCode>[$-10409]"£"#,##0;\("£"#,##0\)</c:formatCode>
                <c:ptCount val="6"/>
                <c:pt idx="0">
                  <c:v>113200</c:v>
                </c:pt>
                <c:pt idx="1">
                  <c:v>109800</c:v>
                </c:pt>
                <c:pt idx="2">
                  <c:v>108700</c:v>
                </c:pt>
                <c:pt idx="3">
                  <c:v>102100</c:v>
                </c:pt>
                <c:pt idx="4">
                  <c:v>115600</c:v>
                </c:pt>
                <c:pt idx="5">
                  <c:v>115600</c:v>
                </c:pt>
              </c:numCache>
            </c:numRef>
          </c:val>
          <c:extLst>
            <c:ext xmlns:c16="http://schemas.microsoft.com/office/drawing/2014/chart" uri="{C3380CC4-5D6E-409C-BE32-E72D297353CC}">
              <c16:uniqueId val="{00000002-4999-4595-AF75-65150F4E7D66}"/>
            </c:ext>
          </c:extLst>
        </c:ser>
        <c:ser>
          <c:idx val="4"/>
          <c:order val="1"/>
          <c:tx>
            <c:strRef>
              <c:f>'DDP8'!$B$20:$C$20</c:f>
              <c:strCache>
                <c:ptCount val="2"/>
                <c:pt idx="0">
                  <c:v>Female</c:v>
                </c:pt>
                <c:pt idx="1">
                  <c:v>Gross Earnings</c:v>
                </c:pt>
              </c:strCache>
            </c:strRef>
          </c:tx>
          <c:spPr>
            <a:solidFill>
              <a:schemeClr val="accent5"/>
            </a:solidFill>
            <a:ln>
              <a:noFill/>
            </a:ln>
            <a:effectLst/>
          </c:spPr>
          <c:invertIfNegative val="0"/>
          <c:cat>
            <c:strRef>
              <c:f>'DDP8'!$D$6:$I$6</c:f>
              <c:strCache>
                <c:ptCount val="6"/>
                <c:pt idx="0">
                  <c:v>2017/18</c:v>
                </c:pt>
                <c:pt idx="1">
                  <c:v>2018/19</c:v>
                </c:pt>
                <c:pt idx="2">
                  <c:v>2019/20</c:v>
                </c:pt>
                <c:pt idx="3">
                  <c:v>2020/21</c:v>
                </c:pt>
                <c:pt idx="4">
                  <c:v>2021/22</c:v>
                </c:pt>
                <c:pt idx="5">
                  <c:v>2022/23</c:v>
                </c:pt>
              </c:strCache>
            </c:strRef>
          </c:cat>
          <c:val>
            <c:numRef>
              <c:f>'DDP8'!$D$20:$I$20</c:f>
              <c:numCache>
                <c:formatCode>[$-10409]"£"#,##0;\("£"#,##0\)</c:formatCode>
                <c:ptCount val="6"/>
                <c:pt idx="0">
                  <c:v>73000</c:v>
                </c:pt>
                <c:pt idx="1">
                  <c:v>73600</c:v>
                </c:pt>
                <c:pt idx="2">
                  <c:v>72400</c:v>
                </c:pt>
                <c:pt idx="3">
                  <c:v>71000</c:v>
                </c:pt>
                <c:pt idx="4">
                  <c:v>79000</c:v>
                </c:pt>
                <c:pt idx="5">
                  <c:v>79000</c:v>
                </c:pt>
              </c:numCache>
            </c:numRef>
          </c:val>
          <c:extLst>
            <c:ext xmlns:c16="http://schemas.microsoft.com/office/drawing/2014/chart" uri="{C3380CC4-5D6E-409C-BE32-E72D297353CC}">
              <c16:uniqueId val="{00000007-4999-4595-AF75-65150F4E7D66}"/>
            </c:ext>
          </c:extLst>
        </c:ser>
        <c:ser>
          <c:idx val="6"/>
          <c:order val="2"/>
          <c:tx>
            <c:strRef>
              <c:f>'DDP8'!$B$17:$C$17</c:f>
              <c:strCache>
                <c:ptCount val="2"/>
                <c:pt idx="0">
                  <c:v>Male</c:v>
                </c:pt>
                <c:pt idx="1">
                  <c:v>Total Expenses</c:v>
                </c:pt>
              </c:strCache>
            </c:strRef>
          </c:tx>
          <c:spPr>
            <a:solidFill>
              <a:schemeClr val="accent1">
                <a:lumMod val="60000"/>
              </a:schemeClr>
            </a:solidFill>
            <a:ln>
              <a:noFill/>
            </a:ln>
            <a:effectLst/>
          </c:spPr>
          <c:invertIfNegative val="0"/>
          <c:cat>
            <c:strRef>
              <c:f>'DDP8'!$D$6:$I$6</c:f>
              <c:strCache>
                <c:ptCount val="6"/>
                <c:pt idx="0">
                  <c:v>2017/18</c:v>
                </c:pt>
                <c:pt idx="1">
                  <c:v>2018/19</c:v>
                </c:pt>
                <c:pt idx="2">
                  <c:v>2019/20</c:v>
                </c:pt>
                <c:pt idx="3">
                  <c:v>2020/21</c:v>
                </c:pt>
                <c:pt idx="4">
                  <c:v>2021/22</c:v>
                </c:pt>
                <c:pt idx="5">
                  <c:v>2022/23</c:v>
                </c:pt>
              </c:strCache>
            </c:strRef>
          </c:cat>
          <c:val>
            <c:numRef>
              <c:f>'DDP8'!$D$17:$I$17</c:f>
              <c:numCache>
                <c:formatCode>[$-10409]"£"#,##0;\("£"#,##0\)</c:formatCode>
                <c:ptCount val="6"/>
                <c:pt idx="0">
                  <c:v>45700</c:v>
                </c:pt>
                <c:pt idx="1">
                  <c:v>42000</c:v>
                </c:pt>
                <c:pt idx="2">
                  <c:v>39600</c:v>
                </c:pt>
                <c:pt idx="3">
                  <c:v>34000</c:v>
                </c:pt>
                <c:pt idx="4">
                  <c:v>38700</c:v>
                </c:pt>
                <c:pt idx="5">
                  <c:v>39600</c:v>
                </c:pt>
              </c:numCache>
            </c:numRef>
          </c:val>
          <c:extLst>
            <c:ext xmlns:c16="http://schemas.microsoft.com/office/drawing/2014/chart" uri="{C3380CC4-5D6E-409C-BE32-E72D297353CC}">
              <c16:uniqueId val="{00000003-4999-4595-AF75-65150F4E7D66}"/>
            </c:ext>
          </c:extLst>
        </c:ser>
        <c:ser>
          <c:idx val="1"/>
          <c:order val="3"/>
          <c:tx>
            <c:strRef>
              <c:f>'DDP8'!$B$21:$C$21</c:f>
              <c:strCache>
                <c:ptCount val="2"/>
                <c:pt idx="0">
                  <c:v>Female</c:v>
                </c:pt>
                <c:pt idx="1">
                  <c:v>Total Expenses</c:v>
                </c:pt>
              </c:strCache>
            </c:strRef>
          </c:tx>
          <c:spPr>
            <a:solidFill>
              <a:schemeClr val="accent2"/>
            </a:solidFill>
            <a:ln>
              <a:noFill/>
            </a:ln>
            <a:effectLst/>
          </c:spPr>
          <c:invertIfNegative val="0"/>
          <c:cat>
            <c:strRef>
              <c:f>'DDP8'!$D$6:$I$6</c:f>
              <c:strCache>
                <c:ptCount val="6"/>
                <c:pt idx="0">
                  <c:v>2017/18</c:v>
                </c:pt>
                <c:pt idx="1">
                  <c:v>2018/19</c:v>
                </c:pt>
                <c:pt idx="2">
                  <c:v>2019/20</c:v>
                </c:pt>
                <c:pt idx="3">
                  <c:v>2020/21</c:v>
                </c:pt>
                <c:pt idx="4">
                  <c:v>2021/22</c:v>
                </c:pt>
                <c:pt idx="5">
                  <c:v>2022/23</c:v>
                </c:pt>
              </c:strCache>
            </c:strRef>
          </c:cat>
          <c:val>
            <c:numRef>
              <c:f>'DDP8'!$D$21:$I$21</c:f>
              <c:numCache>
                <c:formatCode>[$-10409]"£"#,##0;\("£"#,##0\)</c:formatCode>
                <c:ptCount val="6"/>
                <c:pt idx="0">
                  <c:v>24000</c:v>
                </c:pt>
                <c:pt idx="1">
                  <c:v>23500</c:v>
                </c:pt>
                <c:pt idx="2">
                  <c:v>22100</c:v>
                </c:pt>
                <c:pt idx="3">
                  <c:v>18900</c:v>
                </c:pt>
                <c:pt idx="4">
                  <c:v>22200</c:v>
                </c:pt>
                <c:pt idx="5">
                  <c:v>22200</c:v>
                </c:pt>
              </c:numCache>
            </c:numRef>
          </c:val>
          <c:extLst>
            <c:ext xmlns:c16="http://schemas.microsoft.com/office/drawing/2014/chart" uri="{C3380CC4-5D6E-409C-BE32-E72D297353CC}">
              <c16:uniqueId val="{00000008-4999-4595-AF75-65150F4E7D66}"/>
            </c:ext>
          </c:extLst>
        </c:ser>
        <c:ser>
          <c:idx val="7"/>
          <c:order val="4"/>
          <c:tx>
            <c:strRef>
              <c:f>'DDP8'!$B$18:$C$18</c:f>
              <c:strCache>
                <c:ptCount val="2"/>
                <c:pt idx="0">
                  <c:v>Male</c:v>
                </c:pt>
                <c:pt idx="1">
                  <c:v>Income Before Tax</c:v>
                </c:pt>
              </c:strCache>
            </c:strRef>
          </c:tx>
          <c:spPr>
            <a:solidFill>
              <a:schemeClr val="accent2">
                <a:lumMod val="60000"/>
              </a:schemeClr>
            </a:solidFill>
            <a:ln>
              <a:noFill/>
            </a:ln>
            <a:effectLst/>
          </c:spPr>
          <c:invertIfNegative val="0"/>
          <c:cat>
            <c:strRef>
              <c:f>'DDP8'!$D$6:$I$6</c:f>
              <c:strCache>
                <c:ptCount val="6"/>
                <c:pt idx="0">
                  <c:v>2017/18</c:v>
                </c:pt>
                <c:pt idx="1">
                  <c:v>2018/19</c:v>
                </c:pt>
                <c:pt idx="2">
                  <c:v>2019/20</c:v>
                </c:pt>
                <c:pt idx="3">
                  <c:v>2020/21</c:v>
                </c:pt>
                <c:pt idx="4">
                  <c:v>2021/22</c:v>
                </c:pt>
                <c:pt idx="5">
                  <c:v>2022/23</c:v>
                </c:pt>
              </c:strCache>
            </c:strRef>
          </c:cat>
          <c:val>
            <c:numRef>
              <c:f>'DDP8'!$D$18:$I$18</c:f>
              <c:numCache>
                <c:formatCode>[$-10409]"£"#,##0;\("£"#,##0\)</c:formatCode>
                <c:ptCount val="6"/>
                <c:pt idx="0">
                  <c:v>67500</c:v>
                </c:pt>
                <c:pt idx="1">
                  <c:v>67800</c:v>
                </c:pt>
                <c:pt idx="2">
                  <c:v>69100</c:v>
                </c:pt>
                <c:pt idx="3">
                  <c:v>68100</c:v>
                </c:pt>
                <c:pt idx="4">
                  <c:v>76900</c:v>
                </c:pt>
                <c:pt idx="5">
                  <c:v>76000</c:v>
                </c:pt>
              </c:numCache>
            </c:numRef>
          </c:val>
          <c:extLst>
            <c:ext xmlns:c16="http://schemas.microsoft.com/office/drawing/2014/chart" uri="{C3380CC4-5D6E-409C-BE32-E72D297353CC}">
              <c16:uniqueId val="{00000005-4999-4595-AF75-65150F4E7D66}"/>
            </c:ext>
          </c:extLst>
        </c:ser>
        <c:ser>
          <c:idx val="3"/>
          <c:order val="5"/>
          <c:tx>
            <c:strRef>
              <c:f>'DDP8'!$B$22:$C$22</c:f>
              <c:strCache>
                <c:ptCount val="2"/>
                <c:pt idx="0">
                  <c:v>Female</c:v>
                </c:pt>
                <c:pt idx="1">
                  <c:v>Income Before Tax</c:v>
                </c:pt>
              </c:strCache>
            </c:strRef>
          </c:tx>
          <c:spPr>
            <a:solidFill>
              <a:schemeClr val="accent4"/>
            </a:solidFill>
            <a:ln>
              <a:noFill/>
            </a:ln>
            <a:effectLst/>
          </c:spPr>
          <c:invertIfNegative val="0"/>
          <c:cat>
            <c:strRef>
              <c:f>'DDP8'!$D$6:$I$6</c:f>
              <c:strCache>
                <c:ptCount val="6"/>
                <c:pt idx="0">
                  <c:v>2017/18</c:v>
                </c:pt>
                <c:pt idx="1">
                  <c:v>2018/19</c:v>
                </c:pt>
                <c:pt idx="2">
                  <c:v>2019/20</c:v>
                </c:pt>
                <c:pt idx="3">
                  <c:v>2020/21</c:v>
                </c:pt>
                <c:pt idx="4">
                  <c:v>2021/22</c:v>
                </c:pt>
                <c:pt idx="5">
                  <c:v>2022/23</c:v>
                </c:pt>
              </c:strCache>
            </c:strRef>
          </c:cat>
          <c:val>
            <c:numRef>
              <c:f>'DDP8'!$D$22:$I$22</c:f>
              <c:numCache>
                <c:formatCode>[$-10409]"£"#,##0;\("£"#,##0\)</c:formatCode>
                <c:ptCount val="6"/>
                <c:pt idx="0">
                  <c:v>49000</c:v>
                </c:pt>
                <c:pt idx="1">
                  <c:v>50100</c:v>
                </c:pt>
                <c:pt idx="2">
                  <c:v>50300</c:v>
                </c:pt>
                <c:pt idx="3">
                  <c:v>52100</c:v>
                </c:pt>
                <c:pt idx="4">
                  <c:v>56900</c:v>
                </c:pt>
                <c:pt idx="5">
                  <c:v>56800</c:v>
                </c:pt>
              </c:numCache>
            </c:numRef>
          </c:val>
          <c:extLst>
            <c:ext xmlns:c16="http://schemas.microsoft.com/office/drawing/2014/chart" uri="{C3380CC4-5D6E-409C-BE32-E72D297353CC}">
              <c16:uniqueId val="{00000009-4999-4595-AF75-65150F4E7D66}"/>
            </c:ext>
          </c:extLst>
        </c:ser>
        <c:dLbls>
          <c:showLegendKey val="0"/>
          <c:showVal val="0"/>
          <c:showCatName val="0"/>
          <c:showSerName val="0"/>
          <c:showPercent val="0"/>
          <c:showBubbleSize val="0"/>
        </c:dLbls>
        <c:gapWidth val="219"/>
        <c:overlap val="-27"/>
        <c:axId val="609391295"/>
        <c:axId val="647702767"/>
      </c:barChart>
      <c:catAx>
        <c:axId val="609391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7702767"/>
        <c:crosses val="autoZero"/>
        <c:auto val="1"/>
        <c:lblAlgn val="ctr"/>
        <c:lblOffset val="100"/>
        <c:noMultiLvlLbl val="0"/>
      </c:catAx>
      <c:valAx>
        <c:axId val="647702767"/>
        <c:scaling>
          <c:orientation val="minMax"/>
        </c:scaling>
        <c:delete val="0"/>
        <c:axPos val="l"/>
        <c:majorGridlines>
          <c:spPr>
            <a:ln w="9525" cap="flat" cmpd="sng" algn="ctr">
              <a:solidFill>
                <a:schemeClr val="tx1">
                  <a:lumMod val="15000"/>
                  <a:lumOff val="85000"/>
                </a:schemeClr>
              </a:solidFill>
              <a:round/>
            </a:ln>
            <a:effectLst/>
          </c:spPr>
        </c:majorGridlines>
        <c:numFmt formatCode="[$-10409]&quot;£&quot;#,##0;\(&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3912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Gross Earnings,</a:t>
            </a:r>
            <a:r>
              <a:rPr lang="en-GB" baseline="0"/>
              <a:t> Expenses and </a:t>
            </a:r>
            <a:r>
              <a:rPr lang="en-GB"/>
              <a:t>Income before tax for All Self-Employed Primary Care Dentists</a:t>
            </a:r>
            <a:r>
              <a:rPr lang="en-GB" baseline="0"/>
              <a:t> - All Dentists</a:t>
            </a:r>
            <a:r>
              <a:rPr lang="en-GB"/>
              <a:t> by Gender</a:t>
            </a:r>
            <a:r>
              <a:rPr lang="en-GB" baseline="0"/>
              <a:t> (</a:t>
            </a:r>
            <a:r>
              <a:rPr lang="en-GB"/>
              <a:t>all Contract Types (GDS/PDS and Mixed)</a:t>
            </a:r>
            <a:r>
              <a:rPr lang="en-GB" baseline="0"/>
              <a:t> </a:t>
            </a:r>
            <a:r>
              <a:rPr lang="en-GB"/>
              <a:t>-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4"/>
          <c:order val="0"/>
          <c:tx>
            <c:strRef>
              <c:f>'DDP8'!$B$24:$C$24</c:f>
              <c:strCache>
                <c:ptCount val="2"/>
                <c:pt idx="0">
                  <c:v>Male</c:v>
                </c:pt>
                <c:pt idx="1">
                  <c:v>Gross Earnings</c:v>
                </c:pt>
              </c:strCache>
            </c:strRef>
          </c:tx>
          <c:spPr>
            <a:solidFill>
              <a:schemeClr val="accent5"/>
            </a:solidFill>
            <a:ln>
              <a:noFill/>
            </a:ln>
            <a:effectLst/>
          </c:spPr>
          <c:invertIfNegative val="0"/>
          <c:cat>
            <c:strRef>
              <c:f>'DDP8'!$D$6:$I$6</c:f>
              <c:strCache>
                <c:ptCount val="6"/>
                <c:pt idx="0">
                  <c:v>2017/18</c:v>
                </c:pt>
                <c:pt idx="1">
                  <c:v>2018/19</c:v>
                </c:pt>
                <c:pt idx="2">
                  <c:v>2019/20</c:v>
                </c:pt>
                <c:pt idx="3">
                  <c:v>2020/21</c:v>
                </c:pt>
                <c:pt idx="4">
                  <c:v>2021/22</c:v>
                </c:pt>
                <c:pt idx="5">
                  <c:v>2022/23</c:v>
                </c:pt>
              </c:strCache>
            </c:strRef>
          </c:cat>
          <c:val>
            <c:numRef>
              <c:f>'DDP8'!$D$24:$I$24</c:f>
              <c:numCache>
                <c:formatCode>[$-10409]"£"#,##0;\("£"#,##0\)</c:formatCode>
                <c:ptCount val="6"/>
                <c:pt idx="0">
                  <c:v>195600</c:v>
                </c:pt>
                <c:pt idx="1">
                  <c:v>196900</c:v>
                </c:pt>
                <c:pt idx="2">
                  <c:v>194500</c:v>
                </c:pt>
                <c:pt idx="3">
                  <c:v>189700</c:v>
                </c:pt>
                <c:pt idx="4">
                  <c:v>212700</c:v>
                </c:pt>
                <c:pt idx="5">
                  <c:v>211300</c:v>
                </c:pt>
              </c:numCache>
            </c:numRef>
          </c:val>
          <c:extLst>
            <c:ext xmlns:c16="http://schemas.microsoft.com/office/drawing/2014/chart" uri="{C3380CC4-5D6E-409C-BE32-E72D297353CC}">
              <c16:uniqueId val="{00000001-34E7-4179-88A7-6094CA8ED9EF}"/>
            </c:ext>
          </c:extLst>
        </c:ser>
        <c:ser>
          <c:idx val="3"/>
          <c:order val="1"/>
          <c:tx>
            <c:strRef>
              <c:f>'DDP8'!$B$28:$C$28</c:f>
              <c:strCache>
                <c:ptCount val="2"/>
                <c:pt idx="0">
                  <c:v>Female</c:v>
                </c:pt>
                <c:pt idx="1">
                  <c:v>Gross Earnings</c:v>
                </c:pt>
              </c:strCache>
            </c:strRef>
          </c:tx>
          <c:spPr>
            <a:solidFill>
              <a:schemeClr val="accent4"/>
            </a:solidFill>
            <a:ln>
              <a:noFill/>
            </a:ln>
            <a:effectLst/>
          </c:spPr>
          <c:invertIfNegative val="0"/>
          <c:cat>
            <c:strRef>
              <c:f>'DDP8'!$D$6:$I$6</c:f>
              <c:strCache>
                <c:ptCount val="6"/>
                <c:pt idx="0">
                  <c:v>2017/18</c:v>
                </c:pt>
                <c:pt idx="1">
                  <c:v>2018/19</c:v>
                </c:pt>
                <c:pt idx="2">
                  <c:v>2019/20</c:v>
                </c:pt>
                <c:pt idx="3">
                  <c:v>2020/21</c:v>
                </c:pt>
                <c:pt idx="4">
                  <c:v>2021/22</c:v>
                </c:pt>
                <c:pt idx="5">
                  <c:v>2022/23</c:v>
                </c:pt>
              </c:strCache>
            </c:strRef>
          </c:cat>
          <c:val>
            <c:numRef>
              <c:f>'DDP8'!$D$28:$I$28</c:f>
              <c:numCache>
                <c:formatCode>[$-10409]"£"#,##0;\("£"#,##0\)</c:formatCode>
                <c:ptCount val="6"/>
                <c:pt idx="0">
                  <c:v>99400</c:v>
                </c:pt>
                <c:pt idx="1">
                  <c:v>100400</c:v>
                </c:pt>
                <c:pt idx="2">
                  <c:v>99900</c:v>
                </c:pt>
                <c:pt idx="3">
                  <c:v>99000</c:v>
                </c:pt>
                <c:pt idx="4">
                  <c:v>108400</c:v>
                </c:pt>
                <c:pt idx="5">
                  <c:v>110200</c:v>
                </c:pt>
              </c:numCache>
            </c:numRef>
          </c:val>
          <c:extLst>
            <c:ext xmlns:c16="http://schemas.microsoft.com/office/drawing/2014/chart" uri="{C3380CC4-5D6E-409C-BE32-E72D297353CC}">
              <c16:uniqueId val="{00000005-34E7-4179-88A7-6094CA8ED9EF}"/>
            </c:ext>
          </c:extLst>
        </c:ser>
        <c:ser>
          <c:idx val="6"/>
          <c:order val="2"/>
          <c:tx>
            <c:strRef>
              <c:f>'DDP8'!$B$25:$C$25</c:f>
              <c:strCache>
                <c:ptCount val="2"/>
                <c:pt idx="0">
                  <c:v>Male</c:v>
                </c:pt>
                <c:pt idx="1">
                  <c:v>Total Expenses</c:v>
                </c:pt>
              </c:strCache>
            </c:strRef>
          </c:tx>
          <c:spPr>
            <a:solidFill>
              <a:schemeClr val="accent1">
                <a:lumMod val="60000"/>
              </a:schemeClr>
            </a:solidFill>
            <a:ln>
              <a:noFill/>
            </a:ln>
            <a:effectLst/>
          </c:spPr>
          <c:invertIfNegative val="0"/>
          <c:cat>
            <c:strRef>
              <c:f>'DDP8'!$D$6:$I$6</c:f>
              <c:strCache>
                <c:ptCount val="6"/>
                <c:pt idx="0">
                  <c:v>2017/18</c:v>
                </c:pt>
                <c:pt idx="1">
                  <c:v>2018/19</c:v>
                </c:pt>
                <c:pt idx="2">
                  <c:v>2019/20</c:v>
                </c:pt>
                <c:pt idx="3">
                  <c:v>2020/21</c:v>
                </c:pt>
                <c:pt idx="4">
                  <c:v>2021/22</c:v>
                </c:pt>
                <c:pt idx="5">
                  <c:v>2022/23</c:v>
                </c:pt>
              </c:strCache>
            </c:strRef>
          </c:cat>
          <c:val>
            <c:numRef>
              <c:f>'DDP8'!$D$25:$I$25</c:f>
              <c:numCache>
                <c:formatCode>[$-10409]"£"#,##0;\("£"#,##0\)</c:formatCode>
                <c:ptCount val="6"/>
                <c:pt idx="0">
                  <c:v>112800</c:v>
                </c:pt>
                <c:pt idx="1">
                  <c:v>114000</c:v>
                </c:pt>
                <c:pt idx="2">
                  <c:v>111000</c:v>
                </c:pt>
                <c:pt idx="3">
                  <c:v>102000</c:v>
                </c:pt>
                <c:pt idx="4">
                  <c:v>117000</c:v>
                </c:pt>
                <c:pt idx="5">
                  <c:v>118800</c:v>
                </c:pt>
              </c:numCache>
            </c:numRef>
          </c:val>
          <c:extLst>
            <c:ext xmlns:c16="http://schemas.microsoft.com/office/drawing/2014/chart" uri="{C3380CC4-5D6E-409C-BE32-E72D297353CC}">
              <c16:uniqueId val="{00000002-34E7-4179-88A7-6094CA8ED9EF}"/>
            </c:ext>
          </c:extLst>
        </c:ser>
        <c:ser>
          <c:idx val="0"/>
          <c:order val="3"/>
          <c:tx>
            <c:strRef>
              <c:f>'DDP8'!$B$29:$C$29</c:f>
              <c:strCache>
                <c:ptCount val="2"/>
                <c:pt idx="0">
                  <c:v>Female</c:v>
                </c:pt>
                <c:pt idx="1">
                  <c:v>Total Expenses</c:v>
                </c:pt>
              </c:strCache>
            </c:strRef>
          </c:tx>
          <c:spPr>
            <a:solidFill>
              <a:schemeClr val="accent1"/>
            </a:solidFill>
            <a:ln>
              <a:noFill/>
            </a:ln>
            <a:effectLst/>
          </c:spPr>
          <c:invertIfNegative val="0"/>
          <c:cat>
            <c:strRef>
              <c:f>'DDP8'!$D$6:$I$6</c:f>
              <c:strCache>
                <c:ptCount val="6"/>
                <c:pt idx="0">
                  <c:v>2017/18</c:v>
                </c:pt>
                <c:pt idx="1">
                  <c:v>2018/19</c:v>
                </c:pt>
                <c:pt idx="2">
                  <c:v>2019/20</c:v>
                </c:pt>
                <c:pt idx="3">
                  <c:v>2020/21</c:v>
                </c:pt>
                <c:pt idx="4">
                  <c:v>2021/22</c:v>
                </c:pt>
                <c:pt idx="5">
                  <c:v>2022/23</c:v>
                </c:pt>
              </c:strCache>
            </c:strRef>
          </c:cat>
          <c:val>
            <c:numRef>
              <c:f>'DDP8'!$D$29:$I$29</c:f>
              <c:numCache>
                <c:formatCode>[$-10409]"£"#,##0;\("£"#,##0\)</c:formatCode>
                <c:ptCount val="6"/>
                <c:pt idx="0">
                  <c:v>44700</c:v>
                </c:pt>
                <c:pt idx="1">
                  <c:v>45300</c:v>
                </c:pt>
                <c:pt idx="2">
                  <c:v>44800</c:v>
                </c:pt>
                <c:pt idx="3">
                  <c:v>39900</c:v>
                </c:pt>
                <c:pt idx="4">
                  <c:v>45500</c:v>
                </c:pt>
                <c:pt idx="5">
                  <c:v>47700</c:v>
                </c:pt>
              </c:numCache>
            </c:numRef>
          </c:val>
          <c:extLst>
            <c:ext xmlns:c16="http://schemas.microsoft.com/office/drawing/2014/chart" uri="{C3380CC4-5D6E-409C-BE32-E72D297353CC}">
              <c16:uniqueId val="{00000006-34E7-4179-88A7-6094CA8ED9EF}"/>
            </c:ext>
          </c:extLst>
        </c:ser>
        <c:ser>
          <c:idx val="1"/>
          <c:order val="4"/>
          <c:tx>
            <c:strRef>
              <c:f>'DDP8'!$B$26:$C$26</c:f>
              <c:strCache>
                <c:ptCount val="2"/>
                <c:pt idx="0">
                  <c:v>Male</c:v>
                </c:pt>
                <c:pt idx="1">
                  <c:v>Income Before Tax</c:v>
                </c:pt>
              </c:strCache>
            </c:strRef>
          </c:tx>
          <c:spPr>
            <a:solidFill>
              <a:schemeClr val="accent2"/>
            </a:solidFill>
            <a:ln>
              <a:noFill/>
            </a:ln>
            <a:effectLst/>
          </c:spPr>
          <c:invertIfNegative val="0"/>
          <c:cat>
            <c:strRef>
              <c:f>'DDP8'!$D$6:$I$6</c:f>
              <c:strCache>
                <c:ptCount val="6"/>
                <c:pt idx="0">
                  <c:v>2017/18</c:v>
                </c:pt>
                <c:pt idx="1">
                  <c:v>2018/19</c:v>
                </c:pt>
                <c:pt idx="2">
                  <c:v>2019/20</c:v>
                </c:pt>
                <c:pt idx="3">
                  <c:v>2020/21</c:v>
                </c:pt>
                <c:pt idx="4">
                  <c:v>2021/22</c:v>
                </c:pt>
                <c:pt idx="5">
                  <c:v>2022/23</c:v>
                </c:pt>
              </c:strCache>
            </c:strRef>
          </c:cat>
          <c:val>
            <c:numRef>
              <c:f>'DDP8'!$D$26:$I$26</c:f>
              <c:numCache>
                <c:formatCode>[$-10409]"£"#,##0;\("£"#,##0\)</c:formatCode>
                <c:ptCount val="6"/>
                <c:pt idx="0">
                  <c:v>82800</c:v>
                </c:pt>
                <c:pt idx="1">
                  <c:v>82900</c:v>
                </c:pt>
                <c:pt idx="2">
                  <c:v>83500</c:v>
                </c:pt>
                <c:pt idx="3">
                  <c:v>87800</c:v>
                </c:pt>
                <c:pt idx="4">
                  <c:v>95800</c:v>
                </c:pt>
                <c:pt idx="5">
                  <c:v>92500</c:v>
                </c:pt>
              </c:numCache>
            </c:numRef>
          </c:val>
          <c:extLst>
            <c:ext xmlns:c16="http://schemas.microsoft.com/office/drawing/2014/chart" uri="{C3380CC4-5D6E-409C-BE32-E72D297353CC}">
              <c16:uniqueId val="{00000003-34E7-4179-88A7-6094CA8ED9EF}"/>
            </c:ext>
          </c:extLst>
        </c:ser>
        <c:ser>
          <c:idx val="5"/>
          <c:order val="5"/>
          <c:tx>
            <c:strRef>
              <c:f>'DDP8'!$B$30:$C$30</c:f>
              <c:strCache>
                <c:ptCount val="2"/>
                <c:pt idx="0">
                  <c:v>Female</c:v>
                </c:pt>
                <c:pt idx="1">
                  <c:v>Income Before Tax</c:v>
                </c:pt>
              </c:strCache>
            </c:strRef>
          </c:tx>
          <c:spPr>
            <a:solidFill>
              <a:schemeClr val="accent6"/>
            </a:solidFill>
            <a:ln>
              <a:noFill/>
            </a:ln>
            <a:effectLst/>
          </c:spPr>
          <c:invertIfNegative val="0"/>
          <c:cat>
            <c:strRef>
              <c:f>'DDP8'!$D$6:$I$6</c:f>
              <c:strCache>
                <c:ptCount val="6"/>
                <c:pt idx="0">
                  <c:v>2017/18</c:v>
                </c:pt>
                <c:pt idx="1">
                  <c:v>2018/19</c:v>
                </c:pt>
                <c:pt idx="2">
                  <c:v>2019/20</c:v>
                </c:pt>
                <c:pt idx="3">
                  <c:v>2020/21</c:v>
                </c:pt>
                <c:pt idx="4">
                  <c:v>2021/22</c:v>
                </c:pt>
                <c:pt idx="5">
                  <c:v>2022/23</c:v>
                </c:pt>
              </c:strCache>
            </c:strRef>
          </c:cat>
          <c:val>
            <c:numRef>
              <c:f>'DDP8'!$D$30:$I$30</c:f>
              <c:numCache>
                <c:formatCode>[$-10409]"£"#,##0;\("£"#,##0\)</c:formatCode>
                <c:ptCount val="6"/>
                <c:pt idx="0">
                  <c:v>54700</c:v>
                </c:pt>
                <c:pt idx="1">
                  <c:v>55100</c:v>
                </c:pt>
                <c:pt idx="2">
                  <c:v>55100</c:v>
                </c:pt>
                <c:pt idx="3">
                  <c:v>59100</c:v>
                </c:pt>
                <c:pt idx="4">
                  <c:v>62900</c:v>
                </c:pt>
                <c:pt idx="5">
                  <c:v>62400</c:v>
                </c:pt>
              </c:numCache>
            </c:numRef>
          </c:val>
          <c:extLst>
            <c:ext xmlns:c16="http://schemas.microsoft.com/office/drawing/2014/chart" uri="{C3380CC4-5D6E-409C-BE32-E72D297353CC}">
              <c16:uniqueId val="{00000007-34E7-4179-88A7-6094CA8ED9EF}"/>
            </c:ext>
          </c:extLst>
        </c:ser>
        <c:dLbls>
          <c:showLegendKey val="0"/>
          <c:showVal val="0"/>
          <c:showCatName val="0"/>
          <c:showSerName val="0"/>
          <c:showPercent val="0"/>
          <c:showBubbleSize val="0"/>
        </c:dLbls>
        <c:gapWidth val="219"/>
        <c:overlap val="-27"/>
        <c:axId val="609391295"/>
        <c:axId val="647702767"/>
      </c:barChart>
      <c:catAx>
        <c:axId val="6093912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7702767"/>
        <c:crosses val="autoZero"/>
        <c:auto val="1"/>
        <c:lblAlgn val="ctr"/>
        <c:lblOffset val="100"/>
        <c:noMultiLvlLbl val="0"/>
      </c:catAx>
      <c:valAx>
        <c:axId val="647702767"/>
        <c:scaling>
          <c:orientation val="minMax"/>
        </c:scaling>
        <c:delete val="0"/>
        <c:axPos val="l"/>
        <c:majorGridlines>
          <c:spPr>
            <a:ln w="9525" cap="flat" cmpd="sng" algn="ctr">
              <a:solidFill>
                <a:schemeClr val="tx1">
                  <a:lumMod val="15000"/>
                  <a:lumOff val="85000"/>
                </a:schemeClr>
              </a:solidFill>
              <a:round/>
            </a:ln>
            <a:effectLst/>
          </c:spPr>
        </c:majorGridlines>
        <c:numFmt formatCode="[$-10409]&quot;£&quot;#,##0;\(&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939129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Percentage of Self-Employed Primary Care Dentists, Providing-Performers by Gender and Average Weekly Working Hours</a:t>
            </a:r>
            <a:r>
              <a:rPr lang="en-GB" baseline="0"/>
              <a:t> (</a:t>
            </a:r>
            <a:r>
              <a:rPr lang="en-GB"/>
              <a:t>all Contract Types GDS/PDS and Mixed) 2022/23 -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'DDP9'!$B$7</c:f>
              <c:strCache>
                <c:ptCount val="1"/>
                <c:pt idx="0">
                  <c:v>Male</c:v>
                </c:pt>
              </c:strCache>
            </c:strRef>
          </c:tx>
          <c:spPr>
            <a:solidFill>
              <a:schemeClr val="accent1"/>
            </a:solidFill>
            <a:ln>
              <a:noFill/>
            </a:ln>
            <a:effectLst/>
          </c:spPr>
          <c:invertIfNegative val="0"/>
          <c:cat>
            <c:strRef>
              <c:f>'DDP9'!$C$7:$C$12</c:f>
              <c:strCache>
                <c:ptCount val="6"/>
                <c:pt idx="0">
                  <c:v>&lt;20</c:v>
                </c:pt>
                <c:pt idx="1">
                  <c:v>&gt;=20 &lt;30</c:v>
                </c:pt>
                <c:pt idx="2">
                  <c:v>&gt;=30 &lt;40</c:v>
                </c:pt>
                <c:pt idx="3">
                  <c:v>&gt;=40 &lt;50</c:v>
                </c:pt>
                <c:pt idx="4">
                  <c:v>&gt;=50 &lt;60</c:v>
                </c:pt>
                <c:pt idx="5">
                  <c:v>60 - 80</c:v>
                </c:pt>
              </c:strCache>
            </c:strRef>
          </c:cat>
          <c:val>
            <c:numRef>
              <c:f>'DDP9'!$E$7:$E$12</c:f>
              <c:numCache>
                <c:formatCode>0.0%</c:formatCode>
                <c:ptCount val="6"/>
                <c:pt idx="0">
                  <c:v>2.5950292397660817E-2</c:v>
                </c:pt>
                <c:pt idx="1">
                  <c:v>8.1140350877192985E-2</c:v>
                </c:pt>
                <c:pt idx="2">
                  <c:v>0.21673976608187134</c:v>
                </c:pt>
                <c:pt idx="3">
                  <c:v>0.37646198830409355</c:v>
                </c:pt>
                <c:pt idx="4">
                  <c:v>0.20723684210526316</c:v>
                </c:pt>
                <c:pt idx="5">
                  <c:v>9.2470760233918134E-2</c:v>
                </c:pt>
              </c:numCache>
            </c:numRef>
          </c:val>
          <c:extLst>
            <c:ext xmlns:c16="http://schemas.microsoft.com/office/drawing/2014/chart" uri="{C3380CC4-5D6E-409C-BE32-E72D297353CC}">
              <c16:uniqueId val="{0000000C-1C5E-4E1D-B696-4883D421BA37}"/>
            </c:ext>
          </c:extLst>
        </c:ser>
        <c:ser>
          <c:idx val="1"/>
          <c:order val="1"/>
          <c:tx>
            <c:strRef>
              <c:f>'DDP9'!$B$13</c:f>
              <c:strCache>
                <c:ptCount val="1"/>
                <c:pt idx="0">
                  <c:v>Female</c:v>
                </c:pt>
              </c:strCache>
            </c:strRef>
          </c:tx>
          <c:spPr>
            <a:solidFill>
              <a:schemeClr val="accent2"/>
            </a:solidFill>
            <a:ln>
              <a:noFill/>
            </a:ln>
            <a:effectLst/>
          </c:spPr>
          <c:invertIfNegative val="0"/>
          <c:val>
            <c:numRef>
              <c:f>'DDP9'!$E$13:$E$18</c:f>
              <c:numCache>
                <c:formatCode>0.0%</c:formatCode>
                <c:ptCount val="6"/>
                <c:pt idx="0">
                  <c:v>4.1308089500860588E-2</c:v>
                </c:pt>
                <c:pt idx="1">
                  <c:v>0.154</c:v>
                </c:pt>
                <c:pt idx="2">
                  <c:v>0.28141135972461273</c:v>
                </c:pt>
                <c:pt idx="3">
                  <c:v>0.346815834767642</c:v>
                </c:pt>
                <c:pt idx="4">
                  <c:v>9.72461273666093E-2</c:v>
                </c:pt>
                <c:pt idx="5">
                  <c:v>8.0034423407917388E-2</c:v>
                </c:pt>
              </c:numCache>
            </c:numRef>
          </c:val>
          <c:extLst>
            <c:ext xmlns:c16="http://schemas.microsoft.com/office/drawing/2014/chart" uri="{C3380CC4-5D6E-409C-BE32-E72D297353CC}">
              <c16:uniqueId val="{0000000D-1C5E-4E1D-B696-4883D421BA37}"/>
            </c:ext>
          </c:extLst>
        </c:ser>
        <c:dLbls>
          <c:showLegendKey val="0"/>
          <c:showVal val="0"/>
          <c:showCatName val="0"/>
          <c:showSerName val="0"/>
          <c:showPercent val="0"/>
          <c:showBubbleSize val="0"/>
        </c:dLbls>
        <c:gapWidth val="219"/>
        <c:overlap val="-27"/>
        <c:axId val="617214575"/>
        <c:axId val="617215055"/>
      </c:barChart>
      <c:catAx>
        <c:axId val="61721457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Weekly</a:t>
                </a:r>
                <a:r>
                  <a:rPr lang="en-GB" baseline="0"/>
                  <a:t> working hours</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7215055"/>
        <c:crosses val="autoZero"/>
        <c:auto val="1"/>
        <c:lblAlgn val="ctr"/>
        <c:lblOffset val="100"/>
        <c:noMultiLvlLbl val="0"/>
      </c:catAx>
      <c:valAx>
        <c:axId val="61721505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72145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u="none" strike="noStrike" kern="1200" spc="0" baseline="0">
                <a:solidFill>
                  <a:sysClr val="windowText" lastClr="000000">
                    <a:lumMod val="65000"/>
                    <a:lumOff val="35000"/>
                  </a:sysClr>
                </a:solidFill>
              </a:rPr>
              <a:t>Vacancy rate | Medical &amp; Dental Staff | National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'DI4'!$I$73</c:f>
              <c:strCache>
                <c:ptCount val="1"/>
                <c:pt idx="0">
                  <c:v>Grand Total</c:v>
                </c:pt>
              </c:strCache>
            </c:strRef>
          </c:tx>
          <c:spPr>
            <a:ln w="28575" cap="rnd">
              <a:solidFill>
                <a:schemeClr val="accent1"/>
              </a:solidFill>
              <a:round/>
            </a:ln>
            <a:effectLst/>
          </c:spPr>
          <c:marker>
            <c:symbol val="none"/>
          </c:marker>
          <c:dLbls>
            <c:dLbl>
              <c:idx val="0"/>
              <c:layout>
                <c:manualLayout>
                  <c:x val="-2.063983488132096E-2"/>
                  <c:y val="-0.101851851851851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C3-41B2-A9B7-87F7998CD015}"/>
                </c:ext>
              </c:extLst>
            </c:dLbl>
            <c:dLbl>
              <c:idx val="62"/>
              <c:layout>
                <c:manualLayout>
                  <c:x val="-2.5799793601651187E-3"/>
                  <c:y val="-0.101851851851851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C3-41B2-A9B7-87F7998CD0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'DI4'!$A$74:$A$136</c:f>
              <c:numCache>
                <c:formatCode>mmm\-yy</c:formatCode>
                <c:ptCount val="63"/>
                <c:pt idx="0">
                  <c:v>43585</c:v>
                </c:pt>
                <c:pt idx="1">
                  <c:v>43616</c:v>
                </c:pt>
                <c:pt idx="2">
                  <c:v>43646</c:v>
                </c:pt>
                <c:pt idx="3">
                  <c:v>43677</c:v>
                </c:pt>
                <c:pt idx="4">
                  <c:v>43708</c:v>
                </c:pt>
                <c:pt idx="5">
                  <c:v>43738</c:v>
                </c:pt>
                <c:pt idx="6">
                  <c:v>43769</c:v>
                </c:pt>
                <c:pt idx="7">
                  <c:v>43799</c:v>
                </c:pt>
                <c:pt idx="8">
                  <c:v>43830</c:v>
                </c:pt>
                <c:pt idx="9">
                  <c:v>43861</c:v>
                </c:pt>
                <c:pt idx="10">
                  <c:v>43889</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pt idx="54">
                  <c:v>45230</c:v>
                </c:pt>
                <c:pt idx="55">
                  <c:v>45260</c:v>
                </c:pt>
                <c:pt idx="56">
                  <c:v>45291</c:v>
                </c:pt>
                <c:pt idx="57">
                  <c:v>45322</c:v>
                </c:pt>
                <c:pt idx="58">
                  <c:v>45350</c:v>
                </c:pt>
                <c:pt idx="59">
                  <c:v>45382</c:v>
                </c:pt>
                <c:pt idx="60">
                  <c:v>45412</c:v>
                </c:pt>
                <c:pt idx="61">
                  <c:v>45443</c:v>
                </c:pt>
                <c:pt idx="62">
                  <c:v>45473</c:v>
                </c:pt>
              </c:numCache>
            </c:numRef>
          </c:cat>
          <c:val>
            <c:numRef>
              <c:f>'DI4'!$I$74:$I$136</c:f>
              <c:numCache>
                <c:formatCode>0.0%</c:formatCode>
                <c:ptCount val="63"/>
                <c:pt idx="0">
                  <c:v>8.0962842799885359E-2</c:v>
                </c:pt>
                <c:pt idx="1">
                  <c:v>7.6586687103317841E-2</c:v>
                </c:pt>
                <c:pt idx="2">
                  <c:v>7.7731943416399607E-2</c:v>
                </c:pt>
                <c:pt idx="3">
                  <c:v>9.1145458121667314E-2</c:v>
                </c:pt>
                <c:pt idx="4">
                  <c:v>9.1931924880919544E-2</c:v>
                </c:pt>
                <c:pt idx="5">
                  <c:v>9.4435885102122127E-2</c:v>
                </c:pt>
                <c:pt idx="6">
                  <c:v>9.7018400598848073E-2</c:v>
                </c:pt>
                <c:pt idx="7">
                  <c:v>7.8801990591836069E-2</c:v>
                </c:pt>
                <c:pt idx="8">
                  <c:v>7.5868192104563484E-2</c:v>
                </c:pt>
                <c:pt idx="9">
                  <c:v>6.9680132324327668E-2</c:v>
                </c:pt>
                <c:pt idx="10">
                  <c:v>6.8778384496504724E-2</c:v>
                </c:pt>
                <c:pt idx="11">
                  <c:v>7.1179614370358857E-2</c:v>
                </c:pt>
                <c:pt idx="12">
                  <c:v>6.6030883609809229E-2</c:v>
                </c:pt>
                <c:pt idx="13">
                  <c:v>6.0253753364838042E-2</c:v>
                </c:pt>
                <c:pt idx="14">
                  <c:v>6.0881417941331006E-2</c:v>
                </c:pt>
                <c:pt idx="15">
                  <c:v>6.7584200647656467E-2</c:v>
                </c:pt>
                <c:pt idx="16">
                  <c:v>6.1781158673188501E-2</c:v>
                </c:pt>
                <c:pt idx="17">
                  <c:v>6.3168379650578171E-2</c:v>
                </c:pt>
                <c:pt idx="18">
                  <c:v>6.8473144745882508E-2</c:v>
                </c:pt>
                <c:pt idx="19">
                  <c:v>6.387595502030631E-2</c:v>
                </c:pt>
                <c:pt idx="20">
                  <c:v>5.7993488529758649E-2</c:v>
                </c:pt>
                <c:pt idx="21">
                  <c:v>5.5377966405655309E-2</c:v>
                </c:pt>
                <c:pt idx="22">
                  <c:v>5.6185196646311053E-2</c:v>
                </c:pt>
                <c:pt idx="23">
                  <c:v>5.5708249915325136E-2</c:v>
                </c:pt>
                <c:pt idx="24">
                  <c:v>5.7490915126255794E-2</c:v>
                </c:pt>
                <c:pt idx="25">
                  <c:v>5.3740254411931157E-2</c:v>
                </c:pt>
                <c:pt idx="26">
                  <c:v>5.4974830263886977E-2</c:v>
                </c:pt>
                <c:pt idx="27">
                  <c:v>5.9704154310021414E-2</c:v>
                </c:pt>
                <c:pt idx="28">
                  <c:v>6.8845032668722508E-2</c:v>
                </c:pt>
                <c:pt idx="29">
                  <c:v>7.2724096406381084E-2</c:v>
                </c:pt>
                <c:pt idx="30">
                  <c:v>7.2832226725733723E-2</c:v>
                </c:pt>
                <c:pt idx="31">
                  <c:v>6.3704343799177859E-2</c:v>
                </c:pt>
                <c:pt idx="32">
                  <c:v>5.8968296269237865E-2</c:v>
                </c:pt>
                <c:pt idx="33">
                  <c:v>5.9437839253429138E-2</c:v>
                </c:pt>
                <c:pt idx="34">
                  <c:v>6.0284055036639063E-2</c:v>
                </c:pt>
                <c:pt idx="35">
                  <c:v>6.1333779776715995E-2</c:v>
                </c:pt>
                <c:pt idx="36">
                  <c:v>6.5971959576709371E-2</c:v>
                </c:pt>
                <c:pt idx="37">
                  <c:v>6.1951286955319505E-2</c:v>
                </c:pt>
                <c:pt idx="38">
                  <c:v>5.8963828486984247E-2</c:v>
                </c:pt>
                <c:pt idx="39">
                  <c:v>6.4052945514255388E-2</c:v>
                </c:pt>
                <c:pt idx="40">
                  <c:v>7.1797392881416178E-2</c:v>
                </c:pt>
                <c:pt idx="41">
                  <c:v>7.6145020310672343E-2</c:v>
                </c:pt>
                <c:pt idx="42">
                  <c:v>7.8837472101856584E-2</c:v>
                </c:pt>
                <c:pt idx="43">
                  <c:v>6.4399297413956128E-2</c:v>
                </c:pt>
                <c:pt idx="44">
                  <c:v>6.2947176526647192E-2</c:v>
                </c:pt>
                <c:pt idx="45">
                  <c:v>6.2052977028849099E-2</c:v>
                </c:pt>
                <c:pt idx="46">
                  <c:v>6.0847564899766685E-2</c:v>
                </c:pt>
                <c:pt idx="47">
                  <c:v>6.2274738287248263E-2</c:v>
                </c:pt>
                <c:pt idx="48">
                  <c:v>6.5066317488107484E-2</c:v>
                </c:pt>
                <c:pt idx="49">
                  <c:v>6.1755802099931555E-2</c:v>
                </c:pt>
                <c:pt idx="50">
                  <c:v>6.2087458786400471E-2</c:v>
                </c:pt>
                <c:pt idx="51">
                  <c:v>7.1438286529486153E-2</c:v>
                </c:pt>
                <c:pt idx="52">
                  <c:v>7.4491896832428878E-2</c:v>
                </c:pt>
                <c:pt idx="53">
                  <c:v>7.7088135320368928E-2</c:v>
                </c:pt>
                <c:pt idx="54">
                  <c:v>8.2591350147830742E-2</c:v>
                </c:pt>
                <c:pt idx="55">
                  <c:v>6.4718957458432563E-2</c:v>
                </c:pt>
                <c:pt idx="56">
                  <c:v>6.2175002325550809E-2</c:v>
                </c:pt>
                <c:pt idx="57">
                  <c:v>6.293182892018015E-2</c:v>
                </c:pt>
                <c:pt idx="58">
                  <c:v>6.1602661810199695E-2</c:v>
                </c:pt>
                <c:pt idx="59">
                  <c:v>6.0882931822403973E-2</c:v>
                </c:pt>
                <c:pt idx="60">
                  <c:v>6.2961942698232728E-2</c:v>
                </c:pt>
                <c:pt idx="61">
                  <c:v>5.929259966441594E-2</c:v>
                </c:pt>
                <c:pt idx="62">
                  <c:v>6.0223812574859911E-2</c:v>
                </c:pt>
              </c:numCache>
            </c:numRef>
          </c:val>
          <c:smooth val="0"/>
          <c:extLst>
            <c:ext xmlns:c16="http://schemas.microsoft.com/office/drawing/2014/chart" uri="{C3380CC4-5D6E-409C-BE32-E72D297353CC}">
              <c16:uniqueId val="{00000000-F0C3-41B2-A9B7-87F7998CD015}"/>
            </c:ext>
          </c:extLst>
        </c:ser>
        <c:dLbls>
          <c:showLegendKey val="0"/>
          <c:showVal val="0"/>
          <c:showCatName val="0"/>
          <c:showSerName val="0"/>
          <c:showPercent val="0"/>
          <c:showBubbleSize val="0"/>
        </c:dLbls>
        <c:smooth val="0"/>
        <c:axId val="1519346863"/>
        <c:axId val="1519348783"/>
      </c:lineChart>
      <c:dateAx>
        <c:axId val="1519346863"/>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9348783"/>
        <c:crosses val="autoZero"/>
        <c:auto val="1"/>
        <c:lblOffset val="100"/>
        <c:baseTimeUnit val="months"/>
      </c:dateAx>
      <c:valAx>
        <c:axId val="151934878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1934686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Percentage of Self-Employed Primary Care Dentists, Associates by Gender and Average Weekly Working Hours</a:t>
            </a:r>
            <a:r>
              <a:rPr lang="en-GB" baseline="0"/>
              <a:t> (</a:t>
            </a:r>
            <a:r>
              <a:rPr lang="en-GB"/>
              <a:t>all Contract Types GDS/PDS and Mixed) 2022/23 -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'DDP9'!$B$7</c:f>
              <c:strCache>
                <c:ptCount val="1"/>
                <c:pt idx="0">
                  <c:v>Male</c:v>
                </c:pt>
              </c:strCache>
            </c:strRef>
          </c:tx>
          <c:spPr>
            <a:solidFill>
              <a:schemeClr val="accent1"/>
            </a:solidFill>
            <a:ln>
              <a:noFill/>
            </a:ln>
            <a:effectLst/>
          </c:spPr>
          <c:invertIfNegative val="0"/>
          <c:cat>
            <c:strRef>
              <c:f>'DDP9'!$C$7:$C$12</c:f>
              <c:strCache>
                <c:ptCount val="6"/>
                <c:pt idx="0">
                  <c:v>&lt;20</c:v>
                </c:pt>
                <c:pt idx="1">
                  <c:v>&gt;=20 &lt;30</c:v>
                </c:pt>
                <c:pt idx="2">
                  <c:v>&gt;=30 &lt;40</c:v>
                </c:pt>
                <c:pt idx="3">
                  <c:v>&gt;=40 &lt;50</c:v>
                </c:pt>
                <c:pt idx="4">
                  <c:v>&gt;=50 &lt;60</c:v>
                </c:pt>
                <c:pt idx="5">
                  <c:v>60 - 80</c:v>
                </c:pt>
              </c:strCache>
            </c:strRef>
          </c:cat>
          <c:val>
            <c:numRef>
              <c:f>'DDP9'!$E$19:$E$24</c:f>
              <c:numCache>
                <c:formatCode>0.0%</c:formatCode>
                <c:ptCount val="6"/>
                <c:pt idx="0">
                  <c:v>5.7000000000000002E-2</c:v>
                </c:pt>
                <c:pt idx="1">
                  <c:v>0.1032156862745098</c:v>
                </c:pt>
                <c:pt idx="2">
                  <c:v>0.47764705882352942</c:v>
                </c:pt>
                <c:pt idx="3">
                  <c:v>0.28752941176470587</c:v>
                </c:pt>
                <c:pt idx="4">
                  <c:v>5.4274509803921567E-2</c:v>
                </c:pt>
                <c:pt idx="5">
                  <c:v>2.0862745098039214E-2</c:v>
                </c:pt>
              </c:numCache>
            </c:numRef>
          </c:val>
          <c:extLst>
            <c:ext xmlns:c16="http://schemas.microsoft.com/office/drawing/2014/chart" uri="{C3380CC4-5D6E-409C-BE32-E72D297353CC}">
              <c16:uniqueId val="{00000000-8BE1-4193-974E-3EA44C7D1428}"/>
            </c:ext>
          </c:extLst>
        </c:ser>
        <c:ser>
          <c:idx val="1"/>
          <c:order val="1"/>
          <c:tx>
            <c:strRef>
              <c:f>'DDP9'!$B$13</c:f>
              <c:strCache>
                <c:ptCount val="1"/>
                <c:pt idx="0">
                  <c:v>Female</c:v>
                </c:pt>
              </c:strCache>
            </c:strRef>
          </c:tx>
          <c:spPr>
            <a:solidFill>
              <a:schemeClr val="accent2"/>
            </a:solidFill>
            <a:ln>
              <a:noFill/>
            </a:ln>
            <a:effectLst/>
          </c:spPr>
          <c:invertIfNegative val="0"/>
          <c:val>
            <c:numRef>
              <c:f>'DDP9'!$E$25:$E$30</c:f>
              <c:numCache>
                <c:formatCode>0.0%</c:formatCode>
                <c:ptCount val="6"/>
                <c:pt idx="0">
                  <c:v>8.2851410362327391E-2</c:v>
                </c:pt>
                <c:pt idx="1">
                  <c:v>0.24477752862032337</c:v>
                </c:pt>
                <c:pt idx="2">
                  <c:v>0.43620913489909124</c:v>
                </c:pt>
                <c:pt idx="3">
                  <c:v>0.20724654785790156</c:v>
                </c:pt>
                <c:pt idx="4">
                  <c:v>2.230614894370353E-2</c:v>
                </c:pt>
                <c:pt idx="5">
                  <c:v>6.6092293166528978E-3</c:v>
                </c:pt>
              </c:numCache>
            </c:numRef>
          </c:val>
          <c:extLst>
            <c:ext xmlns:c16="http://schemas.microsoft.com/office/drawing/2014/chart" uri="{C3380CC4-5D6E-409C-BE32-E72D297353CC}">
              <c16:uniqueId val="{00000001-8BE1-4193-974E-3EA44C7D1428}"/>
            </c:ext>
          </c:extLst>
        </c:ser>
        <c:dLbls>
          <c:showLegendKey val="0"/>
          <c:showVal val="0"/>
          <c:showCatName val="0"/>
          <c:showSerName val="0"/>
          <c:showPercent val="0"/>
          <c:showBubbleSize val="0"/>
        </c:dLbls>
        <c:gapWidth val="219"/>
        <c:overlap val="-27"/>
        <c:axId val="617214575"/>
        <c:axId val="617215055"/>
      </c:barChart>
      <c:catAx>
        <c:axId val="61721457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Weekly</a:t>
                </a:r>
                <a:r>
                  <a:rPr lang="en-GB" baseline="0"/>
                  <a:t> working hours</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7215055"/>
        <c:crosses val="autoZero"/>
        <c:auto val="1"/>
        <c:lblAlgn val="ctr"/>
        <c:lblOffset val="100"/>
        <c:noMultiLvlLbl val="0"/>
      </c:catAx>
      <c:valAx>
        <c:axId val="617215055"/>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1721457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Gross Earnings, Expenses and Income before tax for All Self-Employed Primary Care Dentists</a:t>
            </a:r>
            <a:r>
              <a:rPr lang="en-GB" baseline="0"/>
              <a:t> - Providing Performer</a:t>
            </a:r>
            <a:r>
              <a:rPr lang="en-GB"/>
              <a:t> -</a:t>
            </a:r>
            <a:r>
              <a:rPr lang="en-GB" baseline="0"/>
              <a:t> Males by</a:t>
            </a:r>
            <a:r>
              <a:rPr lang="en-GB"/>
              <a:t> Weekly Working Hours</a:t>
            </a:r>
            <a:r>
              <a:rPr lang="en-GB" baseline="0"/>
              <a:t> (</a:t>
            </a:r>
            <a:r>
              <a:rPr lang="en-GB"/>
              <a:t>all Contract Types GDS/PDS and Mixed) -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'DDP10'!$C$8:$D$8</c:f>
              <c:strCache>
                <c:ptCount val="2"/>
                <c:pt idx="0">
                  <c:v>Less than 30</c:v>
                </c:pt>
                <c:pt idx="1">
                  <c:v>Gross Earnings</c:v>
                </c:pt>
              </c:strCache>
            </c:strRef>
          </c:tx>
          <c:spPr>
            <a:solidFill>
              <a:schemeClr val="accent2"/>
            </a:solidFill>
            <a:ln>
              <a:noFill/>
            </a:ln>
            <a:effectLst/>
          </c:spPr>
          <c:invertIfNegative val="0"/>
          <c:cat>
            <c:strRef>
              <c:f>'DDP10'!$E$6:$F$6</c:f>
              <c:strCache>
                <c:ptCount val="2"/>
                <c:pt idx="0">
                  <c:v>2019/20</c:v>
                </c:pt>
                <c:pt idx="1">
                  <c:v>2022/23</c:v>
                </c:pt>
              </c:strCache>
            </c:strRef>
          </c:cat>
          <c:val>
            <c:numRef>
              <c:f>'DDP10'!$E$8:$F$8</c:f>
              <c:numCache>
                <c:formatCode>[$-10409]"£"#,##0;\("£"#,##0\)</c:formatCode>
                <c:ptCount val="2"/>
                <c:pt idx="0">
                  <c:v>312600</c:v>
                </c:pt>
                <c:pt idx="1">
                  <c:v>310300</c:v>
                </c:pt>
              </c:numCache>
            </c:numRef>
          </c:val>
          <c:extLst>
            <c:ext xmlns:c16="http://schemas.microsoft.com/office/drawing/2014/chart" uri="{C3380CC4-5D6E-409C-BE32-E72D297353CC}">
              <c16:uniqueId val="{00000015-4BA9-4E6B-A19D-D26933797735}"/>
            </c:ext>
          </c:extLst>
        </c:ser>
        <c:ser>
          <c:idx val="2"/>
          <c:order val="1"/>
          <c:tx>
            <c:strRef>
              <c:f>'DDP10'!$C$9:$D$9</c:f>
              <c:strCache>
                <c:ptCount val="2"/>
                <c:pt idx="0">
                  <c:v>Less than 30</c:v>
                </c:pt>
                <c:pt idx="1">
                  <c:v>Total Expenses</c:v>
                </c:pt>
              </c:strCache>
            </c:strRef>
          </c:tx>
          <c:spPr>
            <a:solidFill>
              <a:schemeClr val="accent3"/>
            </a:solidFill>
            <a:ln>
              <a:noFill/>
            </a:ln>
            <a:effectLst/>
          </c:spPr>
          <c:invertIfNegative val="0"/>
          <c:cat>
            <c:strRef>
              <c:f>'DDP10'!$E$6:$F$6</c:f>
              <c:strCache>
                <c:ptCount val="2"/>
                <c:pt idx="0">
                  <c:v>2019/20</c:v>
                </c:pt>
                <c:pt idx="1">
                  <c:v>2022/23</c:v>
                </c:pt>
              </c:strCache>
            </c:strRef>
          </c:cat>
          <c:val>
            <c:numRef>
              <c:f>'DDP10'!$E$9:$F$9</c:f>
              <c:numCache>
                <c:formatCode>[$-10409]"£"#,##0;\("£"#,##0\)</c:formatCode>
                <c:ptCount val="2"/>
                <c:pt idx="0">
                  <c:v>214800</c:v>
                </c:pt>
                <c:pt idx="1">
                  <c:v>207200</c:v>
                </c:pt>
              </c:numCache>
            </c:numRef>
          </c:val>
          <c:extLst>
            <c:ext xmlns:c16="http://schemas.microsoft.com/office/drawing/2014/chart" uri="{C3380CC4-5D6E-409C-BE32-E72D297353CC}">
              <c16:uniqueId val="{00000016-4BA9-4E6B-A19D-D26933797735}"/>
            </c:ext>
          </c:extLst>
        </c:ser>
        <c:ser>
          <c:idx val="3"/>
          <c:order val="2"/>
          <c:tx>
            <c:strRef>
              <c:f>'DDP10'!$C$10:$D$10</c:f>
              <c:strCache>
                <c:ptCount val="2"/>
                <c:pt idx="0">
                  <c:v>Less than 30</c:v>
                </c:pt>
                <c:pt idx="1">
                  <c:v>Income Before Tax</c:v>
                </c:pt>
              </c:strCache>
            </c:strRef>
          </c:tx>
          <c:spPr>
            <a:solidFill>
              <a:schemeClr val="accent4"/>
            </a:solidFill>
            <a:ln>
              <a:noFill/>
            </a:ln>
            <a:effectLst/>
          </c:spPr>
          <c:invertIfNegative val="0"/>
          <c:cat>
            <c:strRef>
              <c:f>'DDP10'!$E$6:$F$6</c:f>
              <c:strCache>
                <c:ptCount val="2"/>
                <c:pt idx="0">
                  <c:v>2019/20</c:v>
                </c:pt>
                <c:pt idx="1">
                  <c:v>2022/23</c:v>
                </c:pt>
              </c:strCache>
            </c:strRef>
          </c:cat>
          <c:val>
            <c:numRef>
              <c:f>'DDP10'!$E$10:$F$10</c:f>
              <c:numCache>
                <c:formatCode>[$-10409]"£"#,##0;\("£"#,##0\)</c:formatCode>
                <c:ptCount val="2"/>
                <c:pt idx="0">
                  <c:v>97800</c:v>
                </c:pt>
                <c:pt idx="1">
                  <c:v>103100</c:v>
                </c:pt>
              </c:numCache>
            </c:numRef>
          </c:val>
          <c:extLst>
            <c:ext xmlns:c16="http://schemas.microsoft.com/office/drawing/2014/chart" uri="{C3380CC4-5D6E-409C-BE32-E72D297353CC}">
              <c16:uniqueId val="{00000017-4BA9-4E6B-A19D-D26933797735}"/>
            </c:ext>
          </c:extLst>
        </c:ser>
        <c:ser>
          <c:idx val="5"/>
          <c:order val="3"/>
          <c:tx>
            <c:strRef>
              <c:f>'DDP10'!$C$12:$D$12</c:f>
              <c:strCache>
                <c:ptCount val="2"/>
                <c:pt idx="0">
                  <c:v>Between 30 and 34</c:v>
                </c:pt>
                <c:pt idx="1">
                  <c:v>Gross Earnings</c:v>
                </c:pt>
              </c:strCache>
            </c:strRef>
          </c:tx>
          <c:spPr>
            <a:solidFill>
              <a:schemeClr val="accent6"/>
            </a:solidFill>
            <a:ln>
              <a:noFill/>
            </a:ln>
            <a:effectLst/>
          </c:spPr>
          <c:invertIfNegative val="0"/>
          <c:cat>
            <c:strRef>
              <c:f>'DDP10'!$E$6:$F$6</c:f>
              <c:strCache>
                <c:ptCount val="2"/>
                <c:pt idx="0">
                  <c:v>2019/20</c:v>
                </c:pt>
                <c:pt idx="1">
                  <c:v>2022/23</c:v>
                </c:pt>
              </c:strCache>
            </c:strRef>
          </c:cat>
          <c:val>
            <c:numRef>
              <c:f>'DDP10'!$E$12:$F$12</c:f>
              <c:numCache>
                <c:formatCode>[$-10409]"£"#,##0;\("£"#,##0\)</c:formatCode>
                <c:ptCount val="2"/>
                <c:pt idx="0">
                  <c:v>346800</c:v>
                </c:pt>
                <c:pt idx="1">
                  <c:v>353800</c:v>
                </c:pt>
              </c:numCache>
            </c:numRef>
          </c:val>
          <c:extLst>
            <c:ext xmlns:c16="http://schemas.microsoft.com/office/drawing/2014/chart" uri="{C3380CC4-5D6E-409C-BE32-E72D297353CC}">
              <c16:uniqueId val="{00000019-4BA9-4E6B-A19D-D26933797735}"/>
            </c:ext>
          </c:extLst>
        </c:ser>
        <c:ser>
          <c:idx val="6"/>
          <c:order val="4"/>
          <c:tx>
            <c:strRef>
              <c:f>'DDP10'!$C$13:$D$13</c:f>
              <c:strCache>
                <c:ptCount val="2"/>
                <c:pt idx="0">
                  <c:v>Between 30 and 34</c:v>
                </c:pt>
                <c:pt idx="1">
                  <c:v>Total Expenses</c:v>
                </c:pt>
              </c:strCache>
            </c:strRef>
          </c:tx>
          <c:spPr>
            <a:solidFill>
              <a:schemeClr val="accent1">
                <a:lumMod val="60000"/>
              </a:schemeClr>
            </a:solidFill>
            <a:ln>
              <a:noFill/>
            </a:ln>
            <a:effectLst/>
          </c:spPr>
          <c:invertIfNegative val="0"/>
          <c:cat>
            <c:strRef>
              <c:f>'DDP10'!$E$6:$F$6</c:f>
              <c:strCache>
                <c:ptCount val="2"/>
                <c:pt idx="0">
                  <c:v>2019/20</c:v>
                </c:pt>
                <c:pt idx="1">
                  <c:v>2022/23</c:v>
                </c:pt>
              </c:strCache>
            </c:strRef>
          </c:cat>
          <c:val>
            <c:numRef>
              <c:f>'DDP10'!$E$13:$F$13</c:f>
              <c:numCache>
                <c:formatCode>[$-10409]"£"#,##0;\("£"#,##0\)</c:formatCode>
                <c:ptCount val="2"/>
                <c:pt idx="0">
                  <c:v>240900</c:v>
                </c:pt>
                <c:pt idx="1">
                  <c:v>219000</c:v>
                </c:pt>
              </c:numCache>
            </c:numRef>
          </c:val>
          <c:extLst>
            <c:ext xmlns:c16="http://schemas.microsoft.com/office/drawing/2014/chart" uri="{C3380CC4-5D6E-409C-BE32-E72D297353CC}">
              <c16:uniqueId val="{0000001A-4BA9-4E6B-A19D-D26933797735}"/>
            </c:ext>
          </c:extLst>
        </c:ser>
        <c:ser>
          <c:idx val="7"/>
          <c:order val="5"/>
          <c:tx>
            <c:strRef>
              <c:f>'DDP10'!$C$14:$D$14</c:f>
              <c:strCache>
                <c:ptCount val="2"/>
                <c:pt idx="0">
                  <c:v>Between 30 and 34</c:v>
                </c:pt>
                <c:pt idx="1">
                  <c:v>Income Before Tax</c:v>
                </c:pt>
              </c:strCache>
            </c:strRef>
          </c:tx>
          <c:spPr>
            <a:solidFill>
              <a:schemeClr val="accent2">
                <a:lumMod val="60000"/>
              </a:schemeClr>
            </a:solidFill>
            <a:ln>
              <a:noFill/>
            </a:ln>
            <a:effectLst/>
          </c:spPr>
          <c:invertIfNegative val="0"/>
          <c:cat>
            <c:strRef>
              <c:f>'DDP10'!$E$6:$F$6</c:f>
              <c:strCache>
                <c:ptCount val="2"/>
                <c:pt idx="0">
                  <c:v>2019/20</c:v>
                </c:pt>
                <c:pt idx="1">
                  <c:v>2022/23</c:v>
                </c:pt>
              </c:strCache>
            </c:strRef>
          </c:cat>
          <c:val>
            <c:numRef>
              <c:f>'DDP10'!$E$14:$F$14</c:f>
              <c:numCache>
                <c:formatCode>[$-10409]"£"#,##0;\("£"#,##0\)</c:formatCode>
                <c:ptCount val="2"/>
                <c:pt idx="0">
                  <c:v>105900</c:v>
                </c:pt>
                <c:pt idx="1">
                  <c:v>134800</c:v>
                </c:pt>
              </c:numCache>
            </c:numRef>
          </c:val>
          <c:extLst>
            <c:ext xmlns:c16="http://schemas.microsoft.com/office/drawing/2014/chart" uri="{C3380CC4-5D6E-409C-BE32-E72D297353CC}">
              <c16:uniqueId val="{0000001B-4BA9-4E6B-A19D-D26933797735}"/>
            </c:ext>
          </c:extLst>
        </c:ser>
        <c:ser>
          <c:idx val="9"/>
          <c:order val="6"/>
          <c:tx>
            <c:strRef>
              <c:f>'DDP10'!$C$16:$D$16</c:f>
              <c:strCache>
                <c:ptCount val="2"/>
                <c:pt idx="0">
                  <c:v>Between 35 and 39</c:v>
                </c:pt>
                <c:pt idx="1">
                  <c:v>Gross Earnings</c:v>
                </c:pt>
              </c:strCache>
            </c:strRef>
          </c:tx>
          <c:spPr>
            <a:solidFill>
              <a:schemeClr val="accent4">
                <a:lumMod val="60000"/>
              </a:schemeClr>
            </a:solidFill>
            <a:ln>
              <a:noFill/>
            </a:ln>
            <a:effectLst/>
          </c:spPr>
          <c:invertIfNegative val="0"/>
          <c:cat>
            <c:strRef>
              <c:f>'DDP10'!$E$6:$F$6</c:f>
              <c:strCache>
                <c:ptCount val="2"/>
                <c:pt idx="0">
                  <c:v>2019/20</c:v>
                </c:pt>
                <c:pt idx="1">
                  <c:v>2022/23</c:v>
                </c:pt>
              </c:strCache>
            </c:strRef>
          </c:cat>
          <c:val>
            <c:numRef>
              <c:f>'DDP10'!$E$16:$F$16</c:f>
              <c:numCache>
                <c:formatCode>[$-10409]"£"#,##0;\("£"#,##0\)</c:formatCode>
                <c:ptCount val="2"/>
                <c:pt idx="0">
                  <c:v>346300</c:v>
                </c:pt>
                <c:pt idx="1">
                  <c:v>300400</c:v>
                </c:pt>
              </c:numCache>
            </c:numRef>
          </c:val>
          <c:extLst>
            <c:ext xmlns:c16="http://schemas.microsoft.com/office/drawing/2014/chart" uri="{C3380CC4-5D6E-409C-BE32-E72D297353CC}">
              <c16:uniqueId val="{0000001D-4BA9-4E6B-A19D-D26933797735}"/>
            </c:ext>
          </c:extLst>
        </c:ser>
        <c:ser>
          <c:idx val="10"/>
          <c:order val="7"/>
          <c:tx>
            <c:strRef>
              <c:f>'DDP10'!$C$17:$D$17</c:f>
              <c:strCache>
                <c:ptCount val="2"/>
                <c:pt idx="0">
                  <c:v>Between 35 and 39</c:v>
                </c:pt>
                <c:pt idx="1">
                  <c:v>Total Expenses</c:v>
                </c:pt>
              </c:strCache>
            </c:strRef>
          </c:tx>
          <c:spPr>
            <a:solidFill>
              <a:schemeClr val="accent5">
                <a:lumMod val="60000"/>
              </a:schemeClr>
            </a:solidFill>
            <a:ln>
              <a:noFill/>
            </a:ln>
            <a:effectLst/>
          </c:spPr>
          <c:invertIfNegative val="0"/>
          <c:cat>
            <c:strRef>
              <c:f>'DDP10'!$E$6:$F$6</c:f>
              <c:strCache>
                <c:ptCount val="2"/>
                <c:pt idx="0">
                  <c:v>2019/20</c:v>
                </c:pt>
                <c:pt idx="1">
                  <c:v>2022/23</c:v>
                </c:pt>
              </c:strCache>
            </c:strRef>
          </c:cat>
          <c:val>
            <c:numRef>
              <c:f>'DDP10'!$E$17:$F$17</c:f>
              <c:numCache>
                <c:formatCode>[$-10409]"£"#,##0;\("£"#,##0\)</c:formatCode>
                <c:ptCount val="2"/>
                <c:pt idx="0">
                  <c:v>238500</c:v>
                </c:pt>
                <c:pt idx="1">
                  <c:v>193600</c:v>
                </c:pt>
              </c:numCache>
            </c:numRef>
          </c:val>
          <c:extLst>
            <c:ext xmlns:c16="http://schemas.microsoft.com/office/drawing/2014/chart" uri="{C3380CC4-5D6E-409C-BE32-E72D297353CC}">
              <c16:uniqueId val="{0000001E-4BA9-4E6B-A19D-D26933797735}"/>
            </c:ext>
          </c:extLst>
        </c:ser>
        <c:ser>
          <c:idx val="11"/>
          <c:order val="8"/>
          <c:tx>
            <c:strRef>
              <c:f>'DDP10'!$C$18:$D$18</c:f>
              <c:strCache>
                <c:ptCount val="2"/>
                <c:pt idx="0">
                  <c:v>Between 35 and 39</c:v>
                </c:pt>
                <c:pt idx="1">
                  <c:v>Income Before Tax</c:v>
                </c:pt>
              </c:strCache>
            </c:strRef>
          </c:tx>
          <c:spPr>
            <a:solidFill>
              <a:schemeClr val="accent6">
                <a:lumMod val="60000"/>
              </a:schemeClr>
            </a:solidFill>
            <a:ln>
              <a:noFill/>
            </a:ln>
            <a:effectLst/>
          </c:spPr>
          <c:invertIfNegative val="0"/>
          <c:cat>
            <c:strRef>
              <c:f>'DDP10'!$E$6:$F$6</c:f>
              <c:strCache>
                <c:ptCount val="2"/>
                <c:pt idx="0">
                  <c:v>2019/20</c:v>
                </c:pt>
                <c:pt idx="1">
                  <c:v>2022/23</c:v>
                </c:pt>
              </c:strCache>
            </c:strRef>
          </c:cat>
          <c:val>
            <c:numRef>
              <c:f>'DDP10'!$E$18:$F$18</c:f>
              <c:numCache>
                <c:formatCode>[$-10409]"£"#,##0;\("£"#,##0\)</c:formatCode>
                <c:ptCount val="2"/>
                <c:pt idx="0">
                  <c:v>107800</c:v>
                </c:pt>
                <c:pt idx="1">
                  <c:v>106800</c:v>
                </c:pt>
              </c:numCache>
            </c:numRef>
          </c:val>
          <c:extLst>
            <c:ext xmlns:c16="http://schemas.microsoft.com/office/drawing/2014/chart" uri="{C3380CC4-5D6E-409C-BE32-E72D297353CC}">
              <c16:uniqueId val="{0000001F-4BA9-4E6B-A19D-D26933797735}"/>
            </c:ext>
          </c:extLst>
        </c:ser>
        <c:ser>
          <c:idx val="13"/>
          <c:order val="9"/>
          <c:tx>
            <c:strRef>
              <c:f>'DDP10'!$C$20:$D$20</c:f>
              <c:strCache>
                <c:ptCount val="2"/>
                <c:pt idx="0">
                  <c:v>Between 40 and 44</c:v>
                </c:pt>
                <c:pt idx="1">
                  <c:v>Gross Earnings</c:v>
                </c:pt>
              </c:strCache>
            </c:strRef>
          </c:tx>
          <c:spPr>
            <a:solidFill>
              <a:schemeClr val="accent2">
                <a:lumMod val="80000"/>
                <a:lumOff val="20000"/>
              </a:schemeClr>
            </a:solidFill>
            <a:ln>
              <a:noFill/>
            </a:ln>
            <a:effectLst/>
          </c:spPr>
          <c:invertIfNegative val="0"/>
          <c:cat>
            <c:strRef>
              <c:f>'DDP10'!$E$6:$F$6</c:f>
              <c:strCache>
                <c:ptCount val="2"/>
                <c:pt idx="0">
                  <c:v>2019/20</c:v>
                </c:pt>
                <c:pt idx="1">
                  <c:v>2022/23</c:v>
                </c:pt>
              </c:strCache>
            </c:strRef>
          </c:cat>
          <c:val>
            <c:numRef>
              <c:f>'DDP10'!$E$20:$F$20</c:f>
              <c:numCache>
                <c:formatCode>[$-10409]"£"#,##0;\("£"#,##0\)</c:formatCode>
                <c:ptCount val="2"/>
                <c:pt idx="0">
                  <c:v>373300</c:v>
                </c:pt>
                <c:pt idx="1">
                  <c:v>422200</c:v>
                </c:pt>
              </c:numCache>
            </c:numRef>
          </c:val>
          <c:extLst>
            <c:ext xmlns:c16="http://schemas.microsoft.com/office/drawing/2014/chart" uri="{C3380CC4-5D6E-409C-BE32-E72D297353CC}">
              <c16:uniqueId val="{00000021-4BA9-4E6B-A19D-D26933797735}"/>
            </c:ext>
          </c:extLst>
        </c:ser>
        <c:ser>
          <c:idx val="14"/>
          <c:order val="10"/>
          <c:tx>
            <c:strRef>
              <c:f>'DDP10'!$C$21:$D$21</c:f>
              <c:strCache>
                <c:ptCount val="2"/>
                <c:pt idx="0">
                  <c:v>Between 40 and 44</c:v>
                </c:pt>
                <c:pt idx="1">
                  <c:v>Total Expenses</c:v>
                </c:pt>
              </c:strCache>
            </c:strRef>
          </c:tx>
          <c:spPr>
            <a:solidFill>
              <a:schemeClr val="accent3">
                <a:lumMod val="80000"/>
                <a:lumOff val="20000"/>
              </a:schemeClr>
            </a:solidFill>
            <a:ln>
              <a:noFill/>
            </a:ln>
            <a:effectLst/>
          </c:spPr>
          <c:invertIfNegative val="0"/>
          <c:cat>
            <c:strRef>
              <c:f>'DDP10'!$E$6:$F$6</c:f>
              <c:strCache>
                <c:ptCount val="2"/>
                <c:pt idx="0">
                  <c:v>2019/20</c:v>
                </c:pt>
                <c:pt idx="1">
                  <c:v>2022/23</c:v>
                </c:pt>
              </c:strCache>
            </c:strRef>
          </c:cat>
          <c:val>
            <c:numRef>
              <c:f>'DDP10'!$E$21:$F$21</c:f>
              <c:numCache>
                <c:formatCode>[$-10409]"£"#,##0;\("£"#,##0\)</c:formatCode>
                <c:ptCount val="2"/>
                <c:pt idx="0">
                  <c:v>251400</c:v>
                </c:pt>
                <c:pt idx="1">
                  <c:v>311900</c:v>
                </c:pt>
              </c:numCache>
            </c:numRef>
          </c:val>
          <c:extLst>
            <c:ext xmlns:c16="http://schemas.microsoft.com/office/drawing/2014/chart" uri="{C3380CC4-5D6E-409C-BE32-E72D297353CC}">
              <c16:uniqueId val="{00000022-4BA9-4E6B-A19D-D26933797735}"/>
            </c:ext>
          </c:extLst>
        </c:ser>
        <c:ser>
          <c:idx val="15"/>
          <c:order val="11"/>
          <c:tx>
            <c:strRef>
              <c:f>'DDP10'!$C$22:$D$22</c:f>
              <c:strCache>
                <c:ptCount val="2"/>
                <c:pt idx="0">
                  <c:v>Between 40 and 44</c:v>
                </c:pt>
                <c:pt idx="1">
                  <c:v>Income Before Tax</c:v>
                </c:pt>
              </c:strCache>
            </c:strRef>
          </c:tx>
          <c:spPr>
            <a:solidFill>
              <a:schemeClr val="accent4">
                <a:lumMod val="80000"/>
                <a:lumOff val="20000"/>
              </a:schemeClr>
            </a:solidFill>
            <a:ln>
              <a:noFill/>
            </a:ln>
            <a:effectLst/>
          </c:spPr>
          <c:invertIfNegative val="0"/>
          <c:cat>
            <c:strRef>
              <c:f>'DDP10'!$E$6:$F$6</c:f>
              <c:strCache>
                <c:ptCount val="2"/>
                <c:pt idx="0">
                  <c:v>2019/20</c:v>
                </c:pt>
                <c:pt idx="1">
                  <c:v>2022/23</c:v>
                </c:pt>
              </c:strCache>
            </c:strRef>
          </c:cat>
          <c:val>
            <c:numRef>
              <c:f>'DDP10'!$E$22:$F$22</c:f>
              <c:numCache>
                <c:formatCode>[$-10409]"£"#,##0;\("£"#,##0\)</c:formatCode>
                <c:ptCount val="2"/>
                <c:pt idx="0">
                  <c:v>121900</c:v>
                </c:pt>
                <c:pt idx="1">
                  <c:v>110300</c:v>
                </c:pt>
              </c:numCache>
            </c:numRef>
          </c:val>
          <c:extLst>
            <c:ext xmlns:c16="http://schemas.microsoft.com/office/drawing/2014/chart" uri="{C3380CC4-5D6E-409C-BE32-E72D297353CC}">
              <c16:uniqueId val="{00000023-4BA9-4E6B-A19D-D26933797735}"/>
            </c:ext>
          </c:extLst>
        </c:ser>
        <c:ser>
          <c:idx val="17"/>
          <c:order val="12"/>
          <c:tx>
            <c:strRef>
              <c:f>'DDP10'!$C$24:$D$24</c:f>
              <c:strCache>
                <c:ptCount val="2"/>
                <c:pt idx="0">
                  <c:v>45 or more</c:v>
                </c:pt>
                <c:pt idx="1">
                  <c:v>Gross Earnings</c:v>
                </c:pt>
              </c:strCache>
            </c:strRef>
          </c:tx>
          <c:spPr>
            <a:solidFill>
              <a:schemeClr val="accent6">
                <a:lumMod val="80000"/>
                <a:lumOff val="20000"/>
              </a:schemeClr>
            </a:solidFill>
            <a:ln>
              <a:noFill/>
            </a:ln>
            <a:effectLst/>
          </c:spPr>
          <c:invertIfNegative val="0"/>
          <c:cat>
            <c:strRef>
              <c:f>'DDP10'!$E$6:$F$6</c:f>
              <c:strCache>
                <c:ptCount val="2"/>
                <c:pt idx="0">
                  <c:v>2019/20</c:v>
                </c:pt>
                <c:pt idx="1">
                  <c:v>2022/23</c:v>
                </c:pt>
              </c:strCache>
            </c:strRef>
          </c:cat>
          <c:val>
            <c:numRef>
              <c:f>'DDP10'!$E$24:$F$24</c:f>
              <c:numCache>
                <c:formatCode>[$-10409]"£"#,##0;\("£"#,##0\)</c:formatCode>
                <c:ptCount val="2"/>
                <c:pt idx="0">
                  <c:v>460500</c:v>
                </c:pt>
                <c:pt idx="1">
                  <c:v>551000</c:v>
                </c:pt>
              </c:numCache>
            </c:numRef>
          </c:val>
          <c:extLst>
            <c:ext xmlns:c16="http://schemas.microsoft.com/office/drawing/2014/chart" uri="{C3380CC4-5D6E-409C-BE32-E72D297353CC}">
              <c16:uniqueId val="{00000025-4BA9-4E6B-A19D-D26933797735}"/>
            </c:ext>
          </c:extLst>
        </c:ser>
        <c:ser>
          <c:idx val="18"/>
          <c:order val="13"/>
          <c:tx>
            <c:strRef>
              <c:f>'DDP10'!$C$25:$D$25</c:f>
              <c:strCache>
                <c:ptCount val="2"/>
                <c:pt idx="0">
                  <c:v>45 or more</c:v>
                </c:pt>
                <c:pt idx="1">
                  <c:v>Total Expenses</c:v>
                </c:pt>
              </c:strCache>
            </c:strRef>
          </c:tx>
          <c:spPr>
            <a:solidFill>
              <a:schemeClr val="accent1">
                <a:lumMod val="80000"/>
              </a:schemeClr>
            </a:solidFill>
            <a:ln>
              <a:noFill/>
            </a:ln>
            <a:effectLst/>
          </c:spPr>
          <c:invertIfNegative val="0"/>
          <c:cat>
            <c:strRef>
              <c:f>'DDP10'!$E$6:$F$6</c:f>
              <c:strCache>
                <c:ptCount val="2"/>
                <c:pt idx="0">
                  <c:v>2019/20</c:v>
                </c:pt>
                <c:pt idx="1">
                  <c:v>2022/23</c:v>
                </c:pt>
              </c:strCache>
            </c:strRef>
          </c:cat>
          <c:val>
            <c:numRef>
              <c:f>'DDP10'!$E$25:$F$25</c:f>
              <c:numCache>
                <c:formatCode>[$-10409]"£"#,##0;\("£"#,##0\)</c:formatCode>
                <c:ptCount val="2"/>
                <c:pt idx="0">
                  <c:v>328500</c:v>
                </c:pt>
                <c:pt idx="1">
                  <c:v>407000</c:v>
                </c:pt>
              </c:numCache>
            </c:numRef>
          </c:val>
          <c:extLst>
            <c:ext xmlns:c16="http://schemas.microsoft.com/office/drawing/2014/chart" uri="{C3380CC4-5D6E-409C-BE32-E72D297353CC}">
              <c16:uniqueId val="{00000026-4BA9-4E6B-A19D-D26933797735}"/>
            </c:ext>
          </c:extLst>
        </c:ser>
        <c:ser>
          <c:idx val="19"/>
          <c:order val="14"/>
          <c:tx>
            <c:strRef>
              <c:f>'DDP10'!$C$26:$D$26</c:f>
              <c:strCache>
                <c:ptCount val="2"/>
                <c:pt idx="0">
                  <c:v>45 or more</c:v>
                </c:pt>
                <c:pt idx="1">
                  <c:v>Income Before Tax</c:v>
                </c:pt>
              </c:strCache>
            </c:strRef>
          </c:tx>
          <c:spPr>
            <a:solidFill>
              <a:schemeClr val="accent2">
                <a:lumMod val="80000"/>
              </a:schemeClr>
            </a:solidFill>
            <a:ln>
              <a:noFill/>
            </a:ln>
            <a:effectLst/>
          </c:spPr>
          <c:invertIfNegative val="0"/>
          <c:cat>
            <c:strRef>
              <c:f>'DDP10'!$E$6:$F$6</c:f>
              <c:strCache>
                <c:ptCount val="2"/>
                <c:pt idx="0">
                  <c:v>2019/20</c:v>
                </c:pt>
                <c:pt idx="1">
                  <c:v>2022/23</c:v>
                </c:pt>
              </c:strCache>
            </c:strRef>
          </c:cat>
          <c:val>
            <c:numRef>
              <c:f>'DDP10'!$E$26:$F$26</c:f>
              <c:numCache>
                <c:formatCode>[$-10409]"£"#,##0;\("£"#,##0\)</c:formatCode>
                <c:ptCount val="2"/>
                <c:pt idx="0">
                  <c:v>132000</c:v>
                </c:pt>
                <c:pt idx="1">
                  <c:v>144100</c:v>
                </c:pt>
              </c:numCache>
            </c:numRef>
          </c:val>
          <c:extLst>
            <c:ext xmlns:c16="http://schemas.microsoft.com/office/drawing/2014/chart" uri="{C3380CC4-5D6E-409C-BE32-E72D297353CC}">
              <c16:uniqueId val="{00000027-4BA9-4E6B-A19D-D26933797735}"/>
            </c:ext>
          </c:extLst>
        </c:ser>
        <c:dLbls>
          <c:showLegendKey val="0"/>
          <c:showVal val="0"/>
          <c:showCatName val="0"/>
          <c:showSerName val="0"/>
          <c:showPercent val="0"/>
          <c:showBubbleSize val="0"/>
        </c:dLbls>
        <c:gapWidth val="219"/>
        <c:overlap val="-27"/>
        <c:axId val="507750335"/>
        <c:axId val="507748415"/>
      </c:barChart>
      <c:catAx>
        <c:axId val="507750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748415"/>
        <c:crosses val="autoZero"/>
        <c:auto val="1"/>
        <c:lblAlgn val="ctr"/>
        <c:lblOffset val="100"/>
        <c:noMultiLvlLbl val="0"/>
      </c:catAx>
      <c:valAx>
        <c:axId val="507748415"/>
        <c:scaling>
          <c:orientation val="minMax"/>
        </c:scaling>
        <c:delete val="0"/>
        <c:axPos val="l"/>
        <c:majorGridlines>
          <c:spPr>
            <a:ln w="9525" cap="flat" cmpd="sng" algn="ctr">
              <a:solidFill>
                <a:schemeClr val="tx1">
                  <a:lumMod val="15000"/>
                  <a:lumOff val="85000"/>
                </a:schemeClr>
              </a:solidFill>
              <a:round/>
            </a:ln>
            <a:effectLst/>
          </c:spPr>
        </c:majorGridlines>
        <c:numFmt formatCode="[$-10409]&quot;£&quot;#,##0;\(&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75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Gross Earnings, Expenses and Income before tax for All Self-Employed Primary Care Dentists</a:t>
            </a:r>
            <a:r>
              <a:rPr lang="en-GB" baseline="0"/>
              <a:t> - Providing Performer</a:t>
            </a:r>
            <a:r>
              <a:rPr lang="en-GB"/>
              <a:t> -</a:t>
            </a:r>
            <a:r>
              <a:rPr lang="en-GB" baseline="0"/>
              <a:t> Females by</a:t>
            </a:r>
            <a:r>
              <a:rPr lang="en-GB"/>
              <a:t> Weekly Working Hours</a:t>
            </a:r>
            <a:r>
              <a:rPr lang="en-GB" baseline="0"/>
              <a:t> (</a:t>
            </a:r>
            <a:r>
              <a:rPr lang="en-GB"/>
              <a:t>all Contract Types GDS/PDS and Mixed) -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'DDP10'!$C$28:$D$28</c:f>
              <c:strCache>
                <c:ptCount val="2"/>
                <c:pt idx="0">
                  <c:v>Less than 30</c:v>
                </c:pt>
                <c:pt idx="1">
                  <c:v>Gross Earnings</c:v>
                </c:pt>
              </c:strCache>
            </c:strRef>
          </c:tx>
          <c:spPr>
            <a:solidFill>
              <a:schemeClr val="accent1"/>
            </a:solidFill>
            <a:ln>
              <a:noFill/>
            </a:ln>
            <a:effectLst/>
          </c:spPr>
          <c:invertIfNegative val="0"/>
          <c:cat>
            <c:strRef>
              <c:f>'DDP10'!$E$6:$F$6</c:f>
              <c:strCache>
                <c:ptCount val="2"/>
                <c:pt idx="0">
                  <c:v>2019/20</c:v>
                </c:pt>
                <c:pt idx="1">
                  <c:v>2022/23</c:v>
                </c:pt>
              </c:strCache>
            </c:strRef>
          </c:cat>
          <c:val>
            <c:numRef>
              <c:f>'DDP10'!$E$28:$F$28</c:f>
              <c:numCache>
                <c:formatCode>[$-10409]"£"#,##0;\("£"#,##0\)</c:formatCode>
                <c:ptCount val="2"/>
                <c:pt idx="0">
                  <c:v>238000</c:v>
                </c:pt>
                <c:pt idx="1">
                  <c:v>219900</c:v>
                </c:pt>
              </c:numCache>
            </c:numRef>
          </c:val>
          <c:extLst>
            <c:ext xmlns:c16="http://schemas.microsoft.com/office/drawing/2014/chart" uri="{C3380CC4-5D6E-409C-BE32-E72D297353CC}">
              <c16:uniqueId val="{0000000F-C5EA-4518-9EA5-4A9FF1915AB1}"/>
            </c:ext>
          </c:extLst>
        </c:ser>
        <c:ser>
          <c:idx val="1"/>
          <c:order val="1"/>
          <c:tx>
            <c:strRef>
              <c:f>'DDP10'!$C$29:$D$29</c:f>
              <c:strCache>
                <c:ptCount val="2"/>
                <c:pt idx="0">
                  <c:v>Less than 30</c:v>
                </c:pt>
                <c:pt idx="1">
                  <c:v>Total Expenses</c:v>
                </c:pt>
              </c:strCache>
            </c:strRef>
          </c:tx>
          <c:spPr>
            <a:solidFill>
              <a:schemeClr val="accent2"/>
            </a:solidFill>
            <a:ln>
              <a:noFill/>
            </a:ln>
            <a:effectLst/>
          </c:spPr>
          <c:invertIfNegative val="0"/>
          <c:cat>
            <c:strRef>
              <c:f>'DDP10'!$E$6:$F$6</c:f>
              <c:strCache>
                <c:ptCount val="2"/>
                <c:pt idx="0">
                  <c:v>2019/20</c:v>
                </c:pt>
                <c:pt idx="1">
                  <c:v>2022/23</c:v>
                </c:pt>
              </c:strCache>
            </c:strRef>
          </c:cat>
          <c:val>
            <c:numRef>
              <c:f>'DDP10'!$E$29:$F$29</c:f>
              <c:numCache>
                <c:formatCode>[$-10409]"£"#,##0;\("£"#,##0\)</c:formatCode>
                <c:ptCount val="2"/>
                <c:pt idx="0">
                  <c:v>167900</c:v>
                </c:pt>
                <c:pt idx="1">
                  <c:v>144900</c:v>
                </c:pt>
              </c:numCache>
            </c:numRef>
          </c:val>
          <c:extLst>
            <c:ext xmlns:c16="http://schemas.microsoft.com/office/drawing/2014/chart" uri="{C3380CC4-5D6E-409C-BE32-E72D297353CC}">
              <c16:uniqueId val="{00000010-C5EA-4518-9EA5-4A9FF1915AB1}"/>
            </c:ext>
          </c:extLst>
        </c:ser>
        <c:ser>
          <c:idx val="2"/>
          <c:order val="2"/>
          <c:tx>
            <c:strRef>
              <c:f>'DDP10'!$C$30:$D$30</c:f>
              <c:strCache>
                <c:ptCount val="2"/>
                <c:pt idx="0">
                  <c:v>Less than 30</c:v>
                </c:pt>
                <c:pt idx="1">
                  <c:v>Income Before Tax</c:v>
                </c:pt>
              </c:strCache>
            </c:strRef>
          </c:tx>
          <c:spPr>
            <a:solidFill>
              <a:schemeClr val="accent3"/>
            </a:solidFill>
            <a:ln>
              <a:noFill/>
            </a:ln>
            <a:effectLst/>
          </c:spPr>
          <c:invertIfNegative val="0"/>
          <c:cat>
            <c:strRef>
              <c:f>'DDP10'!$E$6:$F$6</c:f>
              <c:strCache>
                <c:ptCount val="2"/>
                <c:pt idx="0">
                  <c:v>2019/20</c:v>
                </c:pt>
                <c:pt idx="1">
                  <c:v>2022/23</c:v>
                </c:pt>
              </c:strCache>
            </c:strRef>
          </c:cat>
          <c:val>
            <c:numRef>
              <c:f>'DDP10'!$E$30:$F$30</c:f>
              <c:numCache>
                <c:formatCode>[$-10409]"£"#,##0;\("£"#,##0\)</c:formatCode>
                <c:ptCount val="2"/>
                <c:pt idx="0">
                  <c:v>70100</c:v>
                </c:pt>
                <c:pt idx="1">
                  <c:v>75000</c:v>
                </c:pt>
              </c:numCache>
            </c:numRef>
          </c:val>
          <c:extLst>
            <c:ext xmlns:c16="http://schemas.microsoft.com/office/drawing/2014/chart" uri="{C3380CC4-5D6E-409C-BE32-E72D297353CC}">
              <c16:uniqueId val="{00000011-C5EA-4518-9EA5-4A9FF1915AB1}"/>
            </c:ext>
          </c:extLst>
        </c:ser>
        <c:ser>
          <c:idx val="4"/>
          <c:order val="3"/>
          <c:tx>
            <c:strRef>
              <c:f>'DDP10'!$C$32:$D$32</c:f>
              <c:strCache>
                <c:ptCount val="2"/>
                <c:pt idx="0">
                  <c:v>Between 30 and 34</c:v>
                </c:pt>
                <c:pt idx="1">
                  <c:v>Gross Earnings</c:v>
                </c:pt>
              </c:strCache>
            </c:strRef>
          </c:tx>
          <c:spPr>
            <a:solidFill>
              <a:schemeClr val="accent5"/>
            </a:solidFill>
            <a:ln>
              <a:noFill/>
            </a:ln>
            <a:effectLst/>
          </c:spPr>
          <c:invertIfNegative val="0"/>
          <c:cat>
            <c:strRef>
              <c:f>'DDP10'!$E$6:$F$6</c:f>
              <c:strCache>
                <c:ptCount val="2"/>
                <c:pt idx="0">
                  <c:v>2019/20</c:v>
                </c:pt>
                <c:pt idx="1">
                  <c:v>2022/23</c:v>
                </c:pt>
              </c:strCache>
            </c:strRef>
          </c:cat>
          <c:val>
            <c:numRef>
              <c:f>'DDP10'!$E$32:$F$32</c:f>
              <c:numCache>
                <c:formatCode>[$-10409]"£"#,##0;\("£"#,##0\)</c:formatCode>
                <c:ptCount val="2"/>
                <c:pt idx="0">
                  <c:v>445000</c:v>
                </c:pt>
                <c:pt idx="1">
                  <c:v>353900</c:v>
                </c:pt>
              </c:numCache>
            </c:numRef>
          </c:val>
          <c:extLst>
            <c:ext xmlns:c16="http://schemas.microsoft.com/office/drawing/2014/chart" uri="{C3380CC4-5D6E-409C-BE32-E72D297353CC}">
              <c16:uniqueId val="{00000013-C5EA-4518-9EA5-4A9FF1915AB1}"/>
            </c:ext>
          </c:extLst>
        </c:ser>
        <c:ser>
          <c:idx val="5"/>
          <c:order val="4"/>
          <c:tx>
            <c:strRef>
              <c:f>'DDP10'!$C$33:$D$33</c:f>
              <c:strCache>
                <c:ptCount val="2"/>
                <c:pt idx="0">
                  <c:v>Between 30 and 34</c:v>
                </c:pt>
                <c:pt idx="1">
                  <c:v>Total Expenses</c:v>
                </c:pt>
              </c:strCache>
            </c:strRef>
          </c:tx>
          <c:spPr>
            <a:solidFill>
              <a:schemeClr val="accent6"/>
            </a:solidFill>
            <a:ln>
              <a:noFill/>
            </a:ln>
            <a:effectLst/>
          </c:spPr>
          <c:invertIfNegative val="0"/>
          <c:cat>
            <c:strRef>
              <c:f>'DDP10'!$E$6:$F$6</c:f>
              <c:strCache>
                <c:ptCount val="2"/>
                <c:pt idx="0">
                  <c:v>2019/20</c:v>
                </c:pt>
                <c:pt idx="1">
                  <c:v>2022/23</c:v>
                </c:pt>
              </c:strCache>
            </c:strRef>
          </c:cat>
          <c:val>
            <c:numRef>
              <c:f>'DDP10'!$E$33:$F$33</c:f>
              <c:numCache>
                <c:formatCode>[$-10409]"£"#,##0;\("£"#,##0\)</c:formatCode>
                <c:ptCount val="2"/>
                <c:pt idx="0">
                  <c:v>335300</c:v>
                </c:pt>
                <c:pt idx="1">
                  <c:v>240300</c:v>
                </c:pt>
              </c:numCache>
            </c:numRef>
          </c:val>
          <c:extLst>
            <c:ext xmlns:c16="http://schemas.microsoft.com/office/drawing/2014/chart" uri="{C3380CC4-5D6E-409C-BE32-E72D297353CC}">
              <c16:uniqueId val="{00000014-C5EA-4518-9EA5-4A9FF1915AB1}"/>
            </c:ext>
          </c:extLst>
        </c:ser>
        <c:ser>
          <c:idx val="6"/>
          <c:order val="5"/>
          <c:tx>
            <c:strRef>
              <c:f>'DDP10'!$C$34:$D$34</c:f>
              <c:strCache>
                <c:ptCount val="2"/>
                <c:pt idx="0">
                  <c:v>Between 30 and 34</c:v>
                </c:pt>
                <c:pt idx="1">
                  <c:v>Income Before Tax</c:v>
                </c:pt>
              </c:strCache>
            </c:strRef>
          </c:tx>
          <c:spPr>
            <a:solidFill>
              <a:schemeClr val="accent1">
                <a:lumMod val="60000"/>
              </a:schemeClr>
            </a:solidFill>
            <a:ln>
              <a:noFill/>
            </a:ln>
            <a:effectLst/>
          </c:spPr>
          <c:invertIfNegative val="0"/>
          <c:cat>
            <c:strRef>
              <c:f>'DDP10'!$E$6:$F$6</c:f>
              <c:strCache>
                <c:ptCount val="2"/>
                <c:pt idx="0">
                  <c:v>2019/20</c:v>
                </c:pt>
                <c:pt idx="1">
                  <c:v>2022/23</c:v>
                </c:pt>
              </c:strCache>
            </c:strRef>
          </c:cat>
          <c:val>
            <c:numRef>
              <c:f>'DDP10'!$E$34:$F$34</c:f>
              <c:numCache>
                <c:formatCode>[$-10409]"£"#,##0;\("£"#,##0\)</c:formatCode>
                <c:ptCount val="2"/>
                <c:pt idx="0">
                  <c:v>109600</c:v>
                </c:pt>
                <c:pt idx="1">
                  <c:v>113500</c:v>
                </c:pt>
              </c:numCache>
            </c:numRef>
          </c:val>
          <c:extLst>
            <c:ext xmlns:c16="http://schemas.microsoft.com/office/drawing/2014/chart" uri="{C3380CC4-5D6E-409C-BE32-E72D297353CC}">
              <c16:uniqueId val="{00000015-C5EA-4518-9EA5-4A9FF1915AB1}"/>
            </c:ext>
          </c:extLst>
        </c:ser>
        <c:ser>
          <c:idx val="8"/>
          <c:order val="6"/>
          <c:tx>
            <c:strRef>
              <c:f>'DDP10'!$C$36:$D$36</c:f>
              <c:strCache>
                <c:ptCount val="2"/>
                <c:pt idx="0">
                  <c:v>Between 35 and 39</c:v>
                </c:pt>
                <c:pt idx="1">
                  <c:v>Gross Earnings</c:v>
                </c:pt>
              </c:strCache>
            </c:strRef>
          </c:tx>
          <c:spPr>
            <a:solidFill>
              <a:schemeClr val="accent3">
                <a:lumMod val="60000"/>
              </a:schemeClr>
            </a:solidFill>
            <a:ln>
              <a:noFill/>
            </a:ln>
            <a:effectLst/>
          </c:spPr>
          <c:invertIfNegative val="0"/>
          <c:cat>
            <c:strRef>
              <c:f>'DDP10'!$E$6:$F$6</c:f>
              <c:strCache>
                <c:ptCount val="2"/>
                <c:pt idx="0">
                  <c:v>2019/20</c:v>
                </c:pt>
                <c:pt idx="1">
                  <c:v>2022/23</c:v>
                </c:pt>
              </c:strCache>
            </c:strRef>
          </c:cat>
          <c:val>
            <c:numRef>
              <c:f>'DDP10'!$E$36:$F$36</c:f>
              <c:numCache>
                <c:formatCode>[$-10409]"£"#,##0;\("£"#,##0\)</c:formatCode>
                <c:ptCount val="2"/>
                <c:pt idx="0">
                  <c:v>381400</c:v>
                </c:pt>
                <c:pt idx="1">
                  <c:v>654700</c:v>
                </c:pt>
              </c:numCache>
            </c:numRef>
          </c:val>
          <c:extLst>
            <c:ext xmlns:c16="http://schemas.microsoft.com/office/drawing/2014/chart" uri="{C3380CC4-5D6E-409C-BE32-E72D297353CC}">
              <c16:uniqueId val="{00000017-C5EA-4518-9EA5-4A9FF1915AB1}"/>
            </c:ext>
          </c:extLst>
        </c:ser>
        <c:ser>
          <c:idx val="9"/>
          <c:order val="7"/>
          <c:tx>
            <c:strRef>
              <c:f>'DDP10'!$C$37:$D$37</c:f>
              <c:strCache>
                <c:ptCount val="2"/>
                <c:pt idx="0">
                  <c:v>Between 35 and 39</c:v>
                </c:pt>
                <c:pt idx="1">
                  <c:v>Total Expenses</c:v>
                </c:pt>
              </c:strCache>
            </c:strRef>
          </c:tx>
          <c:spPr>
            <a:solidFill>
              <a:schemeClr val="accent4">
                <a:lumMod val="60000"/>
              </a:schemeClr>
            </a:solidFill>
            <a:ln>
              <a:noFill/>
            </a:ln>
            <a:effectLst/>
          </c:spPr>
          <c:invertIfNegative val="0"/>
          <c:cat>
            <c:strRef>
              <c:f>'DDP10'!$E$6:$F$6</c:f>
              <c:strCache>
                <c:ptCount val="2"/>
                <c:pt idx="0">
                  <c:v>2019/20</c:v>
                </c:pt>
                <c:pt idx="1">
                  <c:v>2022/23</c:v>
                </c:pt>
              </c:strCache>
            </c:strRef>
          </c:cat>
          <c:val>
            <c:numRef>
              <c:f>'DDP10'!$E$37:$F$37</c:f>
              <c:numCache>
                <c:formatCode>[$-10409]"£"#,##0;\("£"#,##0\)</c:formatCode>
                <c:ptCount val="2"/>
                <c:pt idx="0">
                  <c:v>274900</c:v>
                </c:pt>
                <c:pt idx="1">
                  <c:v>495200</c:v>
                </c:pt>
              </c:numCache>
            </c:numRef>
          </c:val>
          <c:extLst>
            <c:ext xmlns:c16="http://schemas.microsoft.com/office/drawing/2014/chart" uri="{C3380CC4-5D6E-409C-BE32-E72D297353CC}">
              <c16:uniqueId val="{00000018-C5EA-4518-9EA5-4A9FF1915AB1}"/>
            </c:ext>
          </c:extLst>
        </c:ser>
        <c:ser>
          <c:idx val="10"/>
          <c:order val="8"/>
          <c:tx>
            <c:strRef>
              <c:f>'DDP10'!$C$38:$D$38</c:f>
              <c:strCache>
                <c:ptCount val="2"/>
                <c:pt idx="0">
                  <c:v>Between 35 and 39</c:v>
                </c:pt>
                <c:pt idx="1">
                  <c:v>Income Before Tax</c:v>
                </c:pt>
              </c:strCache>
            </c:strRef>
          </c:tx>
          <c:spPr>
            <a:solidFill>
              <a:schemeClr val="accent5">
                <a:lumMod val="60000"/>
              </a:schemeClr>
            </a:solidFill>
            <a:ln>
              <a:noFill/>
            </a:ln>
            <a:effectLst/>
          </c:spPr>
          <c:invertIfNegative val="0"/>
          <c:cat>
            <c:strRef>
              <c:f>'DDP10'!$E$6:$F$6</c:f>
              <c:strCache>
                <c:ptCount val="2"/>
                <c:pt idx="0">
                  <c:v>2019/20</c:v>
                </c:pt>
                <c:pt idx="1">
                  <c:v>2022/23</c:v>
                </c:pt>
              </c:strCache>
            </c:strRef>
          </c:cat>
          <c:val>
            <c:numRef>
              <c:f>'DDP10'!$E$38:$F$38</c:f>
              <c:numCache>
                <c:formatCode>[$-10409]"£"#,##0;\("£"#,##0\)</c:formatCode>
                <c:ptCount val="2"/>
                <c:pt idx="0">
                  <c:v>106500</c:v>
                </c:pt>
                <c:pt idx="1">
                  <c:v>159600</c:v>
                </c:pt>
              </c:numCache>
            </c:numRef>
          </c:val>
          <c:extLst>
            <c:ext xmlns:c16="http://schemas.microsoft.com/office/drawing/2014/chart" uri="{C3380CC4-5D6E-409C-BE32-E72D297353CC}">
              <c16:uniqueId val="{00000019-C5EA-4518-9EA5-4A9FF1915AB1}"/>
            </c:ext>
          </c:extLst>
        </c:ser>
        <c:ser>
          <c:idx val="12"/>
          <c:order val="9"/>
          <c:tx>
            <c:strRef>
              <c:f>'DDP10'!$C$40:$D$40</c:f>
              <c:strCache>
                <c:ptCount val="2"/>
                <c:pt idx="0">
                  <c:v>Between 40 and 44</c:v>
                </c:pt>
                <c:pt idx="1">
                  <c:v>Gross Earnings</c:v>
                </c:pt>
              </c:strCache>
            </c:strRef>
          </c:tx>
          <c:spPr>
            <a:solidFill>
              <a:schemeClr val="accent1">
                <a:lumMod val="80000"/>
                <a:lumOff val="20000"/>
              </a:schemeClr>
            </a:solidFill>
            <a:ln>
              <a:noFill/>
            </a:ln>
            <a:effectLst/>
          </c:spPr>
          <c:invertIfNegative val="0"/>
          <c:cat>
            <c:strRef>
              <c:f>'DDP10'!$E$6:$F$6</c:f>
              <c:strCache>
                <c:ptCount val="2"/>
                <c:pt idx="0">
                  <c:v>2019/20</c:v>
                </c:pt>
                <c:pt idx="1">
                  <c:v>2022/23</c:v>
                </c:pt>
              </c:strCache>
            </c:strRef>
          </c:cat>
          <c:val>
            <c:numRef>
              <c:f>'DDP10'!$E$40:$F$40</c:f>
              <c:numCache>
                <c:formatCode>[$-10409]"£"#,##0;\("£"#,##0\)</c:formatCode>
                <c:ptCount val="2"/>
                <c:pt idx="0">
                  <c:v>337500</c:v>
                </c:pt>
                <c:pt idx="1">
                  <c:v>380900</c:v>
                </c:pt>
              </c:numCache>
            </c:numRef>
          </c:val>
          <c:extLst>
            <c:ext xmlns:c16="http://schemas.microsoft.com/office/drawing/2014/chart" uri="{C3380CC4-5D6E-409C-BE32-E72D297353CC}">
              <c16:uniqueId val="{0000001B-C5EA-4518-9EA5-4A9FF1915AB1}"/>
            </c:ext>
          </c:extLst>
        </c:ser>
        <c:ser>
          <c:idx val="13"/>
          <c:order val="10"/>
          <c:tx>
            <c:strRef>
              <c:f>'DDP10'!$C$41:$D$41</c:f>
              <c:strCache>
                <c:ptCount val="2"/>
                <c:pt idx="0">
                  <c:v>Between 40 and 44</c:v>
                </c:pt>
                <c:pt idx="1">
                  <c:v>Total Expenses</c:v>
                </c:pt>
              </c:strCache>
            </c:strRef>
          </c:tx>
          <c:spPr>
            <a:solidFill>
              <a:schemeClr val="accent2">
                <a:lumMod val="80000"/>
                <a:lumOff val="20000"/>
              </a:schemeClr>
            </a:solidFill>
            <a:ln>
              <a:noFill/>
            </a:ln>
            <a:effectLst/>
          </c:spPr>
          <c:invertIfNegative val="0"/>
          <c:cat>
            <c:strRef>
              <c:f>'DDP10'!$E$6:$F$6</c:f>
              <c:strCache>
                <c:ptCount val="2"/>
                <c:pt idx="0">
                  <c:v>2019/20</c:v>
                </c:pt>
                <c:pt idx="1">
                  <c:v>2022/23</c:v>
                </c:pt>
              </c:strCache>
            </c:strRef>
          </c:cat>
          <c:val>
            <c:numRef>
              <c:f>'DDP10'!$E$41:$F$41</c:f>
              <c:numCache>
                <c:formatCode>[$-10409]"£"#,##0;\("£"#,##0\)</c:formatCode>
                <c:ptCount val="2"/>
                <c:pt idx="0">
                  <c:v>225000</c:v>
                </c:pt>
                <c:pt idx="1">
                  <c:v>281600</c:v>
                </c:pt>
              </c:numCache>
            </c:numRef>
          </c:val>
          <c:extLst>
            <c:ext xmlns:c16="http://schemas.microsoft.com/office/drawing/2014/chart" uri="{C3380CC4-5D6E-409C-BE32-E72D297353CC}">
              <c16:uniqueId val="{0000001C-C5EA-4518-9EA5-4A9FF1915AB1}"/>
            </c:ext>
          </c:extLst>
        </c:ser>
        <c:ser>
          <c:idx val="14"/>
          <c:order val="11"/>
          <c:tx>
            <c:strRef>
              <c:f>'DDP10'!$C$42:$D$42</c:f>
              <c:strCache>
                <c:ptCount val="2"/>
                <c:pt idx="0">
                  <c:v>Between 40 and 44</c:v>
                </c:pt>
                <c:pt idx="1">
                  <c:v>Income Before Tax</c:v>
                </c:pt>
              </c:strCache>
            </c:strRef>
          </c:tx>
          <c:spPr>
            <a:solidFill>
              <a:schemeClr val="accent3">
                <a:lumMod val="80000"/>
                <a:lumOff val="20000"/>
              </a:schemeClr>
            </a:solidFill>
            <a:ln>
              <a:noFill/>
            </a:ln>
            <a:effectLst/>
          </c:spPr>
          <c:invertIfNegative val="0"/>
          <c:cat>
            <c:strRef>
              <c:f>'DDP10'!$E$6:$F$6</c:f>
              <c:strCache>
                <c:ptCount val="2"/>
                <c:pt idx="0">
                  <c:v>2019/20</c:v>
                </c:pt>
                <c:pt idx="1">
                  <c:v>2022/23</c:v>
                </c:pt>
              </c:strCache>
            </c:strRef>
          </c:cat>
          <c:val>
            <c:numRef>
              <c:f>'DDP10'!$E$42:$F$42</c:f>
              <c:numCache>
                <c:formatCode>[$-10409]"£"#,##0;\("£"#,##0\)</c:formatCode>
                <c:ptCount val="2"/>
                <c:pt idx="0">
                  <c:v>112500</c:v>
                </c:pt>
                <c:pt idx="1">
                  <c:v>99300</c:v>
                </c:pt>
              </c:numCache>
            </c:numRef>
          </c:val>
          <c:extLst>
            <c:ext xmlns:c16="http://schemas.microsoft.com/office/drawing/2014/chart" uri="{C3380CC4-5D6E-409C-BE32-E72D297353CC}">
              <c16:uniqueId val="{0000001D-C5EA-4518-9EA5-4A9FF1915AB1}"/>
            </c:ext>
          </c:extLst>
        </c:ser>
        <c:ser>
          <c:idx val="16"/>
          <c:order val="12"/>
          <c:tx>
            <c:strRef>
              <c:f>'DDP10'!$C$44:$D$44</c:f>
              <c:strCache>
                <c:ptCount val="2"/>
                <c:pt idx="0">
                  <c:v>45 or more</c:v>
                </c:pt>
                <c:pt idx="1">
                  <c:v>Gross Earnings</c:v>
                </c:pt>
              </c:strCache>
            </c:strRef>
          </c:tx>
          <c:spPr>
            <a:solidFill>
              <a:schemeClr val="accent5">
                <a:lumMod val="80000"/>
                <a:lumOff val="20000"/>
              </a:schemeClr>
            </a:solidFill>
            <a:ln>
              <a:noFill/>
            </a:ln>
            <a:effectLst/>
          </c:spPr>
          <c:invertIfNegative val="0"/>
          <c:cat>
            <c:strRef>
              <c:f>'DDP10'!$E$6:$F$6</c:f>
              <c:strCache>
                <c:ptCount val="2"/>
                <c:pt idx="0">
                  <c:v>2019/20</c:v>
                </c:pt>
                <c:pt idx="1">
                  <c:v>2022/23</c:v>
                </c:pt>
              </c:strCache>
            </c:strRef>
          </c:cat>
          <c:val>
            <c:numRef>
              <c:f>'DDP10'!$E$44:$F$44</c:f>
              <c:numCache>
                <c:formatCode>[$-10409]"£"#,##0;\("£"#,##0\)</c:formatCode>
                <c:ptCount val="2"/>
                <c:pt idx="0">
                  <c:v>463400</c:v>
                </c:pt>
                <c:pt idx="1">
                  <c:v>627500</c:v>
                </c:pt>
              </c:numCache>
            </c:numRef>
          </c:val>
          <c:extLst>
            <c:ext xmlns:c16="http://schemas.microsoft.com/office/drawing/2014/chart" uri="{C3380CC4-5D6E-409C-BE32-E72D297353CC}">
              <c16:uniqueId val="{0000001F-C5EA-4518-9EA5-4A9FF1915AB1}"/>
            </c:ext>
          </c:extLst>
        </c:ser>
        <c:ser>
          <c:idx val="17"/>
          <c:order val="13"/>
          <c:tx>
            <c:strRef>
              <c:f>'DDP10'!$C$45:$D$45</c:f>
              <c:strCache>
                <c:ptCount val="2"/>
                <c:pt idx="0">
                  <c:v>45 or more</c:v>
                </c:pt>
                <c:pt idx="1">
                  <c:v>Total Expenses</c:v>
                </c:pt>
              </c:strCache>
            </c:strRef>
          </c:tx>
          <c:spPr>
            <a:solidFill>
              <a:schemeClr val="accent6">
                <a:lumMod val="80000"/>
                <a:lumOff val="20000"/>
              </a:schemeClr>
            </a:solidFill>
            <a:ln>
              <a:noFill/>
            </a:ln>
            <a:effectLst/>
          </c:spPr>
          <c:invertIfNegative val="0"/>
          <c:cat>
            <c:strRef>
              <c:f>'DDP10'!$E$6:$F$6</c:f>
              <c:strCache>
                <c:ptCount val="2"/>
                <c:pt idx="0">
                  <c:v>2019/20</c:v>
                </c:pt>
                <c:pt idx="1">
                  <c:v>2022/23</c:v>
                </c:pt>
              </c:strCache>
            </c:strRef>
          </c:cat>
          <c:val>
            <c:numRef>
              <c:f>'DDP10'!$E$45:$F$45</c:f>
              <c:numCache>
                <c:formatCode>[$-10409]"£"#,##0;\("£"#,##0\)</c:formatCode>
                <c:ptCount val="2"/>
                <c:pt idx="0">
                  <c:v>337500</c:v>
                </c:pt>
                <c:pt idx="1">
                  <c:v>446500</c:v>
                </c:pt>
              </c:numCache>
            </c:numRef>
          </c:val>
          <c:extLst>
            <c:ext xmlns:c16="http://schemas.microsoft.com/office/drawing/2014/chart" uri="{C3380CC4-5D6E-409C-BE32-E72D297353CC}">
              <c16:uniqueId val="{00000020-C5EA-4518-9EA5-4A9FF1915AB1}"/>
            </c:ext>
          </c:extLst>
        </c:ser>
        <c:ser>
          <c:idx val="18"/>
          <c:order val="14"/>
          <c:tx>
            <c:strRef>
              <c:f>'DDP10'!$C$46:$D$46</c:f>
              <c:strCache>
                <c:ptCount val="2"/>
                <c:pt idx="0">
                  <c:v>45 or more</c:v>
                </c:pt>
                <c:pt idx="1">
                  <c:v>Income Before Tax</c:v>
                </c:pt>
              </c:strCache>
            </c:strRef>
          </c:tx>
          <c:spPr>
            <a:solidFill>
              <a:schemeClr val="accent1">
                <a:lumMod val="80000"/>
              </a:schemeClr>
            </a:solidFill>
            <a:ln>
              <a:noFill/>
            </a:ln>
            <a:effectLst/>
          </c:spPr>
          <c:invertIfNegative val="0"/>
          <c:cat>
            <c:strRef>
              <c:f>'DDP10'!$E$6:$F$6</c:f>
              <c:strCache>
                <c:ptCount val="2"/>
                <c:pt idx="0">
                  <c:v>2019/20</c:v>
                </c:pt>
                <c:pt idx="1">
                  <c:v>2022/23</c:v>
                </c:pt>
              </c:strCache>
            </c:strRef>
          </c:cat>
          <c:val>
            <c:numRef>
              <c:f>'DDP10'!$E$46:$F$46</c:f>
              <c:numCache>
                <c:formatCode>[$-10409]"£"#,##0;\("£"#,##0\)</c:formatCode>
                <c:ptCount val="2"/>
                <c:pt idx="0">
                  <c:v>125900</c:v>
                </c:pt>
                <c:pt idx="1">
                  <c:v>181000</c:v>
                </c:pt>
              </c:numCache>
            </c:numRef>
          </c:val>
          <c:extLst>
            <c:ext xmlns:c16="http://schemas.microsoft.com/office/drawing/2014/chart" uri="{C3380CC4-5D6E-409C-BE32-E72D297353CC}">
              <c16:uniqueId val="{00000021-C5EA-4518-9EA5-4A9FF1915AB1}"/>
            </c:ext>
          </c:extLst>
        </c:ser>
        <c:dLbls>
          <c:showLegendKey val="0"/>
          <c:showVal val="0"/>
          <c:showCatName val="0"/>
          <c:showSerName val="0"/>
          <c:showPercent val="0"/>
          <c:showBubbleSize val="0"/>
        </c:dLbls>
        <c:gapWidth val="219"/>
        <c:overlap val="-27"/>
        <c:axId val="507750335"/>
        <c:axId val="507748415"/>
      </c:barChart>
      <c:catAx>
        <c:axId val="507750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748415"/>
        <c:crosses val="autoZero"/>
        <c:auto val="1"/>
        <c:lblAlgn val="ctr"/>
        <c:lblOffset val="100"/>
        <c:noMultiLvlLbl val="0"/>
      </c:catAx>
      <c:valAx>
        <c:axId val="507748415"/>
        <c:scaling>
          <c:orientation val="minMax"/>
        </c:scaling>
        <c:delete val="0"/>
        <c:axPos val="l"/>
        <c:majorGridlines>
          <c:spPr>
            <a:ln w="9525" cap="flat" cmpd="sng" algn="ctr">
              <a:solidFill>
                <a:schemeClr val="tx1">
                  <a:lumMod val="15000"/>
                  <a:lumOff val="85000"/>
                </a:schemeClr>
              </a:solidFill>
              <a:round/>
            </a:ln>
            <a:effectLst/>
          </c:spPr>
        </c:majorGridlines>
        <c:numFmt formatCode="[$-10409]&quot;£&quot;#,##0;\(&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75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Gross Earnings, Expenses and Income before tax for All Self-Employed Primary Care Dentists</a:t>
            </a:r>
            <a:r>
              <a:rPr lang="en-GB" baseline="0"/>
              <a:t> - Associates</a:t>
            </a:r>
            <a:r>
              <a:rPr lang="en-GB"/>
              <a:t> -</a:t>
            </a:r>
            <a:r>
              <a:rPr lang="en-GB" baseline="0"/>
              <a:t> Males by</a:t>
            </a:r>
            <a:r>
              <a:rPr lang="en-GB"/>
              <a:t> Weekly Working Hours</a:t>
            </a:r>
            <a:r>
              <a:rPr lang="en-GB" baseline="0"/>
              <a:t> (</a:t>
            </a:r>
            <a:r>
              <a:rPr lang="en-GB"/>
              <a:t>all Contract Types GDS/PDS and Mixed) -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'DDP10'!$C$48:$D$48</c:f>
              <c:strCache>
                <c:ptCount val="2"/>
                <c:pt idx="0">
                  <c:v>Less than 20</c:v>
                </c:pt>
                <c:pt idx="1">
                  <c:v>Gross Earnings</c:v>
                </c:pt>
              </c:strCache>
            </c:strRef>
          </c:tx>
          <c:spPr>
            <a:solidFill>
              <a:schemeClr val="accent1"/>
            </a:solidFill>
            <a:ln>
              <a:noFill/>
            </a:ln>
            <a:effectLst/>
          </c:spPr>
          <c:invertIfNegative val="0"/>
          <c:cat>
            <c:strRef>
              <c:f>'DDP10'!$E$6:$F$6</c:f>
              <c:strCache>
                <c:ptCount val="2"/>
                <c:pt idx="0">
                  <c:v>2019/20</c:v>
                </c:pt>
                <c:pt idx="1">
                  <c:v>2022/23</c:v>
                </c:pt>
              </c:strCache>
            </c:strRef>
          </c:cat>
          <c:val>
            <c:numRef>
              <c:f>'DDP10'!$E$48:$F$48</c:f>
              <c:numCache>
                <c:formatCode>[$-10409]"£"#,##0;\("£"#,##0\)</c:formatCode>
                <c:ptCount val="2"/>
                <c:pt idx="0">
                  <c:v>61500</c:v>
                </c:pt>
                <c:pt idx="1">
                  <c:v>56100</c:v>
                </c:pt>
              </c:numCache>
            </c:numRef>
          </c:val>
          <c:extLst>
            <c:ext xmlns:c16="http://schemas.microsoft.com/office/drawing/2014/chart" uri="{C3380CC4-5D6E-409C-BE32-E72D297353CC}">
              <c16:uniqueId val="{0000000F-914E-473D-A803-0B0F6FB41482}"/>
            </c:ext>
          </c:extLst>
        </c:ser>
        <c:ser>
          <c:idx val="1"/>
          <c:order val="1"/>
          <c:tx>
            <c:strRef>
              <c:f>'DDP10'!$C$49:$D$49</c:f>
              <c:strCache>
                <c:ptCount val="2"/>
                <c:pt idx="0">
                  <c:v>Less than 20</c:v>
                </c:pt>
                <c:pt idx="1">
                  <c:v>Total Expenses</c:v>
                </c:pt>
              </c:strCache>
            </c:strRef>
          </c:tx>
          <c:spPr>
            <a:solidFill>
              <a:schemeClr val="accent2"/>
            </a:solidFill>
            <a:ln>
              <a:noFill/>
            </a:ln>
            <a:effectLst/>
          </c:spPr>
          <c:invertIfNegative val="0"/>
          <c:cat>
            <c:strRef>
              <c:f>'DDP10'!$E$6:$F$6</c:f>
              <c:strCache>
                <c:ptCount val="2"/>
                <c:pt idx="0">
                  <c:v>2019/20</c:v>
                </c:pt>
                <c:pt idx="1">
                  <c:v>2022/23</c:v>
                </c:pt>
              </c:strCache>
            </c:strRef>
          </c:cat>
          <c:val>
            <c:numRef>
              <c:f>'DDP10'!$E$49:$F$49</c:f>
              <c:numCache>
                <c:formatCode>[$-10409]"£"#,##0;\("£"#,##0\)</c:formatCode>
                <c:ptCount val="2"/>
                <c:pt idx="0">
                  <c:v>22900</c:v>
                </c:pt>
                <c:pt idx="1">
                  <c:v>13800</c:v>
                </c:pt>
              </c:numCache>
            </c:numRef>
          </c:val>
          <c:extLst>
            <c:ext xmlns:c16="http://schemas.microsoft.com/office/drawing/2014/chart" uri="{C3380CC4-5D6E-409C-BE32-E72D297353CC}">
              <c16:uniqueId val="{00000010-914E-473D-A803-0B0F6FB41482}"/>
            </c:ext>
          </c:extLst>
        </c:ser>
        <c:ser>
          <c:idx val="2"/>
          <c:order val="2"/>
          <c:tx>
            <c:strRef>
              <c:f>'DDP10'!$C$50:$D$50</c:f>
              <c:strCache>
                <c:ptCount val="2"/>
                <c:pt idx="0">
                  <c:v>Less than 20</c:v>
                </c:pt>
                <c:pt idx="1">
                  <c:v>Income Before Tax</c:v>
                </c:pt>
              </c:strCache>
            </c:strRef>
          </c:tx>
          <c:spPr>
            <a:solidFill>
              <a:schemeClr val="accent3"/>
            </a:solidFill>
            <a:ln>
              <a:noFill/>
            </a:ln>
            <a:effectLst/>
          </c:spPr>
          <c:invertIfNegative val="0"/>
          <c:cat>
            <c:strRef>
              <c:f>'DDP10'!$E$6:$F$6</c:f>
              <c:strCache>
                <c:ptCount val="2"/>
                <c:pt idx="0">
                  <c:v>2019/20</c:v>
                </c:pt>
                <c:pt idx="1">
                  <c:v>2022/23</c:v>
                </c:pt>
              </c:strCache>
            </c:strRef>
          </c:cat>
          <c:val>
            <c:numRef>
              <c:f>'DDP10'!$E$50:$F$50</c:f>
              <c:numCache>
                <c:formatCode>[$-10409]"£"#,##0;\("£"#,##0\)</c:formatCode>
                <c:ptCount val="2"/>
                <c:pt idx="0">
                  <c:v>38600</c:v>
                </c:pt>
                <c:pt idx="1">
                  <c:v>42200</c:v>
                </c:pt>
              </c:numCache>
            </c:numRef>
          </c:val>
          <c:extLst>
            <c:ext xmlns:c16="http://schemas.microsoft.com/office/drawing/2014/chart" uri="{C3380CC4-5D6E-409C-BE32-E72D297353CC}">
              <c16:uniqueId val="{00000011-914E-473D-A803-0B0F6FB41482}"/>
            </c:ext>
          </c:extLst>
        </c:ser>
        <c:ser>
          <c:idx val="4"/>
          <c:order val="3"/>
          <c:tx>
            <c:strRef>
              <c:f>'DDP10'!$C$52:$D$52</c:f>
              <c:strCache>
                <c:ptCount val="2"/>
                <c:pt idx="0">
                  <c:v>Between 20 and 24</c:v>
                </c:pt>
                <c:pt idx="1">
                  <c:v>Gross Earnings</c:v>
                </c:pt>
              </c:strCache>
            </c:strRef>
          </c:tx>
          <c:spPr>
            <a:solidFill>
              <a:schemeClr val="accent5"/>
            </a:solidFill>
            <a:ln>
              <a:noFill/>
            </a:ln>
            <a:effectLst/>
          </c:spPr>
          <c:invertIfNegative val="0"/>
          <c:cat>
            <c:strRef>
              <c:f>'DDP10'!$E$6:$F$6</c:f>
              <c:strCache>
                <c:ptCount val="2"/>
                <c:pt idx="0">
                  <c:v>2019/20</c:v>
                </c:pt>
                <c:pt idx="1">
                  <c:v>2022/23</c:v>
                </c:pt>
              </c:strCache>
            </c:strRef>
          </c:cat>
          <c:val>
            <c:numRef>
              <c:f>'DDP10'!$E$52:$F$52</c:f>
              <c:numCache>
                <c:formatCode>[$-10409]"£"#,##0;\("£"#,##0\)</c:formatCode>
                <c:ptCount val="2"/>
                <c:pt idx="0">
                  <c:v>80200</c:v>
                </c:pt>
                <c:pt idx="1">
                  <c:v>90500</c:v>
                </c:pt>
              </c:numCache>
            </c:numRef>
          </c:val>
          <c:extLst>
            <c:ext xmlns:c16="http://schemas.microsoft.com/office/drawing/2014/chart" uri="{C3380CC4-5D6E-409C-BE32-E72D297353CC}">
              <c16:uniqueId val="{00000013-914E-473D-A803-0B0F6FB41482}"/>
            </c:ext>
          </c:extLst>
        </c:ser>
        <c:ser>
          <c:idx val="5"/>
          <c:order val="4"/>
          <c:tx>
            <c:strRef>
              <c:f>'DDP10'!$C$53:$D$53</c:f>
              <c:strCache>
                <c:ptCount val="2"/>
                <c:pt idx="0">
                  <c:v>Between 20 and 24</c:v>
                </c:pt>
                <c:pt idx="1">
                  <c:v>Total Expenses</c:v>
                </c:pt>
              </c:strCache>
            </c:strRef>
          </c:tx>
          <c:spPr>
            <a:solidFill>
              <a:schemeClr val="accent6"/>
            </a:solidFill>
            <a:ln>
              <a:noFill/>
            </a:ln>
            <a:effectLst/>
          </c:spPr>
          <c:invertIfNegative val="0"/>
          <c:cat>
            <c:strRef>
              <c:f>'DDP10'!$E$6:$F$6</c:f>
              <c:strCache>
                <c:ptCount val="2"/>
                <c:pt idx="0">
                  <c:v>2019/20</c:v>
                </c:pt>
                <c:pt idx="1">
                  <c:v>2022/23</c:v>
                </c:pt>
              </c:strCache>
            </c:strRef>
          </c:cat>
          <c:val>
            <c:numRef>
              <c:f>'DDP10'!$E$53:$F$53</c:f>
              <c:numCache>
                <c:formatCode>[$-10409]"£"#,##0;\("£"#,##0\)</c:formatCode>
                <c:ptCount val="2"/>
                <c:pt idx="0">
                  <c:v>33400</c:v>
                </c:pt>
                <c:pt idx="1">
                  <c:v>22500</c:v>
                </c:pt>
              </c:numCache>
            </c:numRef>
          </c:val>
          <c:extLst>
            <c:ext xmlns:c16="http://schemas.microsoft.com/office/drawing/2014/chart" uri="{C3380CC4-5D6E-409C-BE32-E72D297353CC}">
              <c16:uniqueId val="{00000014-914E-473D-A803-0B0F6FB41482}"/>
            </c:ext>
          </c:extLst>
        </c:ser>
        <c:ser>
          <c:idx val="6"/>
          <c:order val="5"/>
          <c:tx>
            <c:strRef>
              <c:f>'DDP10'!$C$54:$D$54</c:f>
              <c:strCache>
                <c:ptCount val="2"/>
                <c:pt idx="0">
                  <c:v>Between 20 and 24</c:v>
                </c:pt>
                <c:pt idx="1">
                  <c:v>Income Before Tax</c:v>
                </c:pt>
              </c:strCache>
            </c:strRef>
          </c:tx>
          <c:spPr>
            <a:solidFill>
              <a:schemeClr val="accent1">
                <a:lumMod val="60000"/>
              </a:schemeClr>
            </a:solidFill>
            <a:ln>
              <a:noFill/>
            </a:ln>
            <a:effectLst/>
          </c:spPr>
          <c:invertIfNegative val="0"/>
          <c:cat>
            <c:strRef>
              <c:f>'DDP10'!$E$6:$F$6</c:f>
              <c:strCache>
                <c:ptCount val="2"/>
                <c:pt idx="0">
                  <c:v>2019/20</c:v>
                </c:pt>
                <c:pt idx="1">
                  <c:v>2022/23</c:v>
                </c:pt>
              </c:strCache>
            </c:strRef>
          </c:cat>
          <c:val>
            <c:numRef>
              <c:f>'DDP10'!$E$54:$F$54</c:f>
              <c:numCache>
                <c:formatCode>[$-10409]"£"#,##0;\("£"#,##0\)</c:formatCode>
                <c:ptCount val="2"/>
                <c:pt idx="0">
                  <c:v>46800</c:v>
                </c:pt>
                <c:pt idx="1">
                  <c:v>68000</c:v>
                </c:pt>
              </c:numCache>
            </c:numRef>
          </c:val>
          <c:extLst>
            <c:ext xmlns:c16="http://schemas.microsoft.com/office/drawing/2014/chart" uri="{C3380CC4-5D6E-409C-BE32-E72D297353CC}">
              <c16:uniqueId val="{00000015-914E-473D-A803-0B0F6FB41482}"/>
            </c:ext>
          </c:extLst>
        </c:ser>
        <c:ser>
          <c:idx val="8"/>
          <c:order val="6"/>
          <c:tx>
            <c:strRef>
              <c:f>'DDP10'!$C$56:$D$56</c:f>
              <c:strCache>
                <c:ptCount val="2"/>
                <c:pt idx="0">
                  <c:v>Between 25 and 29</c:v>
                </c:pt>
                <c:pt idx="1">
                  <c:v>Gross Earnings</c:v>
                </c:pt>
              </c:strCache>
            </c:strRef>
          </c:tx>
          <c:spPr>
            <a:solidFill>
              <a:schemeClr val="accent3">
                <a:lumMod val="60000"/>
              </a:schemeClr>
            </a:solidFill>
            <a:ln>
              <a:noFill/>
            </a:ln>
            <a:effectLst/>
          </c:spPr>
          <c:invertIfNegative val="0"/>
          <c:cat>
            <c:strRef>
              <c:f>'DDP10'!$E$6:$F$6</c:f>
              <c:strCache>
                <c:ptCount val="2"/>
                <c:pt idx="0">
                  <c:v>2019/20</c:v>
                </c:pt>
                <c:pt idx="1">
                  <c:v>2022/23</c:v>
                </c:pt>
              </c:strCache>
            </c:strRef>
          </c:cat>
          <c:val>
            <c:numRef>
              <c:f>'DDP10'!$E$56:$F$56</c:f>
              <c:numCache>
                <c:formatCode>[$-10409]"£"#,##0;\("£"#,##0\)</c:formatCode>
                <c:ptCount val="2"/>
                <c:pt idx="0">
                  <c:v>98900</c:v>
                </c:pt>
                <c:pt idx="1">
                  <c:v>130900</c:v>
                </c:pt>
              </c:numCache>
            </c:numRef>
          </c:val>
          <c:extLst>
            <c:ext xmlns:c16="http://schemas.microsoft.com/office/drawing/2014/chart" uri="{C3380CC4-5D6E-409C-BE32-E72D297353CC}">
              <c16:uniqueId val="{00000017-914E-473D-A803-0B0F6FB41482}"/>
            </c:ext>
          </c:extLst>
        </c:ser>
        <c:ser>
          <c:idx val="9"/>
          <c:order val="7"/>
          <c:tx>
            <c:strRef>
              <c:f>'DDP10'!$C$57:$D$57</c:f>
              <c:strCache>
                <c:ptCount val="2"/>
                <c:pt idx="0">
                  <c:v>Between 25 and 29</c:v>
                </c:pt>
                <c:pt idx="1">
                  <c:v>Total Expenses</c:v>
                </c:pt>
              </c:strCache>
            </c:strRef>
          </c:tx>
          <c:spPr>
            <a:solidFill>
              <a:schemeClr val="accent4">
                <a:lumMod val="60000"/>
              </a:schemeClr>
            </a:solidFill>
            <a:ln>
              <a:noFill/>
            </a:ln>
            <a:effectLst/>
          </c:spPr>
          <c:invertIfNegative val="0"/>
          <c:cat>
            <c:strRef>
              <c:f>'DDP10'!$E$6:$F$6</c:f>
              <c:strCache>
                <c:ptCount val="2"/>
                <c:pt idx="0">
                  <c:v>2019/20</c:v>
                </c:pt>
                <c:pt idx="1">
                  <c:v>2022/23</c:v>
                </c:pt>
              </c:strCache>
            </c:strRef>
          </c:cat>
          <c:val>
            <c:numRef>
              <c:f>'DDP10'!$E$57:$F$57</c:f>
              <c:numCache>
                <c:formatCode>[$-10409]"£"#,##0;\("£"#,##0\)</c:formatCode>
                <c:ptCount val="2"/>
                <c:pt idx="0">
                  <c:v>38100</c:v>
                </c:pt>
                <c:pt idx="1">
                  <c:v>56500</c:v>
                </c:pt>
              </c:numCache>
            </c:numRef>
          </c:val>
          <c:extLst>
            <c:ext xmlns:c16="http://schemas.microsoft.com/office/drawing/2014/chart" uri="{C3380CC4-5D6E-409C-BE32-E72D297353CC}">
              <c16:uniqueId val="{00000018-914E-473D-A803-0B0F6FB41482}"/>
            </c:ext>
          </c:extLst>
        </c:ser>
        <c:ser>
          <c:idx val="10"/>
          <c:order val="8"/>
          <c:tx>
            <c:strRef>
              <c:f>'DDP10'!$C$58:$D$58</c:f>
              <c:strCache>
                <c:ptCount val="2"/>
                <c:pt idx="0">
                  <c:v>Between 25 and 29</c:v>
                </c:pt>
                <c:pt idx="1">
                  <c:v>Income Before Tax</c:v>
                </c:pt>
              </c:strCache>
            </c:strRef>
          </c:tx>
          <c:spPr>
            <a:solidFill>
              <a:schemeClr val="accent5">
                <a:lumMod val="60000"/>
              </a:schemeClr>
            </a:solidFill>
            <a:ln>
              <a:noFill/>
            </a:ln>
            <a:effectLst/>
          </c:spPr>
          <c:invertIfNegative val="0"/>
          <c:cat>
            <c:strRef>
              <c:f>'DDP10'!$E$6:$F$6</c:f>
              <c:strCache>
                <c:ptCount val="2"/>
                <c:pt idx="0">
                  <c:v>2019/20</c:v>
                </c:pt>
                <c:pt idx="1">
                  <c:v>2022/23</c:v>
                </c:pt>
              </c:strCache>
            </c:strRef>
          </c:cat>
          <c:val>
            <c:numRef>
              <c:f>'DDP10'!$E$58:$F$58</c:f>
              <c:numCache>
                <c:formatCode>[$-10409]"£"#,##0;\("£"#,##0\)</c:formatCode>
                <c:ptCount val="2"/>
                <c:pt idx="0">
                  <c:v>60700</c:v>
                </c:pt>
                <c:pt idx="1">
                  <c:v>74400</c:v>
                </c:pt>
              </c:numCache>
            </c:numRef>
          </c:val>
          <c:extLst>
            <c:ext xmlns:c16="http://schemas.microsoft.com/office/drawing/2014/chart" uri="{C3380CC4-5D6E-409C-BE32-E72D297353CC}">
              <c16:uniqueId val="{00000019-914E-473D-A803-0B0F6FB41482}"/>
            </c:ext>
          </c:extLst>
        </c:ser>
        <c:ser>
          <c:idx val="12"/>
          <c:order val="9"/>
          <c:tx>
            <c:strRef>
              <c:f>'DDP10'!$C$60:$D$60</c:f>
              <c:strCache>
                <c:ptCount val="2"/>
                <c:pt idx="0">
                  <c:v>Between 30 and 34</c:v>
                </c:pt>
                <c:pt idx="1">
                  <c:v>Gross Earnings</c:v>
                </c:pt>
              </c:strCache>
            </c:strRef>
          </c:tx>
          <c:spPr>
            <a:solidFill>
              <a:schemeClr val="accent1">
                <a:lumMod val="80000"/>
                <a:lumOff val="20000"/>
              </a:schemeClr>
            </a:solidFill>
            <a:ln>
              <a:noFill/>
            </a:ln>
            <a:effectLst/>
          </c:spPr>
          <c:invertIfNegative val="0"/>
          <c:cat>
            <c:strRef>
              <c:f>'DDP10'!$E$6:$F$6</c:f>
              <c:strCache>
                <c:ptCount val="2"/>
                <c:pt idx="0">
                  <c:v>2019/20</c:v>
                </c:pt>
                <c:pt idx="1">
                  <c:v>2022/23</c:v>
                </c:pt>
              </c:strCache>
            </c:strRef>
          </c:cat>
          <c:val>
            <c:numRef>
              <c:f>'DDP10'!$E$60:$F$60</c:f>
              <c:numCache>
                <c:formatCode>[$-10409]"£"#,##0;\("£"#,##0\)</c:formatCode>
                <c:ptCount val="2"/>
                <c:pt idx="0">
                  <c:v>106800</c:v>
                </c:pt>
                <c:pt idx="1">
                  <c:v>101700</c:v>
                </c:pt>
              </c:numCache>
            </c:numRef>
          </c:val>
          <c:extLst>
            <c:ext xmlns:c16="http://schemas.microsoft.com/office/drawing/2014/chart" uri="{C3380CC4-5D6E-409C-BE32-E72D297353CC}">
              <c16:uniqueId val="{0000001B-914E-473D-A803-0B0F6FB41482}"/>
            </c:ext>
          </c:extLst>
        </c:ser>
        <c:ser>
          <c:idx val="13"/>
          <c:order val="10"/>
          <c:tx>
            <c:strRef>
              <c:f>'DDP10'!$C$61:$D$61</c:f>
              <c:strCache>
                <c:ptCount val="2"/>
                <c:pt idx="0">
                  <c:v>Between 30 and 34</c:v>
                </c:pt>
                <c:pt idx="1">
                  <c:v>Total Expenses</c:v>
                </c:pt>
              </c:strCache>
            </c:strRef>
          </c:tx>
          <c:spPr>
            <a:solidFill>
              <a:schemeClr val="accent2">
                <a:lumMod val="80000"/>
                <a:lumOff val="20000"/>
              </a:schemeClr>
            </a:solidFill>
            <a:ln>
              <a:noFill/>
            </a:ln>
            <a:effectLst/>
          </c:spPr>
          <c:invertIfNegative val="0"/>
          <c:cat>
            <c:strRef>
              <c:f>'DDP10'!$E$6:$F$6</c:f>
              <c:strCache>
                <c:ptCount val="2"/>
                <c:pt idx="0">
                  <c:v>2019/20</c:v>
                </c:pt>
                <c:pt idx="1">
                  <c:v>2022/23</c:v>
                </c:pt>
              </c:strCache>
            </c:strRef>
          </c:cat>
          <c:val>
            <c:numRef>
              <c:f>'DDP10'!$E$61:$F$61</c:f>
              <c:numCache>
                <c:formatCode>[$-10409]"£"#,##0;\("£"#,##0\)</c:formatCode>
                <c:ptCount val="2"/>
                <c:pt idx="0">
                  <c:v>38100</c:v>
                </c:pt>
                <c:pt idx="1">
                  <c:v>24100</c:v>
                </c:pt>
              </c:numCache>
            </c:numRef>
          </c:val>
          <c:extLst>
            <c:ext xmlns:c16="http://schemas.microsoft.com/office/drawing/2014/chart" uri="{C3380CC4-5D6E-409C-BE32-E72D297353CC}">
              <c16:uniqueId val="{0000001C-914E-473D-A803-0B0F6FB41482}"/>
            </c:ext>
          </c:extLst>
        </c:ser>
        <c:ser>
          <c:idx val="14"/>
          <c:order val="11"/>
          <c:tx>
            <c:strRef>
              <c:f>'DDP10'!$C$62:$D$62</c:f>
              <c:strCache>
                <c:ptCount val="2"/>
                <c:pt idx="0">
                  <c:v>Between 30 and 34</c:v>
                </c:pt>
                <c:pt idx="1">
                  <c:v>Income Before Tax</c:v>
                </c:pt>
              </c:strCache>
            </c:strRef>
          </c:tx>
          <c:spPr>
            <a:solidFill>
              <a:schemeClr val="accent3">
                <a:lumMod val="80000"/>
                <a:lumOff val="20000"/>
              </a:schemeClr>
            </a:solidFill>
            <a:ln>
              <a:noFill/>
            </a:ln>
            <a:effectLst/>
          </c:spPr>
          <c:invertIfNegative val="0"/>
          <c:cat>
            <c:strRef>
              <c:f>'DDP10'!$E$6:$F$6</c:f>
              <c:strCache>
                <c:ptCount val="2"/>
                <c:pt idx="0">
                  <c:v>2019/20</c:v>
                </c:pt>
                <c:pt idx="1">
                  <c:v>2022/23</c:v>
                </c:pt>
              </c:strCache>
            </c:strRef>
          </c:cat>
          <c:val>
            <c:numRef>
              <c:f>'DDP10'!$E$62:$F$62</c:f>
              <c:numCache>
                <c:formatCode>[$-10409]"£"#,##0;\("£"#,##0\)</c:formatCode>
                <c:ptCount val="2"/>
                <c:pt idx="0">
                  <c:v>68600</c:v>
                </c:pt>
                <c:pt idx="1">
                  <c:v>77600</c:v>
                </c:pt>
              </c:numCache>
            </c:numRef>
          </c:val>
          <c:extLst>
            <c:ext xmlns:c16="http://schemas.microsoft.com/office/drawing/2014/chart" uri="{C3380CC4-5D6E-409C-BE32-E72D297353CC}">
              <c16:uniqueId val="{0000001D-914E-473D-A803-0B0F6FB41482}"/>
            </c:ext>
          </c:extLst>
        </c:ser>
        <c:ser>
          <c:idx val="16"/>
          <c:order val="12"/>
          <c:tx>
            <c:strRef>
              <c:f>'DDP10'!$C$64:$D$64</c:f>
              <c:strCache>
                <c:ptCount val="2"/>
                <c:pt idx="0">
                  <c:v>Between 35 and 39</c:v>
                </c:pt>
                <c:pt idx="1">
                  <c:v>Gross Earnings</c:v>
                </c:pt>
              </c:strCache>
            </c:strRef>
          </c:tx>
          <c:spPr>
            <a:solidFill>
              <a:schemeClr val="accent5">
                <a:lumMod val="80000"/>
                <a:lumOff val="20000"/>
              </a:schemeClr>
            </a:solidFill>
            <a:ln>
              <a:noFill/>
            </a:ln>
            <a:effectLst/>
          </c:spPr>
          <c:invertIfNegative val="0"/>
          <c:cat>
            <c:strRef>
              <c:f>'DDP10'!$E$6:$F$6</c:f>
              <c:strCache>
                <c:ptCount val="2"/>
                <c:pt idx="0">
                  <c:v>2019/20</c:v>
                </c:pt>
                <c:pt idx="1">
                  <c:v>2022/23</c:v>
                </c:pt>
              </c:strCache>
            </c:strRef>
          </c:cat>
          <c:val>
            <c:numRef>
              <c:f>'DDP10'!$E$64:$F$64</c:f>
              <c:numCache>
                <c:formatCode>[$-10409]"£"#,##0;\("£"#,##0\)</c:formatCode>
                <c:ptCount val="2"/>
                <c:pt idx="0">
                  <c:v>100700</c:v>
                </c:pt>
                <c:pt idx="1">
                  <c:v>122700</c:v>
                </c:pt>
              </c:numCache>
            </c:numRef>
          </c:val>
          <c:extLst>
            <c:ext xmlns:c16="http://schemas.microsoft.com/office/drawing/2014/chart" uri="{C3380CC4-5D6E-409C-BE32-E72D297353CC}">
              <c16:uniqueId val="{0000001F-914E-473D-A803-0B0F6FB41482}"/>
            </c:ext>
          </c:extLst>
        </c:ser>
        <c:ser>
          <c:idx val="17"/>
          <c:order val="13"/>
          <c:tx>
            <c:strRef>
              <c:f>'DDP10'!$C$65:$D$65</c:f>
              <c:strCache>
                <c:ptCount val="2"/>
                <c:pt idx="0">
                  <c:v>Between 35 and 39</c:v>
                </c:pt>
                <c:pt idx="1">
                  <c:v>Total Expenses</c:v>
                </c:pt>
              </c:strCache>
            </c:strRef>
          </c:tx>
          <c:spPr>
            <a:solidFill>
              <a:schemeClr val="accent6">
                <a:lumMod val="80000"/>
                <a:lumOff val="20000"/>
              </a:schemeClr>
            </a:solidFill>
            <a:ln>
              <a:noFill/>
            </a:ln>
            <a:effectLst/>
          </c:spPr>
          <c:invertIfNegative val="0"/>
          <c:cat>
            <c:strRef>
              <c:f>'DDP10'!$E$6:$F$6</c:f>
              <c:strCache>
                <c:ptCount val="2"/>
                <c:pt idx="0">
                  <c:v>2019/20</c:v>
                </c:pt>
                <c:pt idx="1">
                  <c:v>2022/23</c:v>
                </c:pt>
              </c:strCache>
            </c:strRef>
          </c:cat>
          <c:val>
            <c:numRef>
              <c:f>'DDP10'!$E$65:$F$65</c:f>
              <c:numCache>
                <c:formatCode>[$-10409]"£"#,##0;\("£"#,##0\)</c:formatCode>
                <c:ptCount val="2"/>
                <c:pt idx="0">
                  <c:v>30100</c:v>
                </c:pt>
                <c:pt idx="1">
                  <c:v>37100</c:v>
                </c:pt>
              </c:numCache>
            </c:numRef>
          </c:val>
          <c:extLst>
            <c:ext xmlns:c16="http://schemas.microsoft.com/office/drawing/2014/chart" uri="{C3380CC4-5D6E-409C-BE32-E72D297353CC}">
              <c16:uniqueId val="{00000020-914E-473D-A803-0B0F6FB41482}"/>
            </c:ext>
          </c:extLst>
        </c:ser>
        <c:ser>
          <c:idx val="18"/>
          <c:order val="14"/>
          <c:tx>
            <c:strRef>
              <c:f>'DDP10'!$C$66:$D$66</c:f>
              <c:strCache>
                <c:ptCount val="2"/>
                <c:pt idx="0">
                  <c:v>Between 35 and 39</c:v>
                </c:pt>
                <c:pt idx="1">
                  <c:v>Income Before Tax</c:v>
                </c:pt>
              </c:strCache>
            </c:strRef>
          </c:tx>
          <c:spPr>
            <a:solidFill>
              <a:schemeClr val="accent1">
                <a:lumMod val="80000"/>
              </a:schemeClr>
            </a:solidFill>
            <a:ln>
              <a:noFill/>
            </a:ln>
            <a:effectLst/>
          </c:spPr>
          <c:invertIfNegative val="0"/>
          <c:cat>
            <c:strRef>
              <c:f>'DDP10'!$E$6:$F$6</c:f>
              <c:strCache>
                <c:ptCount val="2"/>
                <c:pt idx="0">
                  <c:v>2019/20</c:v>
                </c:pt>
                <c:pt idx="1">
                  <c:v>2022/23</c:v>
                </c:pt>
              </c:strCache>
            </c:strRef>
          </c:cat>
          <c:val>
            <c:numRef>
              <c:f>'DDP10'!$E$66:$F$66</c:f>
              <c:numCache>
                <c:formatCode>[$-10409]"£"#,##0;\("£"#,##0\)</c:formatCode>
                <c:ptCount val="2"/>
                <c:pt idx="0">
                  <c:v>70600</c:v>
                </c:pt>
                <c:pt idx="1">
                  <c:v>85700</c:v>
                </c:pt>
              </c:numCache>
            </c:numRef>
          </c:val>
          <c:extLst>
            <c:ext xmlns:c16="http://schemas.microsoft.com/office/drawing/2014/chart" uri="{C3380CC4-5D6E-409C-BE32-E72D297353CC}">
              <c16:uniqueId val="{00000021-914E-473D-A803-0B0F6FB41482}"/>
            </c:ext>
          </c:extLst>
        </c:ser>
        <c:ser>
          <c:idx val="20"/>
          <c:order val="15"/>
          <c:tx>
            <c:strRef>
              <c:f>'DDP10'!$C$68:$D$68</c:f>
              <c:strCache>
                <c:ptCount val="2"/>
                <c:pt idx="0">
                  <c:v>Between 40 and 44</c:v>
                </c:pt>
                <c:pt idx="1">
                  <c:v>Gross Earnings</c:v>
                </c:pt>
              </c:strCache>
            </c:strRef>
          </c:tx>
          <c:spPr>
            <a:solidFill>
              <a:schemeClr val="accent3">
                <a:lumMod val="80000"/>
              </a:schemeClr>
            </a:solidFill>
            <a:ln>
              <a:noFill/>
            </a:ln>
            <a:effectLst/>
          </c:spPr>
          <c:invertIfNegative val="0"/>
          <c:cat>
            <c:strRef>
              <c:f>'DDP10'!$E$6:$F$6</c:f>
              <c:strCache>
                <c:ptCount val="2"/>
                <c:pt idx="0">
                  <c:v>2019/20</c:v>
                </c:pt>
                <c:pt idx="1">
                  <c:v>2022/23</c:v>
                </c:pt>
              </c:strCache>
            </c:strRef>
          </c:cat>
          <c:val>
            <c:numRef>
              <c:f>'DDP10'!$E$68:$F$68</c:f>
              <c:numCache>
                <c:formatCode>[$-10409]"£"#,##0;\("£"#,##0\)</c:formatCode>
                <c:ptCount val="2"/>
                <c:pt idx="0">
                  <c:v>111300</c:v>
                </c:pt>
                <c:pt idx="1">
                  <c:v>129200</c:v>
                </c:pt>
              </c:numCache>
            </c:numRef>
          </c:val>
          <c:extLst>
            <c:ext xmlns:c16="http://schemas.microsoft.com/office/drawing/2014/chart" uri="{C3380CC4-5D6E-409C-BE32-E72D297353CC}">
              <c16:uniqueId val="{00000023-914E-473D-A803-0B0F6FB41482}"/>
            </c:ext>
          </c:extLst>
        </c:ser>
        <c:ser>
          <c:idx val="21"/>
          <c:order val="16"/>
          <c:tx>
            <c:strRef>
              <c:f>'DDP10'!$C$69:$D$69</c:f>
              <c:strCache>
                <c:ptCount val="2"/>
                <c:pt idx="0">
                  <c:v>Between 40 and 44</c:v>
                </c:pt>
                <c:pt idx="1">
                  <c:v>Total Expenses</c:v>
                </c:pt>
              </c:strCache>
            </c:strRef>
          </c:tx>
          <c:spPr>
            <a:solidFill>
              <a:schemeClr val="accent4">
                <a:lumMod val="80000"/>
              </a:schemeClr>
            </a:solidFill>
            <a:ln>
              <a:noFill/>
            </a:ln>
            <a:effectLst/>
          </c:spPr>
          <c:invertIfNegative val="0"/>
          <c:cat>
            <c:strRef>
              <c:f>'DDP10'!$E$6:$F$6</c:f>
              <c:strCache>
                <c:ptCount val="2"/>
                <c:pt idx="0">
                  <c:v>2019/20</c:v>
                </c:pt>
                <c:pt idx="1">
                  <c:v>2022/23</c:v>
                </c:pt>
              </c:strCache>
            </c:strRef>
          </c:cat>
          <c:val>
            <c:numRef>
              <c:f>'DDP10'!$E$69:$F$69</c:f>
              <c:numCache>
                <c:formatCode>[$-10409]"£"#,##0;\("£"#,##0\)</c:formatCode>
                <c:ptCount val="2"/>
                <c:pt idx="0">
                  <c:v>34400</c:v>
                </c:pt>
                <c:pt idx="1">
                  <c:v>56800</c:v>
                </c:pt>
              </c:numCache>
            </c:numRef>
          </c:val>
          <c:extLst>
            <c:ext xmlns:c16="http://schemas.microsoft.com/office/drawing/2014/chart" uri="{C3380CC4-5D6E-409C-BE32-E72D297353CC}">
              <c16:uniqueId val="{00000024-914E-473D-A803-0B0F6FB41482}"/>
            </c:ext>
          </c:extLst>
        </c:ser>
        <c:ser>
          <c:idx val="22"/>
          <c:order val="17"/>
          <c:tx>
            <c:strRef>
              <c:f>'DDP10'!$C$70:$D$70</c:f>
              <c:strCache>
                <c:ptCount val="2"/>
                <c:pt idx="0">
                  <c:v>Between 40 and 44</c:v>
                </c:pt>
                <c:pt idx="1">
                  <c:v>Income Before Tax</c:v>
                </c:pt>
              </c:strCache>
            </c:strRef>
          </c:tx>
          <c:spPr>
            <a:solidFill>
              <a:schemeClr val="accent5">
                <a:lumMod val="80000"/>
              </a:schemeClr>
            </a:solidFill>
            <a:ln>
              <a:noFill/>
            </a:ln>
            <a:effectLst/>
          </c:spPr>
          <c:invertIfNegative val="0"/>
          <c:cat>
            <c:strRef>
              <c:f>'DDP10'!$E$6:$F$6</c:f>
              <c:strCache>
                <c:ptCount val="2"/>
                <c:pt idx="0">
                  <c:v>2019/20</c:v>
                </c:pt>
                <c:pt idx="1">
                  <c:v>2022/23</c:v>
                </c:pt>
              </c:strCache>
            </c:strRef>
          </c:cat>
          <c:val>
            <c:numRef>
              <c:f>'DDP10'!$E$70:$F$70</c:f>
              <c:numCache>
                <c:formatCode>[$-10409]"£"#,##0;\("£"#,##0\)</c:formatCode>
                <c:ptCount val="2"/>
                <c:pt idx="0">
                  <c:v>76900</c:v>
                </c:pt>
                <c:pt idx="1">
                  <c:v>72400</c:v>
                </c:pt>
              </c:numCache>
            </c:numRef>
          </c:val>
          <c:extLst>
            <c:ext xmlns:c16="http://schemas.microsoft.com/office/drawing/2014/chart" uri="{C3380CC4-5D6E-409C-BE32-E72D297353CC}">
              <c16:uniqueId val="{00000025-914E-473D-A803-0B0F6FB41482}"/>
            </c:ext>
          </c:extLst>
        </c:ser>
        <c:ser>
          <c:idx val="24"/>
          <c:order val="18"/>
          <c:tx>
            <c:strRef>
              <c:f>'DDP10'!$C$72:$D$72</c:f>
              <c:strCache>
                <c:ptCount val="2"/>
                <c:pt idx="0">
                  <c:v>45 or more</c:v>
                </c:pt>
                <c:pt idx="1">
                  <c:v>Gross Earnings</c:v>
                </c:pt>
              </c:strCache>
            </c:strRef>
          </c:tx>
          <c:spPr>
            <a:solidFill>
              <a:schemeClr val="accent1">
                <a:lumMod val="60000"/>
                <a:lumOff val="40000"/>
              </a:schemeClr>
            </a:solidFill>
            <a:ln>
              <a:noFill/>
            </a:ln>
            <a:effectLst/>
          </c:spPr>
          <c:invertIfNegative val="0"/>
          <c:cat>
            <c:strRef>
              <c:f>'DDP10'!$E$6:$F$6</c:f>
              <c:strCache>
                <c:ptCount val="2"/>
                <c:pt idx="0">
                  <c:v>2019/20</c:v>
                </c:pt>
                <c:pt idx="1">
                  <c:v>2022/23</c:v>
                </c:pt>
              </c:strCache>
            </c:strRef>
          </c:cat>
          <c:val>
            <c:numRef>
              <c:f>'DDP10'!$E$72:$F$72</c:f>
              <c:numCache>
                <c:formatCode>[$-10409]"£"#,##0;\("£"#,##0\)</c:formatCode>
                <c:ptCount val="2"/>
                <c:pt idx="0">
                  <c:v>127800</c:v>
                </c:pt>
                <c:pt idx="1">
                  <c:v>177500</c:v>
                </c:pt>
              </c:numCache>
            </c:numRef>
          </c:val>
          <c:extLst>
            <c:ext xmlns:c16="http://schemas.microsoft.com/office/drawing/2014/chart" uri="{C3380CC4-5D6E-409C-BE32-E72D297353CC}">
              <c16:uniqueId val="{00000027-914E-473D-A803-0B0F6FB41482}"/>
            </c:ext>
          </c:extLst>
        </c:ser>
        <c:ser>
          <c:idx val="25"/>
          <c:order val="19"/>
          <c:tx>
            <c:strRef>
              <c:f>'DDP10'!$C$73:$D$73</c:f>
              <c:strCache>
                <c:ptCount val="2"/>
                <c:pt idx="0">
                  <c:v>45 or more</c:v>
                </c:pt>
                <c:pt idx="1">
                  <c:v>Total Expenses</c:v>
                </c:pt>
              </c:strCache>
            </c:strRef>
          </c:tx>
          <c:spPr>
            <a:solidFill>
              <a:schemeClr val="accent2">
                <a:lumMod val="60000"/>
                <a:lumOff val="40000"/>
              </a:schemeClr>
            </a:solidFill>
            <a:ln>
              <a:noFill/>
            </a:ln>
            <a:effectLst/>
          </c:spPr>
          <c:invertIfNegative val="0"/>
          <c:cat>
            <c:strRef>
              <c:f>'DDP10'!$E$6:$F$6</c:f>
              <c:strCache>
                <c:ptCount val="2"/>
                <c:pt idx="0">
                  <c:v>2019/20</c:v>
                </c:pt>
                <c:pt idx="1">
                  <c:v>2022/23</c:v>
                </c:pt>
              </c:strCache>
            </c:strRef>
          </c:cat>
          <c:val>
            <c:numRef>
              <c:f>'DDP10'!$E$73:$F$73</c:f>
              <c:numCache>
                <c:formatCode>[$-10409]"£"#,##0;\("£"#,##0\)</c:formatCode>
                <c:ptCount val="2"/>
                <c:pt idx="0">
                  <c:v>55000</c:v>
                </c:pt>
                <c:pt idx="1">
                  <c:v>92400</c:v>
                </c:pt>
              </c:numCache>
            </c:numRef>
          </c:val>
          <c:extLst>
            <c:ext xmlns:c16="http://schemas.microsoft.com/office/drawing/2014/chart" uri="{C3380CC4-5D6E-409C-BE32-E72D297353CC}">
              <c16:uniqueId val="{00000028-914E-473D-A803-0B0F6FB41482}"/>
            </c:ext>
          </c:extLst>
        </c:ser>
        <c:ser>
          <c:idx val="26"/>
          <c:order val="20"/>
          <c:tx>
            <c:strRef>
              <c:f>'DDP10'!$C$74:$D$74</c:f>
              <c:strCache>
                <c:ptCount val="2"/>
                <c:pt idx="0">
                  <c:v>45 or more</c:v>
                </c:pt>
                <c:pt idx="1">
                  <c:v>Income Before Tax</c:v>
                </c:pt>
              </c:strCache>
            </c:strRef>
          </c:tx>
          <c:spPr>
            <a:solidFill>
              <a:schemeClr val="accent3">
                <a:lumMod val="60000"/>
                <a:lumOff val="40000"/>
              </a:schemeClr>
            </a:solidFill>
            <a:ln>
              <a:noFill/>
            </a:ln>
            <a:effectLst/>
          </c:spPr>
          <c:invertIfNegative val="0"/>
          <c:cat>
            <c:strRef>
              <c:f>'DDP10'!$E$6:$F$6</c:f>
              <c:strCache>
                <c:ptCount val="2"/>
                <c:pt idx="0">
                  <c:v>2019/20</c:v>
                </c:pt>
                <c:pt idx="1">
                  <c:v>2022/23</c:v>
                </c:pt>
              </c:strCache>
            </c:strRef>
          </c:cat>
          <c:val>
            <c:numRef>
              <c:f>'DDP10'!$E$74:$F$74</c:f>
              <c:numCache>
                <c:formatCode>[$-10409]"£"#,##0;\("£"#,##0\)</c:formatCode>
                <c:ptCount val="2"/>
                <c:pt idx="0">
                  <c:v>72800</c:v>
                </c:pt>
                <c:pt idx="1">
                  <c:v>85100</c:v>
                </c:pt>
              </c:numCache>
            </c:numRef>
          </c:val>
          <c:extLst>
            <c:ext xmlns:c16="http://schemas.microsoft.com/office/drawing/2014/chart" uri="{C3380CC4-5D6E-409C-BE32-E72D297353CC}">
              <c16:uniqueId val="{00000029-914E-473D-A803-0B0F6FB41482}"/>
            </c:ext>
          </c:extLst>
        </c:ser>
        <c:dLbls>
          <c:showLegendKey val="0"/>
          <c:showVal val="0"/>
          <c:showCatName val="0"/>
          <c:showSerName val="0"/>
          <c:showPercent val="0"/>
          <c:showBubbleSize val="0"/>
        </c:dLbls>
        <c:gapWidth val="219"/>
        <c:overlap val="-27"/>
        <c:axId val="507750335"/>
        <c:axId val="507748415"/>
      </c:barChart>
      <c:catAx>
        <c:axId val="507750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748415"/>
        <c:crosses val="autoZero"/>
        <c:auto val="1"/>
        <c:lblAlgn val="ctr"/>
        <c:lblOffset val="100"/>
        <c:noMultiLvlLbl val="0"/>
      </c:catAx>
      <c:valAx>
        <c:axId val="507748415"/>
        <c:scaling>
          <c:orientation val="minMax"/>
        </c:scaling>
        <c:delete val="0"/>
        <c:axPos val="l"/>
        <c:majorGridlines>
          <c:spPr>
            <a:ln w="9525" cap="flat" cmpd="sng" algn="ctr">
              <a:solidFill>
                <a:schemeClr val="tx1">
                  <a:lumMod val="15000"/>
                  <a:lumOff val="85000"/>
                </a:schemeClr>
              </a:solidFill>
              <a:round/>
            </a:ln>
            <a:effectLst/>
          </c:spPr>
        </c:majorGridlines>
        <c:numFmt formatCode="[$-10409]&quot;£&quot;#,##0;\(&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75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Gross Earnings, Expenses and Income before tax for All Self-Employed Primary Care Dentists</a:t>
            </a:r>
            <a:r>
              <a:rPr lang="en-GB" baseline="0"/>
              <a:t> - Associates</a:t>
            </a:r>
            <a:r>
              <a:rPr lang="en-GB"/>
              <a:t> -</a:t>
            </a:r>
            <a:r>
              <a:rPr lang="en-GB" baseline="0"/>
              <a:t> Females by</a:t>
            </a:r>
            <a:r>
              <a:rPr lang="en-GB"/>
              <a:t> Weekly Working Hours</a:t>
            </a:r>
            <a:r>
              <a:rPr lang="en-GB" baseline="0"/>
              <a:t> (</a:t>
            </a:r>
            <a:r>
              <a:rPr lang="en-GB"/>
              <a:t>all Contract Types GDS/PDS and Mixed) -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'DDP10'!$C$76:$D$76</c:f>
              <c:strCache>
                <c:ptCount val="2"/>
                <c:pt idx="0">
                  <c:v>Less than 20</c:v>
                </c:pt>
                <c:pt idx="1">
                  <c:v>Gross Earnings</c:v>
                </c:pt>
              </c:strCache>
            </c:strRef>
          </c:tx>
          <c:spPr>
            <a:solidFill>
              <a:schemeClr val="accent1"/>
            </a:solidFill>
            <a:ln>
              <a:noFill/>
            </a:ln>
            <a:effectLst/>
          </c:spPr>
          <c:invertIfNegative val="0"/>
          <c:cat>
            <c:strRef>
              <c:f>'DDP10'!$E$6:$F$6</c:f>
              <c:strCache>
                <c:ptCount val="2"/>
                <c:pt idx="0">
                  <c:v>2019/20</c:v>
                </c:pt>
                <c:pt idx="1">
                  <c:v>2022/23</c:v>
                </c:pt>
              </c:strCache>
            </c:strRef>
          </c:cat>
          <c:val>
            <c:numRef>
              <c:f>'DDP10'!$E$76:$F$76</c:f>
              <c:numCache>
                <c:formatCode>[$-10409]"£"#,##0;\("£"#,##0\)</c:formatCode>
                <c:ptCount val="2"/>
                <c:pt idx="0">
                  <c:v>50300</c:v>
                </c:pt>
                <c:pt idx="1">
                  <c:v>57600</c:v>
                </c:pt>
              </c:numCache>
            </c:numRef>
          </c:val>
          <c:extLst>
            <c:ext xmlns:c16="http://schemas.microsoft.com/office/drawing/2014/chart" uri="{C3380CC4-5D6E-409C-BE32-E72D297353CC}">
              <c16:uniqueId val="{00000015-25D8-4CDD-A3D6-1034D5723CB5}"/>
            </c:ext>
          </c:extLst>
        </c:ser>
        <c:ser>
          <c:idx val="1"/>
          <c:order val="1"/>
          <c:tx>
            <c:strRef>
              <c:f>'DDP10'!$C$77:$D$77</c:f>
              <c:strCache>
                <c:ptCount val="2"/>
                <c:pt idx="0">
                  <c:v>Less than 20</c:v>
                </c:pt>
                <c:pt idx="1">
                  <c:v>Total Expenses</c:v>
                </c:pt>
              </c:strCache>
            </c:strRef>
          </c:tx>
          <c:spPr>
            <a:solidFill>
              <a:schemeClr val="accent2"/>
            </a:solidFill>
            <a:ln>
              <a:noFill/>
            </a:ln>
            <a:effectLst/>
          </c:spPr>
          <c:invertIfNegative val="0"/>
          <c:cat>
            <c:strRef>
              <c:f>'DDP10'!$E$6:$F$6</c:f>
              <c:strCache>
                <c:ptCount val="2"/>
                <c:pt idx="0">
                  <c:v>2019/20</c:v>
                </c:pt>
                <c:pt idx="1">
                  <c:v>2022/23</c:v>
                </c:pt>
              </c:strCache>
            </c:strRef>
          </c:cat>
          <c:val>
            <c:numRef>
              <c:f>'DDP10'!$E$77:$F$77</c:f>
              <c:numCache>
                <c:formatCode>[$-10409]"£"#,##0;\("£"#,##0\)</c:formatCode>
                <c:ptCount val="2"/>
                <c:pt idx="0">
                  <c:v>16500</c:v>
                </c:pt>
                <c:pt idx="1">
                  <c:v>19000</c:v>
                </c:pt>
              </c:numCache>
            </c:numRef>
          </c:val>
          <c:extLst>
            <c:ext xmlns:c16="http://schemas.microsoft.com/office/drawing/2014/chart" uri="{C3380CC4-5D6E-409C-BE32-E72D297353CC}">
              <c16:uniqueId val="{00000016-25D8-4CDD-A3D6-1034D5723CB5}"/>
            </c:ext>
          </c:extLst>
        </c:ser>
        <c:ser>
          <c:idx val="2"/>
          <c:order val="2"/>
          <c:tx>
            <c:strRef>
              <c:f>'DDP10'!$C$78:$D$78</c:f>
              <c:strCache>
                <c:ptCount val="2"/>
                <c:pt idx="0">
                  <c:v>Less than 20</c:v>
                </c:pt>
                <c:pt idx="1">
                  <c:v>Income Before Tax</c:v>
                </c:pt>
              </c:strCache>
            </c:strRef>
          </c:tx>
          <c:spPr>
            <a:solidFill>
              <a:schemeClr val="accent3"/>
            </a:solidFill>
            <a:ln>
              <a:noFill/>
            </a:ln>
            <a:effectLst/>
          </c:spPr>
          <c:invertIfNegative val="0"/>
          <c:cat>
            <c:strRef>
              <c:f>'DDP10'!$E$6:$F$6</c:f>
              <c:strCache>
                <c:ptCount val="2"/>
                <c:pt idx="0">
                  <c:v>2019/20</c:v>
                </c:pt>
                <c:pt idx="1">
                  <c:v>2022/23</c:v>
                </c:pt>
              </c:strCache>
            </c:strRef>
          </c:cat>
          <c:val>
            <c:numRef>
              <c:f>'DDP10'!$E$78:$F$78</c:f>
              <c:numCache>
                <c:formatCode>[$-10409]"£"#,##0;\("£"#,##0\)</c:formatCode>
                <c:ptCount val="2"/>
                <c:pt idx="0">
                  <c:v>33900</c:v>
                </c:pt>
                <c:pt idx="1">
                  <c:v>38600</c:v>
                </c:pt>
              </c:numCache>
            </c:numRef>
          </c:val>
          <c:extLst>
            <c:ext xmlns:c16="http://schemas.microsoft.com/office/drawing/2014/chart" uri="{C3380CC4-5D6E-409C-BE32-E72D297353CC}">
              <c16:uniqueId val="{00000017-25D8-4CDD-A3D6-1034D5723CB5}"/>
            </c:ext>
          </c:extLst>
        </c:ser>
        <c:ser>
          <c:idx val="4"/>
          <c:order val="3"/>
          <c:tx>
            <c:strRef>
              <c:f>'DDP10'!$C$80:$D$80</c:f>
              <c:strCache>
                <c:ptCount val="2"/>
                <c:pt idx="0">
                  <c:v>Between 20 and 24</c:v>
                </c:pt>
                <c:pt idx="1">
                  <c:v>Gross Earnings</c:v>
                </c:pt>
              </c:strCache>
            </c:strRef>
          </c:tx>
          <c:spPr>
            <a:solidFill>
              <a:schemeClr val="accent5"/>
            </a:solidFill>
            <a:ln>
              <a:noFill/>
            </a:ln>
            <a:effectLst/>
          </c:spPr>
          <c:invertIfNegative val="0"/>
          <c:cat>
            <c:strRef>
              <c:f>'DDP10'!$E$6:$F$6</c:f>
              <c:strCache>
                <c:ptCount val="2"/>
                <c:pt idx="0">
                  <c:v>2019/20</c:v>
                </c:pt>
                <c:pt idx="1">
                  <c:v>2022/23</c:v>
                </c:pt>
              </c:strCache>
            </c:strRef>
          </c:cat>
          <c:val>
            <c:numRef>
              <c:f>'DDP10'!$E$80:$F$80</c:f>
              <c:numCache>
                <c:formatCode>[$-10409]"£"#,##0;\("£"#,##0\)</c:formatCode>
                <c:ptCount val="2"/>
                <c:pt idx="0">
                  <c:v>56000</c:v>
                </c:pt>
                <c:pt idx="1">
                  <c:v>57000</c:v>
                </c:pt>
              </c:numCache>
            </c:numRef>
          </c:val>
          <c:extLst>
            <c:ext xmlns:c16="http://schemas.microsoft.com/office/drawing/2014/chart" uri="{C3380CC4-5D6E-409C-BE32-E72D297353CC}">
              <c16:uniqueId val="{00000019-25D8-4CDD-A3D6-1034D5723CB5}"/>
            </c:ext>
          </c:extLst>
        </c:ser>
        <c:ser>
          <c:idx val="5"/>
          <c:order val="4"/>
          <c:tx>
            <c:strRef>
              <c:f>'DDP10'!$C$81:$D$81</c:f>
              <c:strCache>
                <c:ptCount val="2"/>
                <c:pt idx="0">
                  <c:v>Between 20 and 24</c:v>
                </c:pt>
                <c:pt idx="1">
                  <c:v>Total Expenses</c:v>
                </c:pt>
              </c:strCache>
            </c:strRef>
          </c:tx>
          <c:spPr>
            <a:solidFill>
              <a:schemeClr val="accent6"/>
            </a:solidFill>
            <a:ln>
              <a:noFill/>
            </a:ln>
            <a:effectLst/>
          </c:spPr>
          <c:invertIfNegative val="0"/>
          <c:cat>
            <c:strRef>
              <c:f>'DDP10'!$E$6:$F$6</c:f>
              <c:strCache>
                <c:ptCount val="2"/>
                <c:pt idx="0">
                  <c:v>2019/20</c:v>
                </c:pt>
                <c:pt idx="1">
                  <c:v>2022/23</c:v>
                </c:pt>
              </c:strCache>
            </c:strRef>
          </c:cat>
          <c:val>
            <c:numRef>
              <c:f>'DDP10'!$E$81:$F$81</c:f>
              <c:numCache>
                <c:formatCode>[$-10409]"£"#,##0;\("£"#,##0\)</c:formatCode>
                <c:ptCount val="2"/>
                <c:pt idx="0">
                  <c:v>15400</c:v>
                </c:pt>
                <c:pt idx="1">
                  <c:v>14500</c:v>
                </c:pt>
              </c:numCache>
            </c:numRef>
          </c:val>
          <c:extLst>
            <c:ext xmlns:c16="http://schemas.microsoft.com/office/drawing/2014/chart" uri="{C3380CC4-5D6E-409C-BE32-E72D297353CC}">
              <c16:uniqueId val="{0000001A-25D8-4CDD-A3D6-1034D5723CB5}"/>
            </c:ext>
          </c:extLst>
        </c:ser>
        <c:ser>
          <c:idx val="6"/>
          <c:order val="5"/>
          <c:tx>
            <c:strRef>
              <c:f>'DDP10'!$C$82:$D$82</c:f>
              <c:strCache>
                <c:ptCount val="2"/>
                <c:pt idx="0">
                  <c:v>Between 20 and 24</c:v>
                </c:pt>
                <c:pt idx="1">
                  <c:v>Income Before Tax</c:v>
                </c:pt>
              </c:strCache>
            </c:strRef>
          </c:tx>
          <c:spPr>
            <a:solidFill>
              <a:schemeClr val="accent1">
                <a:lumMod val="60000"/>
              </a:schemeClr>
            </a:solidFill>
            <a:ln>
              <a:noFill/>
            </a:ln>
            <a:effectLst/>
          </c:spPr>
          <c:invertIfNegative val="0"/>
          <c:cat>
            <c:strRef>
              <c:f>'DDP10'!$E$6:$F$6</c:f>
              <c:strCache>
                <c:ptCount val="2"/>
                <c:pt idx="0">
                  <c:v>2019/20</c:v>
                </c:pt>
                <c:pt idx="1">
                  <c:v>2022/23</c:v>
                </c:pt>
              </c:strCache>
            </c:strRef>
          </c:cat>
          <c:val>
            <c:numRef>
              <c:f>'DDP10'!$E$82:$F$82</c:f>
              <c:numCache>
                <c:formatCode>[$-10409]"£"#,##0;\("£"#,##0\)</c:formatCode>
                <c:ptCount val="2"/>
                <c:pt idx="0">
                  <c:v>40700</c:v>
                </c:pt>
                <c:pt idx="1">
                  <c:v>42500</c:v>
                </c:pt>
              </c:numCache>
            </c:numRef>
          </c:val>
          <c:extLst>
            <c:ext xmlns:c16="http://schemas.microsoft.com/office/drawing/2014/chart" uri="{C3380CC4-5D6E-409C-BE32-E72D297353CC}">
              <c16:uniqueId val="{0000001B-25D8-4CDD-A3D6-1034D5723CB5}"/>
            </c:ext>
          </c:extLst>
        </c:ser>
        <c:ser>
          <c:idx val="8"/>
          <c:order val="6"/>
          <c:tx>
            <c:strRef>
              <c:f>'DDP10'!$C$84:$D$84</c:f>
              <c:strCache>
                <c:ptCount val="2"/>
                <c:pt idx="0">
                  <c:v>Between 25 and 29</c:v>
                </c:pt>
                <c:pt idx="1">
                  <c:v>Gross Earnings</c:v>
                </c:pt>
              </c:strCache>
            </c:strRef>
          </c:tx>
          <c:spPr>
            <a:solidFill>
              <a:schemeClr val="accent3">
                <a:lumMod val="60000"/>
              </a:schemeClr>
            </a:solidFill>
            <a:ln>
              <a:noFill/>
            </a:ln>
            <a:effectLst/>
          </c:spPr>
          <c:invertIfNegative val="0"/>
          <c:cat>
            <c:strRef>
              <c:f>'DDP10'!$E$6:$F$6</c:f>
              <c:strCache>
                <c:ptCount val="2"/>
                <c:pt idx="0">
                  <c:v>2019/20</c:v>
                </c:pt>
                <c:pt idx="1">
                  <c:v>2022/23</c:v>
                </c:pt>
              </c:strCache>
            </c:strRef>
          </c:cat>
          <c:val>
            <c:numRef>
              <c:f>'DDP10'!$E$84:$F$84</c:f>
              <c:numCache>
                <c:formatCode>[$-10409]"£"#,##0;\("£"#,##0\)</c:formatCode>
                <c:ptCount val="2"/>
                <c:pt idx="0">
                  <c:v>76600</c:v>
                </c:pt>
                <c:pt idx="1">
                  <c:v>77800</c:v>
                </c:pt>
              </c:numCache>
            </c:numRef>
          </c:val>
          <c:extLst>
            <c:ext xmlns:c16="http://schemas.microsoft.com/office/drawing/2014/chart" uri="{C3380CC4-5D6E-409C-BE32-E72D297353CC}">
              <c16:uniqueId val="{0000001D-25D8-4CDD-A3D6-1034D5723CB5}"/>
            </c:ext>
          </c:extLst>
        </c:ser>
        <c:ser>
          <c:idx val="9"/>
          <c:order val="7"/>
          <c:tx>
            <c:strRef>
              <c:f>'DDP10'!$C$85:$D$85</c:f>
              <c:strCache>
                <c:ptCount val="2"/>
                <c:pt idx="0">
                  <c:v>Between 25 and 29</c:v>
                </c:pt>
                <c:pt idx="1">
                  <c:v>Total Expenses</c:v>
                </c:pt>
              </c:strCache>
            </c:strRef>
          </c:tx>
          <c:spPr>
            <a:solidFill>
              <a:schemeClr val="accent4">
                <a:lumMod val="60000"/>
              </a:schemeClr>
            </a:solidFill>
            <a:ln>
              <a:noFill/>
            </a:ln>
            <a:effectLst/>
          </c:spPr>
          <c:invertIfNegative val="0"/>
          <c:cat>
            <c:strRef>
              <c:f>'DDP10'!$E$6:$F$6</c:f>
              <c:strCache>
                <c:ptCount val="2"/>
                <c:pt idx="0">
                  <c:v>2019/20</c:v>
                </c:pt>
                <c:pt idx="1">
                  <c:v>2022/23</c:v>
                </c:pt>
              </c:strCache>
            </c:strRef>
          </c:cat>
          <c:val>
            <c:numRef>
              <c:f>'DDP10'!$E$85:$F$85</c:f>
              <c:numCache>
                <c:formatCode>[$-10409]"£"#,##0;\("£"#,##0\)</c:formatCode>
                <c:ptCount val="2"/>
                <c:pt idx="0">
                  <c:v>25300</c:v>
                </c:pt>
                <c:pt idx="1">
                  <c:v>20300</c:v>
                </c:pt>
              </c:numCache>
            </c:numRef>
          </c:val>
          <c:extLst>
            <c:ext xmlns:c16="http://schemas.microsoft.com/office/drawing/2014/chart" uri="{C3380CC4-5D6E-409C-BE32-E72D297353CC}">
              <c16:uniqueId val="{0000001E-25D8-4CDD-A3D6-1034D5723CB5}"/>
            </c:ext>
          </c:extLst>
        </c:ser>
        <c:ser>
          <c:idx val="10"/>
          <c:order val="8"/>
          <c:tx>
            <c:strRef>
              <c:f>'DDP10'!$C$86:$D$86</c:f>
              <c:strCache>
                <c:ptCount val="2"/>
                <c:pt idx="0">
                  <c:v>Between 25 and 29</c:v>
                </c:pt>
                <c:pt idx="1">
                  <c:v>Income Before Tax</c:v>
                </c:pt>
              </c:strCache>
            </c:strRef>
          </c:tx>
          <c:spPr>
            <a:solidFill>
              <a:schemeClr val="accent5">
                <a:lumMod val="60000"/>
              </a:schemeClr>
            </a:solidFill>
            <a:ln>
              <a:noFill/>
            </a:ln>
            <a:effectLst/>
          </c:spPr>
          <c:invertIfNegative val="0"/>
          <c:cat>
            <c:strRef>
              <c:f>'DDP10'!$E$6:$F$6</c:f>
              <c:strCache>
                <c:ptCount val="2"/>
                <c:pt idx="0">
                  <c:v>2019/20</c:v>
                </c:pt>
                <c:pt idx="1">
                  <c:v>2022/23</c:v>
                </c:pt>
              </c:strCache>
            </c:strRef>
          </c:cat>
          <c:val>
            <c:numRef>
              <c:f>'DDP10'!$E$86:$F$86</c:f>
              <c:numCache>
                <c:formatCode>[$-10409]"£"#,##0;\("£"#,##0\)</c:formatCode>
                <c:ptCount val="2"/>
                <c:pt idx="0">
                  <c:v>51300</c:v>
                </c:pt>
                <c:pt idx="1">
                  <c:v>57500</c:v>
                </c:pt>
              </c:numCache>
            </c:numRef>
          </c:val>
          <c:extLst>
            <c:ext xmlns:c16="http://schemas.microsoft.com/office/drawing/2014/chart" uri="{C3380CC4-5D6E-409C-BE32-E72D297353CC}">
              <c16:uniqueId val="{0000001F-25D8-4CDD-A3D6-1034D5723CB5}"/>
            </c:ext>
          </c:extLst>
        </c:ser>
        <c:ser>
          <c:idx val="12"/>
          <c:order val="9"/>
          <c:tx>
            <c:strRef>
              <c:f>'DDP10'!$C$88:$D$88</c:f>
              <c:strCache>
                <c:ptCount val="2"/>
                <c:pt idx="0">
                  <c:v>Between 30 and 34</c:v>
                </c:pt>
                <c:pt idx="1">
                  <c:v>Gross Earnings</c:v>
                </c:pt>
              </c:strCache>
            </c:strRef>
          </c:tx>
          <c:spPr>
            <a:solidFill>
              <a:schemeClr val="accent1">
                <a:lumMod val="80000"/>
                <a:lumOff val="20000"/>
              </a:schemeClr>
            </a:solidFill>
            <a:ln>
              <a:noFill/>
            </a:ln>
            <a:effectLst/>
          </c:spPr>
          <c:invertIfNegative val="0"/>
          <c:cat>
            <c:strRef>
              <c:f>'DDP10'!$E$6:$F$6</c:f>
              <c:strCache>
                <c:ptCount val="2"/>
                <c:pt idx="0">
                  <c:v>2019/20</c:v>
                </c:pt>
                <c:pt idx="1">
                  <c:v>2022/23</c:v>
                </c:pt>
              </c:strCache>
            </c:strRef>
          </c:cat>
          <c:val>
            <c:numRef>
              <c:f>'DDP10'!$E$88:$F$88</c:f>
              <c:numCache>
                <c:formatCode>[$-10409]"£"#,##0;\("£"#,##0\)</c:formatCode>
                <c:ptCount val="2"/>
                <c:pt idx="0">
                  <c:v>78900</c:v>
                </c:pt>
                <c:pt idx="1">
                  <c:v>82900</c:v>
                </c:pt>
              </c:numCache>
            </c:numRef>
          </c:val>
          <c:extLst>
            <c:ext xmlns:c16="http://schemas.microsoft.com/office/drawing/2014/chart" uri="{C3380CC4-5D6E-409C-BE32-E72D297353CC}">
              <c16:uniqueId val="{00000021-25D8-4CDD-A3D6-1034D5723CB5}"/>
            </c:ext>
          </c:extLst>
        </c:ser>
        <c:ser>
          <c:idx val="13"/>
          <c:order val="10"/>
          <c:tx>
            <c:strRef>
              <c:f>'DDP10'!$C$89:$D$89</c:f>
              <c:strCache>
                <c:ptCount val="2"/>
                <c:pt idx="0">
                  <c:v>Between 30 and 34</c:v>
                </c:pt>
                <c:pt idx="1">
                  <c:v>Total Expenses</c:v>
                </c:pt>
              </c:strCache>
            </c:strRef>
          </c:tx>
          <c:spPr>
            <a:solidFill>
              <a:schemeClr val="accent2">
                <a:lumMod val="80000"/>
                <a:lumOff val="20000"/>
              </a:schemeClr>
            </a:solidFill>
            <a:ln>
              <a:noFill/>
            </a:ln>
            <a:effectLst/>
          </c:spPr>
          <c:invertIfNegative val="0"/>
          <c:cat>
            <c:strRef>
              <c:f>'DDP10'!$E$6:$F$6</c:f>
              <c:strCache>
                <c:ptCount val="2"/>
                <c:pt idx="0">
                  <c:v>2019/20</c:v>
                </c:pt>
                <c:pt idx="1">
                  <c:v>2022/23</c:v>
                </c:pt>
              </c:strCache>
            </c:strRef>
          </c:cat>
          <c:val>
            <c:numRef>
              <c:f>'DDP10'!$E$89:$F$89</c:f>
              <c:numCache>
                <c:formatCode>[$-10409]"£"#,##0;\("£"#,##0\)</c:formatCode>
                <c:ptCount val="2"/>
                <c:pt idx="0">
                  <c:v>25300</c:v>
                </c:pt>
                <c:pt idx="1">
                  <c:v>17900</c:v>
                </c:pt>
              </c:numCache>
            </c:numRef>
          </c:val>
          <c:extLst>
            <c:ext xmlns:c16="http://schemas.microsoft.com/office/drawing/2014/chart" uri="{C3380CC4-5D6E-409C-BE32-E72D297353CC}">
              <c16:uniqueId val="{00000022-25D8-4CDD-A3D6-1034D5723CB5}"/>
            </c:ext>
          </c:extLst>
        </c:ser>
        <c:ser>
          <c:idx val="14"/>
          <c:order val="11"/>
          <c:tx>
            <c:strRef>
              <c:f>'DDP10'!$C$90:$D$90</c:f>
              <c:strCache>
                <c:ptCount val="2"/>
                <c:pt idx="0">
                  <c:v>Between 30 and 34</c:v>
                </c:pt>
                <c:pt idx="1">
                  <c:v>Income Before Tax</c:v>
                </c:pt>
              </c:strCache>
            </c:strRef>
          </c:tx>
          <c:spPr>
            <a:solidFill>
              <a:schemeClr val="accent3">
                <a:lumMod val="80000"/>
                <a:lumOff val="20000"/>
              </a:schemeClr>
            </a:solidFill>
            <a:ln>
              <a:noFill/>
            </a:ln>
            <a:effectLst/>
          </c:spPr>
          <c:invertIfNegative val="0"/>
          <c:cat>
            <c:strRef>
              <c:f>'DDP10'!$E$6:$F$6</c:f>
              <c:strCache>
                <c:ptCount val="2"/>
                <c:pt idx="0">
                  <c:v>2019/20</c:v>
                </c:pt>
                <c:pt idx="1">
                  <c:v>2022/23</c:v>
                </c:pt>
              </c:strCache>
            </c:strRef>
          </c:cat>
          <c:val>
            <c:numRef>
              <c:f>'DDP10'!$E$90:$F$90</c:f>
              <c:numCache>
                <c:formatCode>[$-10409]"£"#,##0;\("£"#,##0\)</c:formatCode>
                <c:ptCount val="2"/>
                <c:pt idx="0">
                  <c:v>53600</c:v>
                </c:pt>
                <c:pt idx="1">
                  <c:v>65000</c:v>
                </c:pt>
              </c:numCache>
            </c:numRef>
          </c:val>
          <c:extLst>
            <c:ext xmlns:c16="http://schemas.microsoft.com/office/drawing/2014/chart" uri="{C3380CC4-5D6E-409C-BE32-E72D297353CC}">
              <c16:uniqueId val="{00000023-25D8-4CDD-A3D6-1034D5723CB5}"/>
            </c:ext>
          </c:extLst>
        </c:ser>
        <c:ser>
          <c:idx val="16"/>
          <c:order val="12"/>
          <c:tx>
            <c:strRef>
              <c:f>'DDP10'!$C$92:$D$92</c:f>
              <c:strCache>
                <c:ptCount val="2"/>
                <c:pt idx="0">
                  <c:v>Between 35 and 39</c:v>
                </c:pt>
                <c:pt idx="1">
                  <c:v>Gross Earnings</c:v>
                </c:pt>
              </c:strCache>
            </c:strRef>
          </c:tx>
          <c:spPr>
            <a:solidFill>
              <a:schemeClr val="accent5">
                <a:lumMod val="80000"/>
                <a:lumOff val="20000"/>
              </a:schemeClr>
            </a:solidFill>
            <a:ln>
              <a:noFill/>
            </a:ln>
            <a:effectLst/>
          </c:spPr>
          <c:invertIfNegative val="0"/>
          <c:cat>
            <c:strRef>
              <c:f>'DDP10'!$E$6:$F$6</c:f>
              <c:strCache>
                <c:ptCount val="2"/>
                <c:pt idx="0">
                  <c:v>2019/20</c:v>
                </c:pt>
                <c:pt idx="1">
                  <c:v>2022/23</c:v>
                </c:pt>
              </c:strCache>
            </c:strRef>
          </c:cat>
          <c:val>
            <c:numRef>
              <c:f>'DDP10'!$E$92:$F$92</c:f>
              <c:numCache>
                <c:formatCode>[$-10409]"£"#,##0;\("£"#,##0\)</c:formatCode>
                <c:ptCount val="2"/>
                <c:pt idx="0">
                  <c:v>83100</c:v>
                </c:pt>
                <c:pt idx="1">
                  <c:v>88600</c:v>
                </c:pt>
              </c:numCache>
            </c:numRef>
          </c:val>
          <c:extLst>
            <c:ext xmlns:c16="http://schemas.microsoft.com/office/drawing/2014/chart" uri="{C3380CC4-5D6E-409C-BE32-E72D297353CC}">
              <c16:uniqueId val="{00000025-25D8-4CDD-A3D6-1034D5723CB5}"/>
            </c:ext>
          </c:extLst>
        </c:ser>
        <c:ser>
          <c:idx val="17"/>
          <c:order val="13"/>
          <c:tx>
            <c:strRef>
              <c:f>'DDP10'!$C$93:$D$93</c:f>
              <c:strCache>
                <c:ptCount val="2"/>
                <c:pt idx="0">
                  <c:v>Between 35 and 39</c:v>
                </c:pt>
                <c:pt idx="1">
                  <c:v>Total Expenses</c:v>
                </c:pt>
              </c:strCache>
            </c:strRef>
          </c:tx>
          <c:spPr>
            <a:solidFill>
              <a:schemeClr val="accent6">
                <a:lumMod val="80000"/>
                <a:lumOff val="20000"/>
              </a:schemeClr>
            </a:solidFill>
            <a:ln>
              <a:noFill/>
            </a:ln>
            <a:effectLst/>
          </c:spPr>
          <c:invertIfNegative val="0"/>
          <c:cat>
            <c:strRef>
              <c:f>'DDP10'!$E$6:$F$6</c:f>
              <c:strCache>
                <c:ptCount val="2"/>
                <c:pt idx="0">
                  <c:v>2019/20</c:v>
                </c:pt>
                <c:pt idx="1">
                  <c:v>2022/23</c:v>
                </c:pt>
              </c:strCache>
            </c:strRef>
          </c:cat>
          <c:val>
            <c:numRef>
              <c:f>'DDP10'!$E$93:$F$93</c:f>
              <c:numCache>
                <c:formatCode>[$-10409]"£"#,##0;\("£"#,##0\)</c:formatCode>
                <c:ptCount val="2"/>
                <c:pt idx="0">
                  <c:v>24200</c:v>
                </c:pt>
                <c:pt idx="1">
                  <c:v>25300</c:v>
                </c:pt>
              </c:numCache>
            </c:numRef>
          </c:val>
          <c:extLst>
            <c:ext xmlns:c16="http://schemas.microsoft.com/office/drawing/2014/chart" uri="{C3380CC4-5D6E-409C-BE32-E72D297353CC}">
              <c16:uniqueId val="{00000026-25D8-4CDD-A3D6-1034D5723CB5}"/>
            </c:ext>
          </c:extLst>
        </c:ser>
        <c:ser>
          <c:idx val="18"/>
          <c:order val="14"/>
          <c:tx>
            <c:strRef>
              <c:f>'DDP10'!$C$94:$D$94</c:f>
              <c:strCache>
                <c:ptCount val="2"/>
                <c:pt idx="0">
                  <c:v>Between 35 and 39</c:v>
                </c:pt>
                <c:pt idx="1">
                  <c:v>Income Before Tax</c:v>
                </c:pt>
              </c:strCache>
            </c:strRef>
          </c:tx>
          <c:spPr>
            <a:solidFill>
              <a:schemeClr val="accent1">
                <a:lumMod val="80000"/>
              </a:schemeClr>
            </a:solidFill>
            <a:ln>
              <a:noFill/>
            </a:ln>
            <a:effectLst/>
          </c:spPr>
          <c:invertIfNegative val="0"/>
          <c:cat>
            <c:strRef>
              <c:f>'DDP10'!$E$6:$F$6</c:f>
              <c:strCache>
                <c:ptCount val="2"/>
                <c:pt idx="0">
                  <c:v>2019/20</c:v>
                </c:pt>
                <c:pt idx="1">
                  <c:v>2022/23</c:v>
                </c:pt>
              </c:strCache>
            </c:strRef>
          </c:cat>
          <c:val>
            <c:numRef>
              <c:f>'DDP10'!$E$94:$F$94</c:f>
              <c:numCache>
                <c:formatCode>[$-10409]"£"#,##0;\("£"#,##0\)</c:formatCode>
                <c:ptCount val="2"/>
                <c:pt idx="0">
                  <c:v>58900</c:v>
                </c:pt>
                <c:pt idx="1">
                  <c:v>63300</c:v>
                </c:pt>
              </c:numCache>
            </c:numRef>
          </c:val>
          <c:extLst>
            <c:ext xmlns:c16="http://schemas.microsoft.com/office/drawing/2014/chart" uri="{C3380CC4-5D6E-409C-BE32-E72D297353CC}">
              <c16:uniqueId val="{00000027-25D8-4CDD-A3D6-1034D5723CB5}"/>
            </c:ext>
          </c:extLst>
        </c:ser>
        <c:ser>
          <c:idx val="20"/>
          <c:order val="15"/>
          <c:tx>
            <c:strRef>
              <c:f>'DDP10'!$C$96:$D$96</c:f>
              <c:strCache>
                <c:ptCount val="2"/>
                <c:pt idx="0">
                  <c:v>Between 40 and 44</c:v>
                </c:pt>
                <c:pt idx="1">
                  <c:v>Gross Earnings</c:v>
                </c:pt>
              </c:strCache>
            </c:strRef>
          </c:tx>
          <c:spPr>
            <a:solidFill>
              <a:schemeClr val="accent3">
                <a:lumMod val="80000"/>
              </a:schemeClr>
            </a:solidFill>
            <a:ln>
              <a:noFill/>
            </a:ln>
            <a:effectLst/>
          </c:spPr>
          <c:invertIfNegative val="0"/>
          <c:cat>
            <c:strRef>
              <c:f>'DDP10'!$E$6:$F$6</c:f>
              <c:strCache>
                <c:ptCount val="2"/>
                <c:pt idx="0">
                  <c:v>2019/20</c:v>
                </c:pt>
                <c:pt idx="1">
                  <c:v>2022/23</c:v>
                </c:pt>
              </c:strCache>
            </c:strRef>
          </c:cat>
          <c:val>
            <c:numRef>
              <c:f>'DDP10'!$E$96:$F$96</c:f>
              <c:numCache>
                <c:formatCode>[$-10409]"£"#,##0;\("£"#,##0\)</c:formatCode>
                <c:ptCount val="2"/>
                <c:pt idx="0">
                  <c:v>87100</c:v>
                </c:pt>
                <c:pt idx="1">
                  <c:v>87300</c:v>
                </c:pt>
              </c:numCache>
            </c:numRef>
          </c:val>
          <c:extLst>
            <c:ext xmlns:c16="http://schemas.microsoft.com/office/drawing/2014/chart" uri="{C3380CC4-5D6E-409C-BE32-E72D297353CC}">
              <c16:uniqueId val="{00000029-25D8-4CDD-A3D6-1034D5723CB5}"/>
            </c:ext>
          </c:extLst>
        </c:ser>
        <c:ser>
          <c:idx val="21"/>
          <c:order val="16"/>
          <c:tx>
            <c:strRef>
              <c:f>'DDP10'!$C$97:$D$97</c:f>
              <c:strCache>
                <c:ptCount val="2"/>
                <c:pt idx="0">
                  <c:v>Between 40 and 44</c:v>
                </c:pt>
                <c:pt idx="1">
                  <c:v>Total Expenses</c:v>
                </c:pt>
              </c:strCache>
            </c:strRef>
          </c:tx>
          <c:spPr>
            <a:solidFill>
              <a:schemeClr val="accent4">
                <a:lumMod val="80000"/>
              </a:schemeClr>
            </a:solidFill>
            <a:ln>
              <a:noFill/>
            </a:ln>
            <a:effectLst/>
          </c:spPr>
          <c:invertIfNegative val="0"/>
          <c:cat>
            <c:strRef>
              <c:f>'DDP10'!$E$6:$F$6</c:f>
              <c:strCache>
                <c:ptCount val="2"/>
                <c:pt idx="0">
                  <c:v>2019/20</c:v>
                </c:pt>
                <c:pt idx="1">
                  <c:v>2022/23</c:v>
                </c:pt>
              </c:strCache>
            </c:strRef>
          </c:cat>
          <c:val>
            <c:numRef>
              <c:f>'DDP10'!$E$97:$F$97</c:f>
              <c:numCache>
                <c:formatCode>[$-10409]"£"#,##0;\("£"#,##0\)</c:formatCode>
                <c:ptCount val="2"/>
                <c:pt idx="0">
                  <c:v>26900</c:v>
                </c:pt>
                <c:pt idx="1">
                  <c:v>23100</c:v>
                </c:pt>
              </c:numCache>
            </c:numRef>
          </c:val>
          <c:extLst>
            <c:ext xmlns:c16="http://schemas.microsoft.com/office/drawing/2014/chart" uri="{C3380CC4-5D6E-409C-BE32-E72D297353CC}">
              <c16:uniqueId val="{0000002A-25D8-4CDD-A3D6-1034D5723CB5}"/>
            </c:ext>
          </c:extLst>
        </c:ser>
        <c:ser>
          <c:idx val="22"/>
          <c:order val="17"/>
          <c:tx>
            <c:strRef>
              <c:f>'DDP10'!$C$98:$D$98</c:f>
              <c:strCache>
                <c:ptCount val="2"/>
                <c:pt idx="0">
                  <c:v>Between 40 and 44</c:v>
                </c:pt>
                <c:pt idx="1">
                  <c:v>Income Before Tax</c:v>
                </c:pt>
              </c:strCache>
            </c:strRef>
          </c:tx>
          <c:spPr>
            <a:solidFill>
              <a:schemeClr val="accent5">
                <a:lumMod val="80000"/>
              </a:schemeClr>
            </a:solidFill>
            <a:ln>
              <a:noFill/>
            </a:ln>
            <a:effectLst/>
          </c:spPr>
          <c:invertIfNegative val="0"/>
          <c:cat>
            <c:strRef>
              <c:f>'DDP10'!$E$6:$F$6</c:f>
              <c:strCache>
                <c:ptCount val="2"/>
                <c:pt idx="0">
                  <c:v>2019/20</c:v>
                </c:pt>
                <c:pt idx="1">
                  <c:v>2022/23</c:v>
                </c:pt>
              </c:strCache>
            </c:strRef>
          </c:cat>
          <c:val>
            <c:numRef>
              <c:f>'DDP10'!$E$98:$F$98</c:f>
              <c:numCache>
                <c:formatCode>[$-10409]"£"#,##0;\("£"#,##0\)</c:formatCode>
                <c:ptCount val="2"/>
                <c:pt idx="0">
                  <c:v>60100</c:v>
                </c:pt>
                <c:pt idx="1">
                  <c:v>64200</c:v>
                </c:pt>
              </c:numCache>
            </c:numRef>
          </c:val>
          <c:extLst>
            <c:ext xmlns:c16="http://schemas.microsoft.com/office/drawing/2014/chart" uri="{C3380CC4-5D6E-409C-BE32-E72D297353CC}">
              <c16:uniqueId val="{0000002B-25D8-4CDD-A3D6-1034D5723CB5}"/>
            </c:ext>
          </c:extLst>
        </c:ser>
        <c:ser>
          <c:idx val="24"/>
          <c:order val="18"/>
          <c:tx>
            <c:strRef>
              <c:f>'DDP10'!$C$100:$D$100</c:f>
              <c:strCache>
                <c:ptCount val="2"/>
                <c:pt idx="0">
                  <c:v>45 or more</c:v>
                </c:pt>
                <c:pt idx="1">
                  <c:v>Gross Earnings</c:v>
                </c:pt>
              </c:strCache>
            </c:strRef>
          </c:tx>
          <c:spPr>
            <a:solidFill>
              <a:schemeClr val="accent1">
                <a:lumMod val="60000"/>
                <a:lumOff val="40000"/>
              </a:schemeClr>
            </a:solidFill>
            <a:ln>
              <a:noFill/>
            </a:ln>
            <a:effectLst/>
          </c:spPr>
          <c:invertIfNegative val="0"/>
          <c:cat>
            <c:strRef>
              <c:f>'DDP10'!$E$6:$F$6</c:f>
              <c:strCache>
                <c:ptCount val="2"/>
                <c:pt idx="0">
                  <c:v>2019/20</c:v>
                </c:pt>
                <c:pt idx="1">
                  <c:v>2022/23</c:v>
                </c:pt>
              </c:strCache>
            </c:strRef>
          </c:cat>
          <c:val>
            <c:numRef>
              <c:f>'DDP10'!$E$100:$F$100</c:f>
              <c:numCache>
                <c:formatCode>[$-10409]"£"#,##0;\("£"#,##0\)</c:formatCode>
                <c:ptCount val="2"/>
                <c:pt idx="0">
                  <c:v>92100</c:v>
                </c:pt>
                <c:pt idx="1">
                  <c:v>100900</c:v>
                </c:pt>
              </c:numCache>
            </c:numRef>
          </c:val>
          <c:extLst>
            <c:ext xmlns:c16="http://schemas.microsoft.com/office/drawing/2014/chart" uri="{C3380CC4-5D6E-409C-BE32-E72D297353CC}">
              <c16:uniqueId val="{0000002D-25D8-4CDD-A3D6-1034D5723CB5}"/>
            </c:ext>
          </c:extLst>
        </c:ser>
        <c:ser>
          <c:idx val="25"/>
          <c:order val="19"/>
          <c:tx>
            <c:strRef>
              <c:f>'DDP10'!$C$101:$D$101</c:f>
              <c:strCache>
                <c:ptCount val="2"/>
                <c:pt idx="0">
                  <c:v>45 or more</c:v>
                </c:pt>
                <c:pt idx="1">
                  <c:v>Total Expenses</c:v>
                </c:pt>
              </c:strCache>
            </c:strRef>
          </c:tx>
          <c:spPr>
            <a:solidFill>
              <a:schemeClr val="accent2">
                <a:lumMod val="60000"/>
                <a:lumOff val="40000"/>
              </a:schemeClr>
            </a:solidFill>
            <a:ln>
              <a:noFill/>
            </a:ln>
            <a:effectLst/>
          </c:spPr>
          <c:invertIfNegative val="0"/>
          <c:cat>
            <c:strRef>
              <c:f>'DDP10'!$E$6:$F$6</c:f>
              <c:strCache>
                <c:ptCount val="2"/>
                <c:pt idx="0">
                  <c:v>2019/20</c:v>
                </c:pt>
                <c:pt idx="1">
                  <c:v>2022/23</c:v>
                </c:pt>
              </c:strCache>
            </c:strRef>
          </c:cat>
          <c:val>
            <c:numRef>
              <c:f>'DDP10'!$E$101:$F$101</c:f>
              <c:numCache>
                <c:formatCode>[$-10409]"£"#,##0;\("£"#,##0\)</c:formatCode>
                <c:ptCount val="2"/>
                <c:pt idx="0">
                  <c:v>32900</c:v>
                </c:pt>
                <c:pt idx="1">
                  <c:v>31300</c:v>
                </c:pt>
              </c:numCache>
            </c:numRef>
          </c:val>
          <c:extLst>
            <c:ext xmlns:c16="http://schemas.microsoft.com/office/drawing/2014/chart" uri="{C3380CC4-5D6E-409C-BE32-E72D297353CC}">
              <c16:uniqueId val="{0000002E-25D8-4CDD-A3D6-1034D5723CB5}"/>
            </c:ext>
          </c:extLst>
        </c:ser>
        <c:ser>
          <c:idx val="26"/>
          <c:order val="20"/>
          <c:tx>
            <c:strRef>
              <c:f>'DDP10'!$C$102:$D$102</c:f>
              <c:strCache>
                <c:ptCount val="2"/>
                <c:pt idx="0">
                  <c:v>45 or more</c:v>
                </c:pt>
                <c:pt idx="1">
                  <c:v>Income Before Tax</c:v>
                </c:pt>
              </c:strCache>
            </c:strRef>
          </c:tx>
          <c:spPr>
            <a:solidFill>
              <a:schemeClr val="accent3">
                <a:lumMod val="60000"/>
                <a:lumOff val="40000"/>
              </a:schemeClr>
            </a:solidFill>
            <a:ln>
              <a:noFill/>
            </a:ln>
            <a:effectLst/>
          </c:spPr>
          <c:invertIfNegative val="0"/>
          <c:cat>
            <c:strRef>
              <c:f>'DDP10'!$E$6:$F$6</c:f>
              <c:strCache>
                <c:ptCount val="2"/>
                <c:pt idx="0">
                  <c:v>2019/20</c:v>
                </c:pt>
                <c:pt idx="1">
                  <c:v>2022/23</c:v>
                </c:pt>
              </c:strCache>
            </c:strRef>
          </c:cat>
          <c:val>
            <c:numRef>
              <c:f>'DDP10'!$E$102:$F$102</c:f>
              <c:numCache>
                <c:formatCode>[$-10409]"£"#,##0;\("£"#,##0\)</c:formatCode>
                <c:ptCount val="2"/>
                <c:pt idx="0">
                  <c:v>59300</c:v>
                </c:pt>
                <c:pt idx="1">
                  <c:v>69600</c:v>
                </c:pt>
              </c:numCache>
            </c:numRef>
          </c:val>
          <c:extLst>
            <c:ext xmlns:c16="http://schemas.microsoft.com/office/drawing/2014/chart" uri="{C3380CC4-5D6E-409C-BE32-E72D297353CC}">
              <c16:uniqueId val="{0000002F-25D8-4CDD-A3D6-1034D5723CB5}"/>
            </c:ext>
          </c:extLst>
        </c:ser>
        <c:dLbls>
          <c:showLegendKey val="0"/>
          <c:showVal val="0"/>
          <c:showCatName val="0"/>
          <c:showSerName val="0"/>
          <c:showPercent val="0"/>
          <c:showBubbleSize val="0"/>
        </c:dLbls>
        <c:gapWidth val="219"/>
        <c:overlap val="-27"/>
        <c:axId val="507750335"/>
        <c:axId val="507748415"/>
      </c:barChart>
      <c:catAx>
        <c:axId val="507750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748415"/>
        <c:crosses val="autoZero"/>
        <c:auto val="1"/>
        <c:lblAlgn val="ctr"/>
        <c:lblOffset val="100"/>
        <c:noMultiLvlLbl val="0"/>
      </c:catAx>
      <c:valAx>
        <c:axId val="507748415"/>
        <c:scaling>
          <c:orientation val="minMax"/>
        </c:scaling>
        <c:delete val="0"/>
        <c:axPos val="l"/>
        <c:majorGridlines>
          <c:spPr>
            <a:ln w="9525" cap="flat" cmpd="sng" algn="ctr">
              <a:solidFill>
                <a:schemeClr val="tx1">
                  <a:lumMod val="15000"/>
                  <a:lumOff val="85000"/>
                </a:schemeClr>
              </a:solidFill>
              <a:round/>
            </a:ln>
            <a:effectLst/>
          </c:spPr>
        </c:majorGridlines>
        <c:numFmt formatCode="[$-10409]&quot;£&quot;#,##0;\(&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75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Gross Earnings, Expenses and Income before tax for All Self-Employed Primary Care Dentists</a:t>
            </a:r>
            <a:r>
              <a:rPr lang="en-GB" baseline="0"/>
              <a:t> - All Dentists</a:t>
            </a:r>
            <a:r>
              <a:rPr lang="en-GB"/>
              <a:t> -</a:t>
            </a:r>
            <a:r>
              <a:rPr lang="en-GB" baseline="0"/>
              <a:t> Males by</a:t>
            </a:r>
            <a:r>
              <a:rPr lang="en-GB"/>
              <a:t> Weekly Working Hours</a:t>
            </a:r>
            <a:r>
              <a:rPr lang="en-GB" baseline="0"/>
              <a:t> (</a:t>
            </a:r>
            <a:r>
              <a:rPr lang="en-GB"/>
              <a:t>all Contract Types GDS/PDS and Mixed) -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'DDP10'!$C$104:$D$104</c:f>
              <c:strCache>
                <c:ptCount val="2"/>
                <c:pt idx="0">
                  <c:v>Less than 20</c:v>
                </c:pt>
                <c:pt idx="1">
                  <c:v>Gross Earnings</c:v>
                </c:pt>
              </c:strCache>
            </c:strRef>
          </c:tx>
          <c:spPr>
            <a:solidFill>
              <a:schemeClr val="accent1"/>
            </a:solidFill>
            <a:ln>
              <a:noFill/>
            </a:ln>
            <a:effectLst/>
          </c:spPr>
          <c:invertIfNegative val="0"/>
          <c:cat>
            <c:strRef>
              <c:f>'DDP10'!$E$6:$F$6</c:f>
              <c:strCache>
                <c:ptCount val="2"/>
                <c:pt idx="0">
                  <c:v>2019/20</c:v>
                </c:pt>
                <c:pt idx="1">
                  <c:v>2022/23</c:v>
                </c:pt>
              </c:strCache>
            </c:strRef>
          </c:cat>
          <c:val>
            <c:numRef>
              <c:f>'DDP10'!$E$104:$F$104</c:f>
              <c:numCache>
                <c:formatCode>[$-10409]"£"#,##0;\("£"#,##0\)</c:formatCode>
                <c:ptCount val="2"/>
                <c:pt idx="0">
                  <c:v>103000</c:v>
                </c:pt>
                <c:pt idx="1">
                  <c:v>71000</c:v>
                </c:pt>
              </c:numCache>
            </c:numRef>
          </c:val>
          <c:extLst>
            <c:ext xmlns:c16="http://schemas.microsoft.com/office/drawing/2014/chart" uri="{C3380CC4-5D6E-409C-BE32-E72D297353CC}">
              <c16:uniqueId val="{00000015-1F8D-43AA-8758-A2394E683B54}"/>
            </c:ext>
          </c:extLst>
        </c:ser>
        <c:ser>
          <c:idx val="1"/>
          <c:order val="1"/>
          <c:tx>
            <c:strRef>
              <c:f>'DDP10'!$C$105:$D$105</c:f>
              <c:strCache>
                <c:ptCount val="2"/>
                <c:pt idx="0">
                  <c:v>Less than 20</c:v>
                </c:pt>
                <c:pt idx="1">
                  <c:v>Total Expenses</c:v>
                </c:pt>
              </c:strCache>
            </c:strRef>
          </c:tx>
          <c:spPr>
            <a:solidFill>
              <a:schemeClr val="accent2"/>
            </a:solidFill>
            <a:ln>
              <a:noFill/>
            </a:ln>
            <a:effectLst/>
          </c:spPr>
          <c:invertIfNegative val="0"/>
          <c:cat>
            <c:strRef>
              <c:f>'DDP10'!$E$6:$F$6</c:f>
              <c:strCache>
                <c:ptCount val="2"/>
                <c:pt idx="0">
                  <c:v>2019/20</c:v>
                </c:pt>
                <c:pt idx="1">
                  <c:v>2022/23</c:v>
                </c:pt>
              </c:strCache>
            </c:strRef>
          </c:cat>
          <c:val>
            <c:numRef>
              <c:f>'DDP10'!$E$105:$F$105</c:f>
              <c:numCache>
                <c:formatCode>[$-10409]"£"#,##0;\("£"#,##0\)</c:formatCode>
                <c:ptCount val="2"/>
                <c:pt idx="0">
                  <c:v>56500</c:v>
                </c:pt>
                <c:pt idx="1">
                  <c:v>24600</c:v>
                </c:pt>
              </c:numCache>
            </c:numRef>
          </c:val>
          <c:extLst>
            <c:ext xmlns:c16="http://schemas.microsoft.com/office/drawing/2014/chart" uri="{C3380CC4-5D6E-409C-BE32-E72D297353CC}">
              <c16:uniqueId val="{00000016-1F8D-43AA-8758-A2394E683B54}"/>
            </c:ext>
          </c:extLst>
        </c:ser>
        <c:ser>
          <c:idx val="2"/>
          <c:order val="2"/>
          <c:tx>
            <c:strRef>
              <c:f>'DDP10'!$C$106:$D$106</c:f>
              <c:strCache>
                <c:ptCount val="2"/>
                <c:pt idx="0">
                  <c:v>Less than 20</c:v>
                </c:pt>
                <c:pt idx="1">
                  <c:v>Income Before Tax</c:v>
                </c:pt>
              </c:strCache>
            </c:strRef>
          </c:tx>
          <c:spPr>
            <a:solidFill>
              <a:schemeClr val="accent3"/>
            </a:solidFill>
            <a:ln>
              <a:noFill/>
            </a:ln>
            <a:effectLst/>
          </c:spPr>
          <c:invertIfNegative val="0"/>
          <c:cat>
            <c:strRef>
              <c:f>'DDP10'!$E$6:$F$6</c:f>
              <c:strCache>
                <c:ptCount val="2"/>
                <c:pt idx="0">
                  <c:v>2019/20</c:v>
                </c:pt>
                <c:pt idx="1">
                  <c:v>2022/23</c:v>
                </c:pt>
              </c:strCache>
            </c:strRef>
          </c:cat>
          <c:val>
            <c:numRef>
              <c:f>'DDP10'!$E$106:$F$106</c:f>
              <c:numCache>
                <c:formatCode>[$-10409]"£"#,##0;\("£"#,##0\)</c:formatCode>
                <c:ptCount val="2"/>
                <c:pt idx="0">
                  <c:v>46500</c:v>
                </c:pt>
                <c:pt idx="1">
                  <c:v>46300</c:v>
                </c:pt>
              </c:numCache>
            </c:numRef>
          </c:val>
          <c:extLst>
            <c:ext xmlns:c16="http://schemas.microsoft.com/office/drawing/2014/chart" uri="{C3380CC4-5D6E-409C-BE32-E72D297353CC}">
              <c16:uniqueId val="{00000017-1F8D-43AA-8758-A2394E683B54}"/>
            </c:ext>
          </c:extLst>
        </c:ser>
        <c:ser>
          <c:idx val="4"/>
          <c:order val="3"/>
          <c:tx>
            <c:strRef>
              <c:f>'DDP10'!$C$108:$D$108</c:f>
              <c:strCache>
                <c:ptCount val="2"/>
                <c:pt idx="0">
                  <c:v>Between 20 and 24</c:v>
                </c:pt>
                <c:pt idx="1">
                  <c:v>Gross Earnings</c:v>
                </c:pt>
              </c:strCache>
            </c:strRef>
          </c:tx>
          <c:spPr>
            <a:solidFill>
              <a:schemeClr val="accent5"/>
            </a:solidFill>
            <a:ln>
              <a:noFill/>
            </a:ln>
            <a:effectLst/>
          </c:spPr>
          <c:invertIfNegative val="0"/>
          <c:cat>
            <c:strRef>
              <c:f>'DDP10'!$E$6:$F$6</c:f>
              <c:strCache>
                <c:ptCount val="2"/>
                <c:pt idx="0">
                  <c:v>2019/20</c:v>
                </c:pt>
                <c:pt idx="1">
                  <c:v>2022/23</c:v>
                </c:pt>
              </c:strCache>
            </c:strRef>
          </c:cat>
          <c:val>
            <c:numRef>
              <c:f>'DDP10'!$E$108:$F$108</c:f>
              <c:numCache>
                <c:formatCode>[$-10409]"£"#,##0;\("£"#,##0\)</c:formatCode>
                <c:ptCount val="2"/>
                <c:pt idx="0">
                  <c:v>173700</c:v>
                </c:pt>
                <c:pt idx="1">
                  <c:v>126100</c:v>
                </c:pt>
              </c:numCache>
            </c:numRef>
          </c:val>
          <c:extLst>
            <c:ext xmlns:c16="http://schemas.microsoft.com/office/drawing/2014/chart" uri="{C3380CC4-5D6E-409C-BE32-E72D297353CC}">
              <c16:uniqueId val="{00000019-1F8D-43AA-8758-A2394E683B54}"/>
            </c:ext>
          </c:extLst>
        </c:ser>
        <c:ser>
          <c:idx val="5"/>
          <c:order val="4"/>
          <c:tx>
            <c:strRef>
              <c:f>'DDP10'!$C$109:$D$109</c:f>
              <c:strCache>
                <c:ptCount val="2"/>
                <c:pt idx="0">
                  <c:v>Between 20 and 24</c:v>
                </c:pt>
                <c:pt idx="1">
                  <c:v>Total Expenses</c:v>
                </c:pt>
              </c:strCache>
            </c:strRef>
          </c:tx>
          <c:spPr>
            <a:solidFill>
              <a:schemeClr val="accent6"/>
            </a:solidFill>
            <a:ln>
              <a:noFill/>
            </a:ln>
            <a:effectLst/>
          </c:spPr>
          <c:invertIfNegative val="0"/>
          <c:cat>
            <c:strRef>
              <c:f>'DDP10'!$E$6:$F$6</c:f>
              <c:strCache>
                <c:ptCount val="2"/>
                <c:pt idx="0">
                  <c:v>2019/20</c:v>
                </c:pt>
                <c:pt idx="1">
                  <c:v>2022/23</c:v>
                </c:pt>
              </c:strCache>
            </c:strRef>
          </c:cat>
          <c:val>
            <c:numRef>
              <c:f>'DDP10'!$E$109:$F$109</c:f>
              <c:numCache>
                <c:formatCode>[$-10409]"£"#,##0;\("£"#,##0\)</c:formatCode>
                <c:ptCount val="2"/>
                <c:pt idx="0">
                  <c:v>103400</c:v>
                </c:pt>
                <c:pt idx="1">
                  <c:v>46000</c:v>
                </c:pt>
              </c:numCache>
            </c:numRef>
          </c:val>
          <c:extLst>
            <c:ext xmlns:c16="http://schemas.microsoft.com/office/drawing/2014/chart" uri="{C3380CC4-5D6E-409C-BE32-E72D297353CC}">
              <c16:uniqueId val="{0000001A-1F8D-43AA-8758-A2394E683B54}"/>
            </c:ext>
          </c:extLst>
        </c:ser>
        <c:ser>
          <c:idx val="6"/>
          <c:order val="5"/>
          <c:tx>
            <c:strRef>
              <c:f>'DDP10'!$C$110:$D$110</c:f>
              <c:strCache>
                <c:ptCount val="2"/>
                <c:pt idx="0">
                  <c:v>Between 20 and 24</c:v>
                </c:pt>
                <c:pt idx="1">
                  <c:v>Income Before Tax</c:v>
                </c:pt>
              </c:strCache>
            </c:strRef>
          </c:tx>
          <c:spPr>
            <a:solidFill>
              <a:schemeClr val="accent1">
                <a:lumMod val="60000"/>
              </a:schemeClr>
            </a:solidFill>
            <a:ln>
              <a:noFill/>
            </a:ln>
            <a:effectLst/>
          </c:spPr>
          <c:invertIfNegative val="0"/>
          <c:cat>
            <c:strRef>
              <c:f>'DDP10'!$E$6:$F$6</c:f>
              <c:strCache>
                <c:ptCount val="2"/>
                <c:pt idx="0">
                  <c:v>2019/20</c:v>
                </c:pt>
                <c:pt idx="1">
                  <c:v>2022/23</c:v>
                </c:pt>
              </c:strCache>
            </c:strRef>
          </c:cat>
          <c:val>
            <c:numRef>
              <c:f>'DDP10'!$E$110:$F$110</c:f>
              <c:numCache>
                <c:formatCode>[$-10409]"£"#,##0;\("£"#,##0\)</c:formatCode>
                <c:ptCount val="2"/>
                <c:pt idx="0">
                  <c:v>70300</c:v>
                </c:pt>
                <c:pt idx="1">
                  <c:v>80100</c:v>
                </c:pt>
              </c:numCache>
            </c:numRef>
          </c:val>
          <c:extLst>
            <c:ext xmlns:c16="http://schemas.microsoft.com/office/drawing/2014/chart" uri="{C3380CC4-5D6E-409C-BE32-E72D297353CC}">
              <c16:uniqueId val="{0000001B-1F8D-43AA-8758-A2394E683B54}"/>
            </c:ext>
          </c:extLst>
        </c:ser>
        <c:ser>
          <c:idx val="8"/>
          <c:order val="6"/>
          <c:tx>
            <c:strRef>
              <c:f>'DDP10'!$C$112:$D$112</c:f>
              <c:strCache>
                <c:ptCount val="2"/>
                <c:pt idx="0">
                  <c:v>Between 25 and 29</c:v>
                </c:pt>
                <c:pt idx="1">
                  <c:v>Gross Earnings</c:v>
                </c:pt>
              </c:strCache>
            </c:strRef>
          </c:tx>
          <c:spPr>
            <a:solidFill>
              <a:schemeClr val="accent3">
                <a:lumMod val="60000"/>
              </a:schemeClr>
            </a:solidFill>
            <a:ln>
              <a:noFill/>
            </a:ln>
            <a:effectLst/>
          </c:spPr>
          <c:invertIfNegative val="0"/>
          <c:cat>
            <c:strRef>
              <c:f>'DDP10'!$E$6:$F$6</c:f>
              <c:strCache>
                <c:ptCount val="2"/>
                <c:pt idx="0">
                  <c:v>2019/20</c:v>
                </c:pt>
                <c:pt idx="1">
                  <c:v>2022/23</c:v>
                </c:pt>
              </c:strCache>
            </c:strRef>
          </c:cat>
          <c:val>
            <c:numRef>
              <c:f>'DDP10'!$E$112:$F$112</c:f>
              <c:numCache>
                <c:formatCode>[$-10409]"£"#,##0;\("£"#,##0\)</c:formatCode>
                <c:ptCount val="2"/>
                <c:pt idx="0">
                  <c:v>155000</c:v>
                </c:pt>
                <c:pt idx="1">
                  <c:v>245700</c:v>
                </c:pt>
              </c:numCache>
            </c:numRef>
          </c:val>
          <c:extLst>
            <c:ext xmlns:c16="http://schemas.microsoft.com/office/drawing/2014/chart" uri="{C3380CC4-5D6E-409C-BE32-E72D297353CC}">
              <c16:uniqueId val="{0000001D-1F8D-43AA-8758-A2394E683B54}"/>
            </c:ext>
          </c:extLst>
        </c:ser>
        <c:ser>
          <c:idx val="9"/>
          <c:order val="7"/>
          <c:tx>
            <c:strRef>
              <c:f>'DDP10'!$C$113:$D$113</c:f>
              <c:strCache>
                <c:ptCount val="2"/>
                <c:pt idx="0">
                  <c:v>Between 25 and 29</c:v>
                </c:pt>
                <c:pt idx="1">
                  <c:v>Total Expenses</c:v>
                </c:pt>
              </c:strCache>
            </c:strRef>
          </c:tx>
          <c:spPr>
            <a:solidFill>
              <a:schemeClr val="accent4">
                <a:lumMod val="60000"/>
              </a:schemeClr>
            </a:solidFill>
            <a:ln>
              <a:noFill/>
            </a:ln>
            <a:effectLst/>
          </c:spPr>
          <c:invertIfNegative val="0"/>
          <c:cat>
            <c:strRef>
              <c:f>'DDP10'!$E$6:$F$6</c:f>
              <c:strCache>
                <c:ptCount val="2"/>
                <c:pt idx="0">
                  <c:v>2019/20</c:v>
                </c:pt>
                <c:pt idx="1">
                  <c:v>2022/23</c:v>
                </c:pt>
              </c:strCache>
            </c:strRef>
          </c:cat>
          <c:val>
            <c:numRef>
              <c:f>'DDP10'!$E$113:$F$113</c:f>
              <c:numCache>
                <c:formatCode>[$-10409]"£"#,##0;\("£"#,##0\)</c:formatCode>
                <c:ptCount val="2"/>
                <c:pt idx="0">
                  <c:v>85000</c:v>
                </c:pt>
                <c:pt idx="1">
                  <c:v>155000</c:v>
                </c:pt>
              </c:numCache>
            </c:numRef>
          </c:val>
          <c:extLst>
            <c:ext xmlns:c16="http://schemas.microsoft.com/office/drawing/2014/chart" uri="{C3380CC4-5D6E-409C-BE32-E72D297353CC}">
              <c16:uniqueId val="{0000001E-1F8D-43AA-8758-A2394E683B54}"/>
            </c:ext>
          </c:extLst>
        </c:ser>
        <c:ser>
          <c:idx val="10"/>
          <c:order val="8"/>
          <c:tx>
            <c:strRef>
              <c:f>'DDP10'!$C$114:$D$114</c:f>
              <c:strCache>
                <c:ptCount val="2"/>
                <c:pt idx="0">
                  <c:v>Between 25 and 29</c:v>
                </c:pt>
                <c:pt idx="1">
                  <c:v>Income Before Tax</c:v>
                </c:pt>
              </c:strCache>
            </c:strRef>
          </c:tx>
          <c:spPr>
            <a:solidFill>
              <a:schemeClr val="accent5">
                <a:lumMod val="60000"/>
              </a:schemeClr>
            </a:solidFill>
            <a:ln>
              <a:noFill/>
            </a:ln>
            <a:effectLst/>
          </c:spPr>
          <c:invertIfNegative val="0"/>
          <c:cat>
            <c:strRef>
              <c:f>'DDP10'!$E$6:$F$6</c:f>
              <c:strCache>
                <c:ptCount val="2"/>
                <c:pt idx="0">
                  <c:v>2019/20</c:v>
                </c:pt>
                <c:pt idx="1">
                  <c:v>2022/23</c:v>
                </c:pt>
              </c:strCache>
            </c:strRef>
          </c:cat>
          <c:val>
            <c:numRef>
              <c:f>'DDP10'!$E$114:$F$114</c:f>
              <c:numCache>
                <c:formatCode>[$-10409]"£"#,##0;\("£"#,##0\)</c:formatCode>
                <c:ptCount val="2"/>
                <c:pt idx="0">
                  <c:v>70000</c:v>
                </c:pt>
                <c:pt idx="1">
                  <c:v>90700</c:v>
                </c:pt>
              </c:numCache>
            </c:numRef>
          </c:val>
          <c:extLst>
            <c:ext xmlns:c16="http://schemas.microsoft.com/office/drawing/2014/chart" uri="{C3380CC4-5D6E-409C-BE32-E72D297353CC}">
              <c16:uniqueId val="{0000001F-1F8D-43AA-8758-A2394E683B54}"/>
            </c:ext>
          </c:extLst>
        </c:ser>
        <c:ser>
          <c:idx val="12"/>
          <c:order val="9"/>
          <c:tx>
            <c:strRef>
              <c:f>'DDP10'!$C$116:$D$116</c:f>
              <c:strCache>
                <c:ptCount val="2"/>
                <c:pt idx="0">
                  <c:v>Between 30 and 34</c:v>
                </c:pt>
                <c:pt idx="1">
                  <c:v>Gross Earnings</c:v>
                </c:pt>
              </c:strCache>
            </c:strRef>
          </c:tx>
          <c:spPr>
            <a:solidFill>
              <a:schemeClr val="accent1">
                <a:lumMod val="80000"/>
                <a:lumOff val="20000"/>
              </a:schemeClr>
            </a:solidFill>
            <a:ln>
              <a:noFill/>
            </a:ln>
            <a:effectLst/>
          </c:spPr>
          <c:invertIfNegative val="0"/>
          <c:cat>
            <c:strRef>
              <c:f>'DDP10'!$E$6:$F$6</c:f>
              <c:strCache>
                <c:ptCount val="2"/>
                <c:pt idx="0">
                  <c:v>2019/20</c:v>
                </c:pt>
                <c:pt idx="1">
                  <c:v>2022/23</c:v>
                </c:pt>
              </c:strCache>
            </c:strRef>
          </c:cat>
          <c:val>
            <c:numRef>
              <c:f>'DDP10'!$E$116:$F$116</c:f>
              <c:numCache>
                <c:formatCode>[$-10409]"£"#,##0;\("£"#,##0\)</c:formatCode>
                <c:ptCount val="2"/>
                <c:pt idx="0">
                  <c:v>169300</c:v>
                </c:pt>
                <c:pt idx="1">
                  <c:v>166500</c:v>
                </c:pt>
              </c:numCache>
            </c:numRef>
          </c:val>
          <c:extLst>
            <c:ext xmlns:c16="http://schemas.microsoft.com/office/drawing/2014/chart" uri="{C3380CC4-5D6E-409C-BE32-E72D297353CC}">
              <c16:uniqueId val="{00000021-1F8D-43AA-8758-A2394E683B54}"/>
            </c:ext>
          </c:extLst>
        </c:ser>
        <c:ser>
          <c:idx val="13"/>
          <c:order val="10"/>
          <c:tx>
            <c:strRef>
              <c:f>'DDP10'!$C$117:$D$117</c:f>
              <c:strCache>
                <c:ptCount val="2"/>
                <c:pt idx="0">
                  <c:v>Between 30 and 34</c:v>
                </c:pt>
                <c:pt idx="1">
                  <c:v>Total Expenses</c:v>
                </c:pt>
              </c:strCache>
            </c:strRef>
          </c:tx>
          <c:spPr>
            <a:solidFill>
              <a:schemeClr val="accent2">
                <a:lumMod val="80000"/>
                <a:lumOff val="20000"/>
              </a:schemeClr>
            </a:solidFill>
            <a:ln>
              <a:noFill/>
            </a:ln>
            <a:effectLst/>
          </c:spPr>
          <c:invertIfNegative val="0"/>
          <c:cat>
            <c:strRef>
              <c:f>'DDP10'!$E$6:$F$6</c:f>
              <c:strCache>
                <c:ptCount val="2"/>
                <c:pt idx="0">
                  <c:v>2019/20</c:v>
                </c:pt>
                <c:pt idx="1">
                  <c:v>2022/23</c:v>
                </c:pt>
              </c:strCache>
            </c:strRef>
          </c:cat>
          <c:val>
            <c:numRef>
              <c:f>'DDP10'!$E$117:$F$117</c:f>
              <c:numCache>
                <c:formatCode>[$-10409]"£"#,##0;\("£"#,##0\)</c:formatCode>
                <c:ptCount val="2"/>
                <c:pt idx="0">
                  <c:v>90900</c:v>
                </c:pt>
                <c:pt idx="1">
                  <c:v>74200</c:v>
                </c:pt>
              </c:numCache>
            </c:numRef>
          </c:val>
          <c:extLst>
            <c:ext xmlns:c16="http://schemas.microsoft.com/office/drawing/2014/chart" uri="{C3380CC4-5D6E-409C-BE32-E72D297353CC}">
              <c16:uniqueId val="{00000022-1F8D-43AA-8758-A2394E683B54}"/>
            </c:ext>
          </c:extLst>
        </c:ser>
        <c:ser>
          <c:idx val="14"/>
          <c:order val="11"/>
          <c:tx>
            <c:strRef>
              <c:f>'DDP10'!$C$118:$D$118</c:f>
              <c:strCache>
                <c:ptCount val="2"/>
                <c:pt idx="0">
                  <c:v>Between 30 and 34</c:v>
                </c:pt>
                <c:pt idx="1">
                  <c:v>Income Before Tax</c:v>
                </c:pt>
              </c:strCache>
            </c:strRef>
          </c:tx>
          <c:spPr>
            <a:solidFill>
              <a:schemeClr val="accent3">
                <a:lumMod val="80000"/>
                <a:lumOff val="20000"/>
              </a:schemeClr>
            </a:solidFill>
            <a:ln>
              <a:noFill/>
            </a:ln>
            <a:effectLst/>
          </c:spPr>
          <c:invertIfNegative val="0"/>
          <c:cat>
            <c:strRef>
              <c:f>'DDP10'!$E$6:$F$6</c:f>
              <c:strCache>
                <c:ptCount val="2"/>
                <c:pt idx="0">
                  <c:v>2019/20</c:v>
                </c:pt>
                <c:pt idx="1">
                  <c:v>2022/23</c:v>
                </c:pt>
              </c:strCache>
            </c:strRef>
          </c:cat>
          <c:val>
            <c:numRef>
              <c:f>'DDP10'!$E$118:$F$118</c:f>
              <c:numCache>
                <c:formatCode>[$-10409]"£"#,##0;\("£"#,##0\)</c:formatCode>
                <c:ptCount val="2"/>
                <c:pt idx="0">
                  <c:v>78300</c:v>
                </c:pt>
                <c:pt idx="1">
                  <c:v>92300</c:v>
                </c:pt>
              </c:numCache>
            </c:numRef>
          </c:val>
          <c:extLst>
            <c:ext xmlns:c16="http://schemas.microsoft.com/office/drawing/2014/chart" uri="{C3380CC4-5D6E-409C-BE32-E72D297353CC}">
              <c16:uniqueId val="{00000023-1F8D-43AA-8758-A2394E683B54}"/>
            </c:ext>
          </c:extLst>
        </c:ser>
        <c:ser>
          <c:idx val="16"/>
          <c:order val="12"/>
          <c:tx>
            <c:strRef>
              <c:f>'DDP10'!$C$120:$D$120</c:f>
              <c:strCache>
                <c:ptCount val="2"/>
                <c:pt idx="0">
                  <c:v>Between 35 and 39</c:v>
                </c:pt>
                <c:pt idx="1">
                  <c:v>Gross Earnings</c:v>
                </c:pt>
              </c:strCache>
            </c:strRef>
          </c:tx>
          <c:spPr>
            <a:solidFill>
              <a:schemeClr val="accent5">
                <a:lumMod val="80000"/>
                <a:lumOff val="20000"/>
              </a:schemeClr>
            </a:solidFill>
            <a:ln>
              <a:noFill/>
            </a:ln>
            <a:effectLst/>
          </c:spPr>
          <c:invertIfNegative val="0"/>
          <c:cat>
            <c:strRef>
              <c:f>'DDP10'!$E$6:$F$6</c:f>
              <c:strCache>
                <c:ptCount val="2"/>
                <c:pt idx="0">
                  <c:v>2019/20</c:v>
                </c:pt>
                <c:pt idx="1">
                  <c:v>2022/23</c:v>
                </c:pt>
              </c:strCache>
            </c:strRef>
          </c:cat>
          <c:val>
            <c:numRef>
              <c:f>'DDP10'!$E$120:$F$120</c:f>
              <c:numCache>
                <c:formatCode>[$-10409]"£"#,##0;\("£"#,##0\)</c:formatCode>
                <c:ptCount val="2"/>
                <c:pt idx="0">
                  <c:v>173800</c:v>
                </c:pt>
                <c:pt idx="1">
                  <c:v>155000</c:v>
                </c:pt>
              </c:numCache>
            </c:numRef>
          </c:val>
          <c:extLst>
            <c:ext xmlns:c16="http://schemas.microsoft.com/office/drawing/2014/chart" uri="{C3380CC4-5D6E-409C-BE32-E72D297353CC}">
              <c16:uniqueId val="{00000025-1F8D-43AA-8758-A2394E683B54}"/>
            </c:ext>
          </c:extLst>
        </c:ser>
        <c:ser>
          <c:idx val="17"/>
          <c:order val="13"/>
          <c:tx>
            <c:strRef>
              <c:f>'DDP10'!$C$121:$D$121</c:f>
              <c:strCache>
                <c:ptCount val="2"/>
                <c:pt idx="0">
                  <c:v>Between 35 and 39</c:v>
                </c:pt>
                <c:pt idx="1">
                  <c:v>Total Expenses</c:v>
                </c:pt>
              </c:strCache>
            </c:strRef>
          </c:tx>
          <c:spPr>
            <a:solidFill>
              <a:schemeClr val="accent6">
                <a:lumMod val="80000"/>
                <a:lumOff val="20000"/>
              </a:schemeClr>
            </a:solidFill>
            <a:ln>
              <a:noFill/>
            </a:ln>
            <a:effectLst/>
          </c:spPr>
          <c:invertIfNegative val="0"/>
          <c:cat>
            <c:strRef>
              <c:f>'DDP10'!$E$6:$F$6</c:f>
              <c:strCache>
                <c:ptCount val="2"/>
                <c:pt idx="0">
                  <c:v>2019/20</c:v>
                </c:pt>
                <c:pt idx="1">
                  <c:v>2022/23</c:v>
                </c:pt>
              </c:strCache>
            </c:strRef>
          </c:cat>
          <c:val>
            <c:numRef>
              <c:f>'DDP10'!$E$121:$F$121</c:f>
              <c:numCache>
                <c:formatCode>[$-10409]"£"#,##0;\("£"#,##0\)</c:formatCode>
                <c:ptCount val="2"/>
                <c:pt idx="0">
                  <c:v>92100</c:v>
                </c:pt>
                <c:pt idx="1">
                  <c:v>65500</c:v>
                </c:pt>
              </c:numCache>
            </c:numRef>
          </c:val>
          <c:extLst>
            <c:ext xmlns:c16="http://schemas.microsoft.com/office/drawing/2014/chart" uri="{C3380CC4-5D6E-409C-BE32-E72D297353CC}">
              <c16:uniqueId val="{00000026-1F8D-43AA-8758-A2394E683B54}"/>
            </c:ext>
          </c:extLst>
        </c:ser>
        <c:ser>
          <c:idx val="18"/>
          <c:order val="14"/>
          <c:tx>
            <c:strRef>
              <c:f>'DDP10'!$C$122:$D$122</c:f>
              <c:strCache>
                <c:ptCount val="2"/>
                <c:pt idx="0">
                  <c:v>Between 35 and 39</c:v>
                </c:pt>
                <c:pt idx="1">
                  <c:v>Income Before Tax</c:v>
                </c:pt>
              </c:strCache>
            </c:strRef>
          </c:tx>
          <c:spPr>
            <a:solidFill>
              <a:schemeClr val="accent1">
                <a:lumMod val="80000"/>
              </a:schemeClr>
            </a:solidFill>
            <a:ln>
              <a:noFill/>
            </a:ln>
            <a:effectLst/>
          </c:spPr>
          <c:invertIfNegative val="0"/>
          <c:cat>
            <c:strRef>
              <c:f>'DDP10'!$E$6:$F$6</c:f>
              <c:strCache>
                <c:ptCount val="2"/>
                <c:pt idx="0">
                  <c:v>2019/20</c:v>
                </c:pt>
                <c:pt idx="1">
                  <c:v>2022/23</c:v>
                </c:pt>
              </c:strCache>
            </c:strRef>
          </c:cat>
          <c:val>
            <c:numRef>
              <c:f>'DDP10'!$E$122:$F$122</c:f>
              <c:numCache>
                <c:formatCode>[$-10409]"£"#,##0;\("£"#,##0\)</c:formatCode>
                <c:ptCount val="2"/>
                <c:pt idx="0">
                  <c:v>81700</c:v>
                </c:pt>
                <c:pt idx="1">
                  <c:v>89500</c:v>
                </c:pt>
              </c:numCache>
            </c:numRef>
          </c:val>
          <c:extLst>
            <c:ext xmlns:c16="http://schemas.microsoft.com/office/drawing/2014/chart" uri="{C3380CC4-5D6E-409C-BE32-E72D297353CC}">
              <c16:uniqueId val="{00000027-1F8D-43AA-8758-A2394E683B54}"/>
            </c:ext>
          </c:extLst>
        </c:ser>
        <c:ser>
          <c:idx val="20"/>
          <c:order val="15"/>
          <c:tx>
            <c:strRef>
              <c:f>'DDP10'!$C$124:$D$124</c:f>
              <c:strCache>
                <c:ptCount val="2"/>
                <c:pt idx="0">
                  <c:v>Between 40 and 44</c:v>
                </c:pt>
                <c:pt idx="1">
                  <c:v>Gross Earnings</c:v>
                </c:pt>
              </c:strCache>
            </c:strRef>
          </c:tx>
          <c:spPr>
            <a:solidFill>
              <a:schemeClr val="accent3">
                <a:lumMod val="80000"/>
              </a:schemeClr>
            </a:solidFill>
            <a:ln>
              <a:noFill/>
            </a:ln>
            <a:effectLst/>
          </c:spPr>
          <c:invertIfNegative val="0"/>
          <c:cat>
            <c:strRef>
              <c:f>'DDP10'!$E$6:$F$6</c:f>
              <c:strCache>
                <c:ptCount val="2"/>
                <c:pt idx="0">
                  <c:v>2019/20</c:v>
                </c:pt>
                <c:pt idx="1">
                  <c:v>2022/23</c:v>
                </c:pt>
              </c:strCache>
            </c:strRef>
          </c:cat>
          <c:val>
            <c:numRef>
              <c:f>'DDP10'!$E$124:$F$124</c:f>
              <c:numCache>
                <c:formatCode>[$-10409]"£"#,##0;\("£"#,##0\)</c:formatCode>
                <c:ptCount val="2"/>
                <c:pt idx="0">
                  <c:v>208700</c:v>
                </c:pt>
                <c:pt idx="1">
                  <c:v>244100</c:v>
                </c:pt>
              </c:numCache>
            </c:numRef>
          </c:val>
          <c:extLst>
            <c:ext xmlns:c16="http://schemas.microsoft.com/office/drawing/2014/chart" uri="{C3380CC4-5D6E-409C-BE32-E72D297353CC}">
              <c16:uniqueId val="{00000029-1F8D-43AA-8758-A2394E683B54}"/>
            </c:ext>
          </c:extLst>
        </c:ser>
        <c:ser>
          <c:idx val="21"/>
          <c:order val="16"/>
          <c:tx>
            <c:strRef>
              <c:f>'DDP10'!$C$125:$D$125</c:f>
              <c:strCache>
                <c:ptCount val="2"/>
                <c:pt idx="0">
                  <c:v>Between 40 and 44</c:v>
                </c:pt>
                <c:pt idx="1">
                  <c:v>Total Expenses</c:v>
                </c:pt>
              </c:strCache>
            </c:strRef>
          </c:tx>
          <c:spPr>
            <a:solidFill>
              <a:schemeClr val="accent4">
                <a:lumMod val="80000"/>
              </a:schemeClr>
            </a:solidFill>
            <a:ln>
              <a:noFill/>
            </a:ln>
            <a:effectLst/>
          </c:spPr>
          <c:invertIfNegative val="0"/>
          <c:cat>
            <c:strRef>
              <c:f>'DDP10'!$E$6:$F$6</c:f>
              <c:strCache>
                <c:ptCount val="2"/>
                <c:pt idx="0">
                  <c:v>2019/20</c:v>
                </c:pt>
                <c:pt idx="1">
                  <c:v>2022/23</c:v>
                </c:pt>
              </c:strCache>
            </c:strRef>
          </c:cat>
          <c:val>
            <c:numRef>
              <c:f>'DDP10'!$E$125:$F$125</c:f>
              <c:numCache>
                <c:formatCode>[$-10409]"£"#,##0;\("£"#,##0\)</c:formatCode>
                <c:ptCount val="2"/>
                <c:pt idx="0">
                  <c:v>115100</c:v>
                </c:pt>
                <c:pt idx="1">
                  <c:v>156800</c:v>
                </c:pt>
              </c:numCache>
            </c:numRef>
          </c:val>
          <c:extLst>
            <c:ext xmlns:c16="http://schemas.microsoft.com/office/drawing/2014/chart" uri="{C3380CC4-5D6E-409C-BE32-E72D297353CC}">
              <c16:uniqueId val="{0000002A-1F8D-43AA-8758-A2394E683B54}"/>
            </c:ext>
          </c:extLst>
        </c:ser>
        <c:ser>
          <c:idx val="22"/>
          <c:order val="17"/>
          <c:tx>
            <c:strRef>
              <c:f>'DDP10'!$C$126:$D$126</c:f>
              <c:strCache>
                <c:ptCount val="2"/>
                <c:pt idx="0">
                  <c:v>Between 40 and 44</c:v>
                </c:pt>
                <c:pt idx="1">
                  <c:v>Income Before Tax</c:v>
                </c:pt>
              </c:strCache>
            </c:strRef>
          </c:tx>
          <c:spPr>
            <a:solidFill>
              <a:schemeClr val="accent5">
                <a:lumMod val="80000"/>
              </a:schemeClr>
            </a:solidFill>
            <a:ln>
              <a:noFill/>
            </a:ln>
            <a:effectLst/>
          </c:spPr>
          <c:invertIfNegative val="0"/>
          <c:cat>
            <c:strRef>
              <c:f>'DDP10'!$E$6:$F$6</c:f>
              <c:strCache>
                <c:ptCount val="2"/>
                <c:pt idx="0">
                  <c:v>2019/20</c:v>
                </c:pt>
                <c:pt idx="1">
                  <c:v>2022/23</c:v>
                </c:pt>
              </c:strCache>
            </c:strRef>
          </c:cat>
          <c:val>
            <c:numRef>
              <c:f>'DDP10'!$E$126:$F$126</c:f>
              <c:numCache>
                <c:formatCode>[$-10409]"£"#,##0;\("£"#,##0\)</c:formatCode>
                <c:ptCount val="2"/>
                <c:pt idx="0">
                  <c:v>93600</c:v>
                </c:pt>
                <c:pt idx="1">
                  <c:v>87300</c:v>
                </c:pt>
              </c:numCache>
            </c:numRef>
          </c:val>
          <c:extLst>
            <c:ext xmlns:c16="http://schemas.microsoft.com/office/drawing/2014/chart" uri="{C3380CC4-5D6E-409C-BE32-E72D297353CC}">
              <c16:uniqueId val="{0000002B-1F8D-43AA-8758-A2394E683B54}"/>
            </c:ext>
          </c:extLst>
        </c:ser>
        <c:ser>
          <c:idx val="24"/>
          <c:order val="18"/>
          <c:tx>
            <c:strRef>
              <c:f>'DDP10'!$C$128:$D$128</c:f>
              <c:strCache>
                <c:ptCount val="2"/>
                <c:pt idx="0">
                  <c:v>45 or more</c:v>
                </c:pt>
                <c:pt idx="1">
                  <c:v>Gross Earnings</c:v>
                </c:pt>
              </c:strCache>
            </c:strRef>
          </c:tx>
          <c:spPr>
            <a:solidFill>
              <a:schemeClr val="accent1">
                <a:lumMod val="60000"/>
                <a:lumOff val="40000"/>
              </a:schemeClr>
            </a:solidFill>
            <a:ln>
              <a:noFill/>
            </a:ln>
            <a:effectLst/>
          </c:spPr>
          <c:invertIfNegative val="0"/>
          <c:cat>
            <c:strRef>
              <c:f>'DDP10'!$E$6:$F$6</c:f>
              <c:strCache>
                <c:ptCount val="2"/>
                <c:pt idx="0">
                  <c:v>2019/20</c:v>
                </c:pt>
                <c:pt idx="1">
                  <c:v>2022/23</c:v>
                </c:pt>
              </c:strCache>
            </c:strRef>
          </c:cat>
          <c:val>
            <c:numRef>
              <c:f>'DDP10'!$E$128:$F$128</c:f>
              <c:numCache>
                <c:formatCode>[$-10409]"£"#,##0;\("£"#,##0\)</c:formatCode>
                <c:ptCount val="2"/>
                <c:pt idx="0">
                  <c:v>312500</c:v>
                </c:pt>
                <c:pt idx="1">
                  <c:v>402800</c:v>
                </c:pt>
              </c:numCache>
            </c:numRef>
          </c:val>
          <c:extLst>
            <c:ext xmlns:c16="http://schemas.microsoft.com/office/drawing/2014/chart" uri="{C3380CC4-5D6E-409C-BE32-E72D297353CC}">
              <c16:uniqueId val="{0000002D-1F8D-43AA-8758-A2394E683B54}"/>
            </c:ext>
          </c:extLst>
        </c:ser>
        <c:ser>
          <c:idx val="25"/>
          <c:order val="19"/>
          <c:tx>
            <c:strRef>
              <c:f>'DDP10'!$C$129:$D$129</c:f>
              <c:strCache>
                <c:ptCount val="2"/>
                <c:pt idx="0">
                  <c:v>45 or more</c:v>
                </c:pt>
                <c:pt idx="1">
                  <c:v>Total Expenses</c:v>
                </c:pt>
              </c:strCache>
            </c:strRef>
          </c:tx>
          <c:spPr>
            <a:solidFill>
              <a:schemeClr val="accent2">
                <a:lumMod val="60000"/>
                <a:lumOff val="40000"/>
              </a:schemeClr>
            </a:solidFill>
            <a:ln>
              <a:noFill/>
            </a:ln>
            <a:effectLst/>
          </c:spPr>
          <c:invertIfNegative val="0"/>
          <c:cat>
            <c:strRef>
              <c:f>'DDP10'!$E$6:$F$6</c:f>
              <c:strCache>
                <c:ptCount val="2"/>
                <c:pt idx="0">
                  <c:v>2019/20</c:v>
                </c:pt>
                <c:pt idx="1">
                  <c:v>2022/23</c:v>
                </c:pt>
              </c:strCache>
            </c:strRef>
          </c:cat>
          <c:val>
            <c:numRef>
              <c:f>'DDP10'!$E$129:$F$129</c:f>
              <c:numCache>
                <c:formatCode>[$-10409]"£"#,##0;\("£"#,##0\)</c:formatCode>
                <c:ptCount val="2"/>
                <c:pt idx="0">
                  <c:v>206900</c:v>
                </c:pt>
                <c:pt idx="1">
                  <c:v>282200</c:v>
                </c:pt>
              </c:numCache>
            </c:numRef>
          </c:val>
          <c:extLst>
            <c:ext xmlns:c16="http://schemas.microsoft.com/office/drawing/2014/chart" uri="{C3380CC4-5D6E-409C-BE32-E72D297353CC}">
              <c16:uniqueId val="{0000002E-1F8D-43AA-8758-A2394E683B54}"/>
            </c:ext>
          </c:extLst>
        </c:ser>
        <c:ser>
          <c:idx val="26"/>
          <c:order val="20"/>
          <c:tx>
            <c:strRef>
              <c:f>'DDP10'!$C$130:$D$130</c:f>
              <c:strCache>
                <c:ptCount val="2"/>
                <c:pt idx="0">
                  <c:v>45 or more</c:v>
                </c:pt>
                <c:pt idx="1">
                  <c:v>Income Before Tax</c:v>
                </c:pt>
              </c:strCache>
            </c:strRef>
          </c:tx>
          <c:spPr>
            <a:solidFill>
              <a:schemeClr val="accent3">
                <a:lumMod val="60000"/>
                <a:lumOff val="40000"/>
              </a:schemeClr>
            </a:solidFill>
            <a:ln>
              <a:noFill/>
            </a:ln>
            <a:effectLst/>
          </c:spPr>
          <c:invertIfNegative val="0"/>
          <c:cat>
            <c:strRef>
              <c:f>'DDP10'!$E$6:$F$6</c:f>
              <c:strCache>
                <c:ptCount val="2"/>
                <c:pt idx="0">
                  <c:v>2019/20</c:v>
                </c:pt>
                <c:pt idx="1">
                  <c:v>2022/23</c:v>
                </c:pt>
              </c:strCache>
            </c:strRef>
          </c:cat>
          <c:val>
            <c:numRef>
              <c:f>'DDP10'!$E$130:$F$130</c:f>
              <c:numCache>
                <c:formatCode>[$-10409]"£"#,##0;\("£"#,##0\)</c:formatCode>
                <c:ptCount val="2"/>
                <c:pt idx="0">
                  <c:v>105700</c:v>
                </c:pt>
                <c:pt idx="1">
                  <c:v>120700</c:v>
                </c:pt>
              </c:numCache>
            </c:numRef>
          </c:val>
          <c:extLst>
            <c:ext xmlns:c16="http://schemas.microsoft.com/office/drawing/2014/chart" uri="{C3380CC4-5D6E-409C-BE32-E72D297353CC}">
              <c16:uniqueId val="{0000002F-1F8D-43AA-8758-A2394E683B54}"/>
            </c:ext>
          </c:extLst>
        </c:ser>
        <c:dLbls>
          <c:showLegendKey val="0"/>
          <c:showVal val="0"/>
          <c:showCatName val="0"/>
          <c:showSerName val="0"/>
          <c:showPercent val="0"/>
          <c:showBubbleSize val="0"/>
        </c:dLbls>
        <c:gapWidth val="219"/>
        <c:overlap val="-27"/>
        <c:axId val="507750335"/>
        <c:axId val="507748415"/>
      </c:barChart>
      <c:catAx>
        <c:axId val="507750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748415"/>
        <c:crosses val="autoZero"/>
        <c:auto val="1"/>
        <c:lblAlgn val="ctr"/>
        <c:lblOffset val="100"/>
        <c:noMultiLvlLbl val="0"/>
      </c:catAx>
      <c:valAx>
        <c:axId val="507748415"/>
        <c:scaling>
          <c:orientation val="minMax"/>
        </c:scaling>
        <c:delete val="0"/>
        <c:axPos val="l"/>
        <c:majorGridlines>
          <c:spPr>
            <a:ln w="9525" cap="flat" cmpd="sng" algn="ctr">
              <a:solidFill>
                <a:schemeClr val="tx1">
                  <a:lumMod val="15000"/>
                  <a:lumOff val="85000"/>
                </a:schemeClr>
              </a:solidFill>
              <a:round/>
            </a:ln>
            <a:effectLst/>
          </c:spPr>
        </c:majorGridlines>
        <c:numFmt formatCode="[$-10409]&quot;£&quot;#,##0;\(&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75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Average Gross Earnings, Expenses and Income before tax for All Self-Employed Primary Care Dentists</a:t>
            </a:r>
            <a:r>
              <a:rPr lang="en-GB" baseline="0"/>
              <a:t> - All Dentists</a:t>
            </a:r>
            <a:r>
              <a:rPr lang="en-GB"/>
              <a:t> -</a:t>
            </a:r>
            <a:r>
              <a:rPr lang="en-GB" baseline="0"/>
              <a:t> Females by</a:t>
            </a:r>
            <a:r>
              <a:rPr lang="en-GB"/>
              <a:t> Weekly Working Hours</a:t>
            </a:r>
            <a:r>
              <a:rPr lang="en-GB" baseline="0"/>
              <a:t> (</a:t>
            </a:r>
            <a:r>
              <a:rPr lang="en-GB"/>
              <a:t>all Contract Types GDS/PDS and Mixed) - England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'DDP10'!$C$132:$D$132</c:f>
              <c:strCache>
                <c:ptCount val="2"/>
                <c:pt idx="0">
                  <c:v>Less than 20</c:v>
                </c:pt>
                <c:pt idx="1">
                  <c:v>Gross Earnings</c:v>
                </c:pt>
              </c:strCache>
            </c:strRef>
          </c:tx>
          <c:spPr>
            <a:solidFill>
              <a:schemeClr val="accent1"/>
            </a:solidFill>
            <a:ln>
              <a:noFill/>
            </a:ln>
            <a:effectLst/>
          </c:spPr>
          <c:invertIfNegative val="0"/>
          <c:cat>
            <c:strRef>
              <c:f>'DDP10'!$E$6:$F$6</c:f>
              <c:strCache>
                <c:ptCount val="2"/>
                <c:pt idx="0">
                  <c:v>2019/20</c:v>
                </c:pt>
                <c:pt idx="1">
                  <c:v>2022/23</c:v>
                </c:pt>
              </c:strCache>
            </c:strRef>
          </c:cat>
          <c:val>
            <c:numRef>
              <c:f>'DDP10'!$E$132:$F$132</c:f>
              <c:numCache>
                <c:formatCode>[$-10409]"£"#,##0;\("£"#,##0\)</c:formatCode>
                <c:ptCount val="2"/>
                <c:pt idx="0">
                  <c:v>58400</c:v>
                </c:pt>
                <c:pt idx="1">
                  <c:v>72400</c:v>
                </c:pt>
              </c:numCache>
            </c:numRef>
          </c:val>
          <c:extLst>
            <c:ext xmlns:c16="http://schemas.microsoft.com/office/drawing/2014/chart" uri="{C3380CC4-5D6E-409C-BE32-E72D297353CC}">
              <c16:uniqueId val="{00000015-18AD-4512-97BB-FF2470955BD2}"/>
            </c:ext>
          </c:extLst>
        </c:ser>
        <c:ser>
          <c:idx val="1"/>
          <c:order val="1"/>
          <c:tx>
            <c:strRef>
              <c:f>'DDP10'!$C$133:$D$133</c:f>
              <c:strCache>
                <c:ptCount val="2"/>
                <c:pt idx="0">
                  <c:v>Less than 20</c:v>
                </c:pt>
                <c:pt idx="1">
                  <c:v>Total Expenses</c:v>
                </c:pt>
              </c:strCache>
            </c:strRef>
          </c:tx>
          <c:spPr>
            <a:solidFill>
              <a:schemeClr val="accent2"/>
            </a:solidFill>
            <a:ln>
              <a:noFill/>
            </a:ln>
            <a:effectLst/>
          </c:spPr>
          <c:invertIfNegative val="0"/>
          <c:cat>
            <c:strRef>
              <c:f>'DDP10'!$E$6:$F$6</c:f>
              <c:strCache>
                <c:ptCount val="2"/>
                <c:pt idx="0">
                  <c:v>2019/20</c:v>
                </c:pt>
                <c:pt idx="1">
                  <c:v>2022/23</c:v>
                </c:pt>
              </c:strCache>
            </c:strRef>
          </c:cat>
          <c:val>
            <c:numRef>
              <c:f>'DDP10'!$E$133:$F$133</c:f>
              <c:numCache>
                <c:formatCode>[$-10409]"£"#,##0;\("£"#,##0\)</c:formatCode>
                <c:ptCount val="2"/>
                <c:pt idx="0">
                  <c:v>23700</c:v>
                </c:pt>
                <c:pt idx="1">
                  <c:v>30700</c:v>
                </c:pt>
              </c:numCache>
            </c:numRef>
          </c:val>
          <c:extLst>
            <c:ext xmlns:c16="http://schemas.microsoft.com/office/drawing/2014/chart" uri="{C3380CC4-5D6E-409C-BE32-E72D297353CC}">
              <c16:uniqueId val="{00000016-18AD-4512-97BB-FF2470955BD2}"/>
            </c:ext>
          </c:extLst>
        </c:ser>
        <c:ser>
          <c:idx val="2"/>
          <c:order val="2"/>
          <c:tx>
            <c:strRef>
              <c:f>'DDP10'!$C$134:$D$134</c:f>
              <c:strCache>
                <c:ptCount val="2"/>
                <c:pt idx="0">
                  <c:v>Less than 20</c:v>
                </c:pt>
                <c:pt idx="1">
                  <c:v>Income Before Tax</c:v>
                </c:pt>
              </c:strCache>
            </c:strRef>
          </c:tx>
          <c:spPr>
            <a:solidFill>
              <a:schemeClr val="accent3"/>
            </a:solidFill>
            <a:ln>
              <a:noFill/>
            </a:ln>
            <a:effectLst/>
          </c:spPr>
          <c:invertIfNegative val="0"/>
          <c:cat>
            <c:strRef>
              <c:f>'DDP10'!$E$6:$F$6</c:f>
              <c:strCache>
                <c:ptCount val="2"/>
                <c:pt idx="0">
                  <c:v>2019/20</c:v>
                </c:pt>
                <c:pt idx="1">
                  <c:v>2022/23</c:v>
                </c:pt>
              </c:strCache>
            </c:strRef>
          </c:cat>
          <c:val>
            <c:numRef>
              <c:f>'DDP10'!$E$134:$F$134</c:f>
              <c:numCache>
                <c:formatCode>[$-10409]"£"#,##0;\("£"#,##0\)</c:formatCode>
                <c:ptCount val="2"/>
                <c:pt idx="0">
                  <c:v>34700</c:v>
                </c:pt>
                <c:pt idx="1">
                  <c:v>41700</c:v>
                </c:pt>
              </c:numCache>
            </c:numRef>
          </c:val>
          <c:extLst>
            <c:ext xmlns:c16="http://schemas.microsoft.com/office/drawing/2014/chart" uri="{C3380CC4-5D6E-409C-BE32-E72D297353CC}">
              <c16:uniqueId val="{00000017-18AD-4512-97BB-FF2470955BD2}"/>
            </c:ext>
          </c:extLst>
        </c:ser>
        <c:ser>
          <c:idx val="4"/>
          <c:order val="3"/>
          <c:tx>
            <c:strRef>
              <c:f>'DDP10'!$C$136:$D$136</c:f>
              <c:strCache>
                <c:ptCount val="2"/>
                <c:pt idx="0">
                  <c:v>Between 20 and 24</c:v>
                </c:pt>
                <c:pt idx="1">
                  <c:v>Gross Earnings</c:v>
                </c:pt>
              </c:strCache>
            </c:strRef>
          </c:tx>
          <c:spPr>
            <a:solidFill>
              <a:schemeClr val="accent5"/>
            </a:solidFill>
            <a:ln>
              <a:noFill/>
            </a:ln>
            <a:effectLst/>
          </c:spPr>
          <c:invertIfNegative val="0"/>
          <c:cat>
            <c:strRef>
              <c:f>'DDP10'!$E$6:$F$6</c:f>
              <c:strCache>
                <c:ptCount val="2"/>
                <c:pt idx="0">
                  <c:v>2019/20</c:v>
                </c:pt>
                <c:pt idx="1">
                  <c:v>2022/23</c:v>
                </c:pt>
              </c:strCache>
            </c:strRef>
          </c:cat>
          <c:val>
            <c:numRef>
              <c:f>'DDP10'!$E$136:$F$136</c:f>
              <c:numCache>
                <c:formatCode>[$-10409]"£"#,##0;\("£"#,##0\)</c:formatCode>
                <c:ptCount val="2"/>
                <c:pt idx="0">
                  <c:v>60500</c:v>
                </c:pt>
                <c:pt idx="1">
                  <c:v>63800</c:v>
                </c:pt>
              </c:numCache>
            </c:numRef>
          </c:val>
          <c:extLst>
            <c:ext xmlns:c16="http://schemas.microsoft.com/office/drawing/2014/chart" uri="{C3380CC4-5D6E-409C-BE32-E72D297353CC}">
              <c16:uniqueId val="{00000019-18AD-4512-97BB-FF2470955BD2}"/>
            </c:ext>
          </c:extLst>
        </c:ser>
        <c:ser>
          <c:idx val="5"/>
          <c:order val="4"/>
          <c:tx>
            <c:strRef>
              <c:f>'DDP10'!$C$137:$D$137</c:f>
              <c:strCache>
                <c:ptCount val="2"/>
                <c:pt idx="0">
                  <c:v>Between 20 and 24</c:v>
                </c:pt>
                <c:pt idx="1">
                  <c:v>Total Expenses</c:v>
                </c:pt>
              </c:strCache>
            </c:strRef>
          </c:tx>
          <c:spPr>
            <a:solidFill>
              <a:schemeClr val="accent6"/>
            </a:solidFill>
            <a:ln>
              <a:noFill/>
            </a:ln>
            <a:effectLst/>
          </c:spPr>
          <c:invertIfNegative val="0"/>
          <c:cat>
            <c:strRef>
              <c:f>'DDP10'!$E$6:$F$6</c:f>
              <c:strCache>
                <c:ptCount val="2"/>
                <c:pt idx="0">
                  <c:v>2019/20</c:v>
                </c:pt>
                <c:pt idx="1">
                  <c:v>2022/23</c:v>
                </c:pt>
              </c:strCache>
            </c:strRef>
          </c:cat>
          <c:val>
            <c:numRef>
              <c:f>'DDP10'!$E$137:$F$137</c:f>
              <c:numCache>
                <c:formatCode>[$-10409]"£"#,##0;\("£"#,##0\)</c:formatCode>
                <c:ptCount val="2"/>
                <c:pt idx="0">
                  <c:v>19200</c:v>
                </c:pt>
                <c:pt idx="1">
                  <c:v>19800</c:v>
                </c:pt>
              </c:numCache>
            </c:numRef>
          </c:val>
          <c:extLst>
            <c:ext xmlns:c16="http://schemas.microsoft.com/office/drawing/2014/chart" uri="{C3380CC4-5D6E-409C-BE32-E72D297353CC}">
              <c16:uniqueId val="{0000001A-18AD-4512-97BB-FF2470955BD2}"/>
            </c:ext>
          </c:extLst>
        </c:ser>
        <c:ser>
          <c:idx val="6"/>
          <c:order val="5"/>
          <c:tx>
            <c:strRef>
              <c:f>'DDP10'!$C$138:$D$138</c:f>
              <c:strCache>
                <c:ptCount val="2"/>
                <c:pt idx="0">
                  <c:v>Between 20 and 24</c:v>
                </c:pt>
                <c:pt idx="1">
                  <c:v>Income Before Tax</c:v>
                </c:pt>
              </c:strCache>
            </c:strRef>
          </c:tx>
          <c:spPr>
            <a:solidFill>
              <a:schemeClr val="accent1">
                <a:lumMod val="60000"/>
              </a:schemeClr>
            </a:solidFill>
            <a:ln>
              <a:noFill/>
            </a:ln>
            <a:effectLst/>
          </c:spPr>
          <c:invertIfNegative val="0"/>
          <c:cat>
            <c:strRef>
              <c:f>'DDP10'!$E$6:$F$6</c:f>
              <c:strCache>
                <c:ptCount val="2"/>
                <c:pt idx="0">
                  <c:v>2019/20</c:v>
                </c:pt>
                <c:pt idx="1">
                  <c:v>2022/23</c:v>
                </c:pt>
              </c:strCache>
            </c:strRef>
          </c:cat>
          <c:val>
            <c:numRef>
              <c:f>'DDP10'!$E$138:$F$138</c:f>
              <c:numCache>
                <c:formatCode>[$-10409]"£"#,##0;\("£"#,##0\)</c:formatCode>
                <c:ptCount val="2"/>
                <c:pt idx="0">
                  <c:v>41200</c:v>
                </c:pt>
                <c:pt idx="1">
                  <c:v>43900</c:v>
                </c:pt>
              </c:numCache>
            </c:numRef>
          </c:val>
          <c:extLst>
            <c:ext xmlns:c16="http://schemas.microsoft.com/office/drawing/2014/chart" uri="{C3380CC4-5D6E-409C-BE32-E72D297353CC}">
              <c16:uniqueId val="{0000001B-18AD-4512-97BB-FF2470955BD2}"/>
            </c:ext>
          </c:extLst>
        </c:ser>
        <c:ser>
          <c:idx val="8"/>
          <c:order val="6"/>
          <c:tx>
            <c:strRef>
              <c:f>'DDP10'!$C$140:$D$140</c:f>
              <c:strCache>
                <c:ptCount val="2"/>
                <c:pt idx="0">
                  <c:v>Between 25 and 29</c:v>
                </c:pt>
                <c:pt idx="1">
                  <c:v>Gross Earnings</c:v>
                </c:pt>
              </c:strCache>
            </c:strRef>
          </c:tx>
          <c:spPr>
            <a:solidFill>
              <a:schemeClr val="accent3">
                <a:lumMod val="60000"/>
              </a:schemeClr>
            </a:solidFill>
            <a:ln>
              <a:noFill/>
            </a:ln>
            <a:effectLst/>
          </c:spPr>
          <c:invertIfNegative val="0"/>
          <c:cat>
            <c:strRef>
              <c:f>'DDP10'!$E$6:$F$6</c:f>
              <c:strCache>
                <c:ptCount val="2"/>
                <c:pt idx="0">
                  <c:v>2019/20</c:v>
                </c:pt>
                <c:pt idx="1">
                  <c:v>2022/23</c:v>
                </c:pt>
              </c:strCache>
            </c:strRef>
          </c:cat>
          <c:val>
            <c:numRef>
              <c:f>'DDP10'!$E$140:$F$140</c:f>
              <c:numCache>
                <c:formatCode>[$-10409]"£"#,##0;\("£"#,##0\)</c:formatCode>
                <c:ptCount val="2"/>
                <c:pt idx="0">
                  <c:v>101800</c:v>
                </c:pt>
                <c:pt idx="1">
                  <c:v>86400</c:v>
                </c:pt>
              </c:numCache>
            </c:numRef>
          </c:val>
          <c:extLst>
            <c:ext xmlns:c16="http://schemas.microsoft.com/office/drawing/2014/chart" uri="{C3380CC4-5D6E-409C-BE32-E72D297353CC}">
              <c16:uniqueId val="{0000001D-18AD-4512-97BB-FF2470955BD2}"/>
            </c:ext>
          </c:extLst>
        </c:ser>
        <c:ser>
          <c:idx val="9"/>
          <c:order val="7"/>
          <c:tx>
            <c:strRef>
              <c:f>'DDP10'!$C$141:$D$141</c:f>
              <c:strCache>
                <c:ptCount val="2"/>
                <c:pt idx="0">
                  <c:v>Between 25 and 29</c:v>
                </c:pt>
                <c:pt idx="1">
                  <c:v>Total Expenses</c:v>
                </c:pt>
              </c:strCache>
            </c:strRef>
          </c:tx>
          <c:spPr>
            <a:solidFill>
              <a:schemeClr val="accent4">
                <a:lumMod val="60000"/>
              </a:schemeClr>
            </a:solidFill>
            <a:ln>
              <a:noFill/>
            </a:ln>
            <a:effectLst/>
          </c:spPr>
          <c:invertIfNegative val="0"/>
          <c:cat>
            <c:strRef>
              <c:f>'DDP10'!$E$6:$F$6</c:f>
              <c:strCache>
                <c:ptCount val="2"/>
                <c:pt idx="0">
                  <c:v>2019/20</c:v>
                </c:pt>
                <c:pt idx="1">
                  <c:v>2022/23</c:v>
                </c:pt>
              </c:strCache>
            </c:strRef>
          </c:cat>
          <c:val>
            <c:numRef>
              <c:f>'DDP10'!$E$141:$F$141</c:f>
              <c:numCache>
                <c:formatCode>[$-10409]"£"#,##0;\("£"#,##0\)</c:formatCode>
                <c:ptCount val="2"/>
                <c:pt idx="0">
                  <c:v>46200</c:v>
                </c:pt>
                <c:pt idx="1">
                  <c:v>27300</c:v>
                </c:pt>
              </c:numCache>
            </c:numRef>
          </c:val>
          <c:extLst>
            <c:ext xmlns:c16="http://schemas.microsoft.com/office/drawing/2014/chart" uri="{C3380CC4-5D6E-409C-BE32-E72D297353CC}">
              <c16:uniqueId val="{0000001E-18AD-4512-97BB-FF2470955BD2}"/>
            </c:ext>
          </c:extLst>
        </c:ser>
        <c:ser>
          <c:idx val="10"/>
          <c:order val="8"/>
          <c:tx>
            <c:strRef>
              <c:f>'DDP10'!$C$142:$D$142</c:f>
              <c:strCache>
                <c:ptCount val="2"/>
                <c:pt idx="0">
                  <c:v>Between 25 and 29</c:v>
                </c:pt>
                <c:pt idx="1">
                  <c:v>Income Before Tax</c:v>
                </c:pt>
              </c:strCache>
            </c:strRef>
          </c:tx>
          <c:spPr>
            <a:solidFill>
              <a:schemeClr val="accent5">
                <a:lumMod val="60000"/>
              </a:schemeClr>
            </a:solidFill>
            <a:ln>
              <a:noFill/>
            </a:ln>
            <a:effectLst/>
          </c:spPr>
          <c:invertIfNegative val="0"/>
          <c:cat>
            <c:strRef>
              <c:f>'DDP10'!$E$6:$F$6</c:f>
              <c:strCache>
                <c:ptCount val="2"/>
                <c:pt idx="0">
                  <c:v>2019/20</c:v>
                </c:pt>
                <c:pt idx="1">
                  <c:v>2022/23</c:v>
                </c:pt>
              </c:strCache>
            </c:strRef>
          </c:cat>
          <c:val>
            <c:numRef>
              <c:f>'DDP10'!$E$142:$F$142</c:f>
              <c:numCache>
                <c:formatCode>[$-10409]"£"#,##0;\("£"#,##0\)</c:formatCode>
                <c:ptCount val="2"/>
                <c:pt idx="0">
                  <c:v>55600</c:v>
                </c:pt>
                <c:pt idx="1">
                  <c:v>59100</c:v>
                </c:pt>
              </c:numCache>
            </c:numRef>
          </c:val>
          <c:extLst>
            <c:ext xmlns:c16="http://schemas.microsoft.com/office/drawing/2014/chart" uri="{C3380CC4-5D6E-409C-BE32-E72D297353CC}">
              <c16:uniqueId val="{0000001F-18AD-4512-97BB-FF2470955BD2}"/>
            </c:ext>
          </c:extLst>
        </c:ser>
        <c:ser>
          <c:idx val="12"/>
          <c:order val="9"/>
          <c:tx>
            <c:strRef>
              <c:f>'DDP10'!$C$144:$D$144</c:f>
              <c:strCache>
                <c:ptCount val="2"/>
                <c:pt idx="0">
                  <c:v>Between 30 and 34</c:v>
                </c:pt>
                <c:pt idx="1">
                  <c:v>Gross Earnings</c:v>
                </c:pt>
              </c:strCache>
            </c:strRef>
          </c:tx>
          <c:spPr>
            <a:solidFill>
              <a:schemeClr val="accent1">
                <a:lumMod val="80000"/>
                <a:lumOff val="20000"/>
              </a:schemeClr>
            </a:solidFill>
            <a:ln>
              <a:noFill/>
            </a:ln>
            <a:effectLst/>
          </c:spPr>
          <c:invertIfNegative val="0"/>
          <c:cat>
            <c:strRef>
              <c:f>'DDP10'!$E$6:$F$6</c:f>
              <c:strCache>
                <c:ptCount val="2"/>
                <c:pt idx="0">
                  <c:v>2019/20</c:v>
                </c:pt>
                <c:pt idx="1">
                  <c:v>2022/23</c:v>
                </c:pt>
              </c:strCache>
            </c:strRef>
          </c:cat>
          <c:val>
            <c:numRef>
              <c:f>'DDP10'!$E$144:$F$144</c:f>
              <c:numCache>
                <c:formatCode>[$-10409]"£"#,##0;\("£"#,##0\)</c:formatCode>
                <c:ptCount val="2"/>
                <c:pt idx="0">
                  <c:v>120300</c:v>
                </c:pt>
                <c:pt idx="1">
                  <c:v>114900</c:v>
                </c:pt>
              </c:numCache>
            </c:numRef>
          </c:val>
          <c:extLst>
            <c:ext xmlns:c16="http://schemas.microsoft.com/office/drawing/2014/chart" uri="{C3380CC4-5D6E-409C-BE32-E72D297353CC}">
              <c16:uniqueId val="{00000021-18AD-4512-97BB-FF2470955BD2}"/>
            </c:ext>
          </c:extLst>
        </c:ser>
        <c:ser>
          <c:idx val="13"/>
          <c:order val="10"/>
          <c:tx>
            <c:strRef>
              <c:f>'DDP10'!$C$145:$D$145</c:f>
              <c:strCache>
                <c:ptCount val="2"/>
                <c:pt idx="0">
                  <c:v>Between 30 and 34</c:v>
                </c:pt>
                <c:pt idx="1">
                  <c:v>Total Expenses</c:v>
                </c:pt>
              </c:strCache>
            </c:strRef>
          </c:tx>
          <c:spPr>
            <a:solidFill>
              <a:schemeClr val="accent2">
                <a:lumMod val="80000"/>
                <a:lumOff val="20000"/>
              </a:schemeClr>
            </a:solidFill>
            <a:ln>
              <a:noFill/>
            </a:ln>
            <a:effectLst/>
          </c:spPr>
          <c:invertIfNegative val="0"/>
          <c:cat>
            <c:strRef>
              <c:f>'DDP10'!$E$6:$F$6</c:f>
              <c:strCache>
                <c:ptCount val="2"/>
                <c:pt idx="0">
                  <c:v>2019/20</c:v>
                </c:pt>
                <c:pt idx="1">
                  <c:v>2022/23</c:v>
                </c:pt>
              </c:strCache>
            </c:strRef>
          </c:cat>
          <c:val>
            <c:numRef>
              <c:f>'DDP10'!$E$145:$F$145</c:f>
              <c:numCache>
                <c:formatCode>[$-10409]"£"#,##0;\("£"#,##0\)</c:formatCode>
                <c:ptCount val="2"/>
                <c:pt idx="0">
                  <c:v>60400</c:v>
                </c:pt>
                <c:pt idx="1">
                  <c:v>44200</c:v>
                </c:pt>
              </c:numCache>
            </c:numRef>
          </c:val>
          <c:extLst>
            <c:ext xmlns:c16="http://schemas.microsoft.com/office/drawing/2014/chart" uri="{C3380CC4-5D6E-409C-BE32-E72D297353CC}">
              <c16:uniqueId val="{00000022-18AD-4512-97BB-FF2470955BD2}"/>
            </c:ext>
          </c:extLst>
        </c:ser>
        <c:ser>
          <c:idx val="14"/>
          <c:order val="11"/>
          <c:tx>
            <c:strRef>
              <c:f>'DDP10'!$C$146:$D$146</c:f>
              <c:strCache>
                <c:ptCount val="2"/>
                <c:pt idx="0">
                  <c:v>Between 30 and 34</c:v>
                </c:pt>
                <c:pt idx="1">
                  <c:v>Income Before Tax</c:v>
                </c:pt>
              </c:strCache>
            </c:strRef>
          </c:tx>
          <c:spPr>
            <a:solidFill>
              <a:schemeClr val="accent3">
                <a:lumMod val="80000"/>
                <a:lumOff val="20000"/>
              </a:schemeClr>
            </a:solidFill>
            <a:ln>
              <a:noFill/>
            </a:ln>
            <a:effectLst/>
          </c:spPr>
          <c:invertIfNegative val="0"/>
          <c:cat>
            <c:strRef>
              <c:f>'DDP10'!$E$6:$F$6</c:f>
              <c:strCache>
                <c:ptCount val="2"/>
                <c:pt idx="0">
                  <c:v>2019/20</c:v>
                </c:pt>
                <c:pt idx="1">
                  <c:v>2022/23</c:v>
                </c:pt>
              </c:strCache>
            </c:strRef>
          </c:cat>
          <c:val>
            <c:numRef>
              <c:f>'DDP10'!$E$146:$F$146</c:f>
              <c:numCache>
                <c:formatCode>[$-10409]"£"#,##0;\("£"#,##0\)</c:formatCode>
                <c:ptCount val="2"/>
                <c:pt idx="0">
                  <c:v>59900</c:v>
                </c:pt>
                <c:pt idx="1">
                  <c:v>70700</c:v>
                </c:pt>
              </c:numCache>
            </c:numRef>
          </c:val>
          <c:extLst>
            <c:ext xmlns:c16="http://schemas.microsoft.com/office/drawing/2014/chart" uri="{C3380CC4-5D6E-409C-BE32-E72D297353CC}">
              <c16:uniqueId val="{00000023-18AD-4512-97BB-FF2470955BD2}"/>
            </c:ext>
          </c:extLst>
        </c:ser>
        <c:ser>
          <c:idx val="16"/>
          <c:order val="12"/>
          <c:tx>
            <c:strRef>
              <c:f>'DDP10'!$C$148:$D$148</c:f>
              <c:strCache>
                <c:ptCount val="2"/>
                <c:pt idx="0">
                  <c:v>Between 35 and 39</c:v>
                </c:pt>
                <c:pt idx="1">
                  <c:v>Gross Earnings</c:v>
                </c:pt>
              </c:strCache>
            </c:strRef>
          </c:tx>
          <c:spPr>
            <a:solidFill>
              <a:schemeClr val="accent5">
                <a:lumMod val="80000"/>
                <a:lumOff val="20000"/>
              </a:schemeClr>
            </a:solidFill>
            <a:ln>
              <a:noFill/>
            </a:ln>
            <a:effectLst/>
          </c:spPr>
          <c:invertIfNegative val="0"/>
          <c:cat>
            <c:strRef>
              <c:f>'DDP10'!$E$6:$F$6</c:f>
              <c:strCache>
                <c:ptCount val="2"/>
                <c:pt idx="0">
                  <c:v>2019/20</c:v>
                </c:pt>
                <c:pt idx="1">
                  <c:v>2022/23</c:v>
                </c:pt>
              </c:strCache>
            </c:strRef>
          </c:cat>
          <c:val>
            <c:numRef>
              <c:f>'DDP10'!$E$148:$F$148</c:f>
              <c:numCache>
                <c:formatCode>[$-10409]"£"#,##0;\("£"#,##0\)</c:formatCode>
                <c:ptCount val="2"/>
                <c:pt idx="0">
                  <c:v>114900</c:v>
                </c:pt>
                <c:pt idx="1">
                  <c:v>158500</c:v>
                </c:pt>
              </c:numCache>
            </c:numRef>
          </c:val>
          <c:extLst>
            <c:ext xmlns:c16="http://schemas.microsoft.com/office/drawing/2014/chart" uri="{C3380CC4-5D6E-409C-BE32-E72D297353CC}">
              <c16:uniqueId val="{00000025-18AD-4512-97BB-FF2470955BD2}"/>
            </c:ext>
          </c:extLst>
        </c:ser>
        <c:ser>
          <c:idx val="17"/>
          <c:order val="13"/>
          <c:tx>
            <c:strRef>
              <c:f>'DDP10'!$C$149:$D$149</c:f>
              <c:strCache>
                <c:ptCount val="2"/>
                <c:pt idx="0">
                  <c:v>Between 35 and 39</c:v>
                </c:pt>
                <c:pt idx="1">
                  <c:v>Total Expenses</c:v>
                </c:pt>
              </c:strCache>
            </c:strRef>
          </c:tx>
          <c:spPr>
            <a:solidFill>
              <a:schemeClr val="accent6">
                <a:lumMod val="80000"/>
                <a:lumOff val="20000"/>
              </a:schemeClr>
            </a:solidFill>
            <a:ln>
              <a:noFill/>
            </a:ln>
            <a:effectLst/>
          </c:spPr>
          <c:invertIfNegative val="0"/>
          <c:cat>
            <c:strRef>
              <c:f>'DDP10'!$E$6:$F$6</c:f>
              <c:strCache>
                <c:ptCount val="2"/>
                <c:pt idx="0">
                  <c:v>2019/20</c:v>
                </c:pt>
                <c:pt idx="1">
                  <c:v>2022/23</c:v>
                </c:pt>
              </c:strCache>
            </c:strRef>
          </c:cat>
          <c:val>
            <c:numRef>
              <c:f>'DDP10'!$E$149:$F$149</c:f>
              <c:numCache>
                <c:formatCode>[$-10409]"£"#,##0;\("£"#,##0\)</c:formatCode>
                <c:ptCount val="2"/>
                <c:pt idx="0">
                  <c:v>50900</c:v>
                </c:pt>
                <c:pt idx="1">
                  <c:v>83300</c:v>
                </c:pt>
              </c:numCache>
            </c:numRef>
          </c:val>
          <c:extLst>
            <c:ext xmlns:c16="http://schemas.microsoft.com/office/drawing/2014/chart" uri="{C3380CC4-5D6E-409C-BE32-E72D297353CC}">
              <c16:uniqueId val="{00000026-18AD-4512-97BB-FF2470955BD2}"/>
            </c:ext>
          </c:extLst>
        </c:ser>
        <c:ser>
          <c:idx val="18"/>
          <c:order val="14"/>
          <c:tx>
            <c:strRef>
              <c:f>'DDP10'!$C$150:$D$150</c:f>
              <c:strCache>
                <c:ptCount val="2"/>
                <c:pt idx="0">
                  <c:v>Between 35 and 39</c:v>
                </c:pt>
                <c:pt idx="1">
                  <c:v>Income Before Tax</c:v>
                </c:pt>
              </c:strCache>
            </c:strRef>
          </c:tx>
          <c:spPr>
            <a:solidFill>
              <a:schemeClr val="accent1">
                <a:lumMod val="80000"/>
              </a:schemeClr>
            </a:solidFill>
            <a:ln>
              <a:noFill/>
            </a:ln>
            <a:effectLst/>
          </c:spPr>
          <c:invertIfNegative val="0"/>
          <c:cat>
            <c:strRef>
              <c:f>'DDP10'!$E$6:$F$6</c:f>
              <c:strCache>
                <c:ptCount val="2"/>
                <c:pt idx="0">
                  <c:v>2019/20</c:v>
                </c:pt>
                <c:pt idx="1">
                  <c:v>2022/23</c:v>
                </c:pt>
              </c:strCache>
            </c:strRef>
          </c:cat>
          <c:val>
            <c:numRef>
              <c:f>'DDP10'!$E$150:$F$150</c:f>
              <c:numCache>
                <c:formatCode>[$-10409]"£"#,##0;\("£"#,##0\)</c:formatCode>
                <c:ptCount val="2"/>
                <c:pt idx="0">
                  <c:v>64000</c:v>
                </c:pt>
                <c:pt idx="1">
                  <c:v>75200</c:v>
                </c:pt>
              </c:numCache>
            </c:numRef>
          </c:val>
          <c:extLst>
            <c:ext xmlns:c16="http://schemas.microsoft.com/office/drawing/2014/chart" uri="{C3380CC4-5D6E-409C-BE32-E72D297353CC}">
              <c16:uniqueId val="{00000027-18AD-4512-97BB-FF2470955BD2}"/>
            </c:ext>
          </c:extLst>
        </c:ser>
        <c:ser>
          <c:idx val="20"/>
          <c:order val="15"/>
          <c:tx>
            <c:strRef>
              <c:f>'DDP10'!$C$152:$D$152</c:f>
              <c:strCache>
                <c:ptCount val="2"/>
                <c:pt idx="0">
                  <c:v>Between 40 and 44</c:v>
                </c:pt>
                <c:pt idx="1">
                  <c:v>Gross Earnings</c:v>
                </c:pt>
              </c:strCache>
            </c:strRef>
          </c:tx>
          <c:spPr>
            <a:solidFill>
              <a:schemeClr val="accent3">
                <a:lumMod val="80000"/>
              </a:schemeClr>
            </a:solidFill>
            <a:ln>
              <a:noFill/>
            </a:ln>
            <a:effectLst/>
          </c:spPr>
          <c:invertIfNegative val="0"/>
          <c:cat>
            <c:strRef>
              <c:f>'DDP10'!$E$6:$F$6</c:f>
              <c:strCache>
                <c:ptCount val="2"/>
                <c:pt idx="0">
                  <c:v>2019/20</c:v>
                </c:pt>
                <c:pt idx="1">
                  <c:v>2022/23</c:v>
                </c:pt>
              </c:strCache>
            </c:strRef>
          </c:cat>
          <c:val>
            <c:numRef>
              <c:f>'DDP10'!$E$152:$F$152</c:f>
              <c:numCache>
                <c:formatCode>[$-10409]"£"#,##0;\("£"#,##0\)</c:formatCode>
                <c:ptCount val="2"/>
                <c:pt idx="0">
                  <c:v>133800</c:v>
                </c:pt>
                <c:pt idx="1">
                  <c:v>131500</c:v>
                </c:pt>
              </c:numCache>
            </c:numRef>
          </c:val>
          <c:extLst>
            <c:ext xmlns:c16="http://schemas.microsoft.com/office/drawing/2014/chart" uri="{C3380CC4-5D6E-409C-BE32-E72D297353CC}">
              <c16:uniqueId val="{00000029-18AD-4512-97BB-FF2470955BD2}"/>
            </c:ext>
          </c:extLst>
        </c:ser>
        <c:ser>
          <c:idx val="21"/>
          <c:order val="16"/>
          <c:tx>
            <c:strRef>
              <c:f>'DDP10'!$C$153:$D$153</c:f>
              <c:strCache>
                <c:ptCount val="2"/>
                <c:pt idx="0">
                  <c:v>Between 40 and 44</c:v>
                </c:pt>
                <c:pt idx="1">
                  <c:v>Total Expenses</c:v>
                </c:pt>
              </c:strCache>
            </c:strRef>
          </c:tx>
          <c:spPr>
            <a:solidFill>
              <a:schemeClr val="accent4">
                <a:lumMod val="80000"/>
              </a:schemeClr>
            </a:solidFill>
            <a:ln>
              <a:noFill/>
            </a:ln>
            <a:effectLst/>
          </c:spPr>
          <c:invertIfNegative val="0"/>
          <c:cat>
            <c:strRef>
              <c:f>'DDP10'!$E$6:$F$6</c:f>
              <c:strCache>
                <c:ptCount val="2"/>
                <c:pt idx="0">
                  <c:v>2019/20</c:v>
                </c:pt>
                <c:pt idx="1">
                  <c:v>2022/23</c:v>
                </c:pt>
              </c:strCache>
            </c:strRef>
          </c:cat>
          <c:val>
            <c:numRef>
              <c:f>'DDP10'!$E$153:$F$153</c:f>
              <c:numCache>
                <c:formatCode>[$-10409]"£"#,##0;\("£"#,##0\)</c:formatCode>
                <c:ptCount val="2"/>
                <c:pt idx="0">
                  <c:v>63900</c:v>
                </c:pt>
                <c:pt idx="1">
                  <c:v>62000</c:v>
                </c:pt>
              </c:numCache>
            </c:numRef>
          </c:val>
          <c:extLst>
            <c:ext xmlns:c16="http://schemas.microsoft.com/office/drawing/2014/chart" uri="{C3380CC4-5D6E-409C-BE32-E72D297353CC}">
              <c16:uniqueId val="{0000002A-18AD-4512-97BB-FF2470955BD2}"/>
            </c:ext>
          </c:extLst>
        </c:ser>
        <c:ser>
          <c:idx val="22"/>
          <c:order val="17"/>
          <c:tx>
            <c:strRef>
              <c:f>'DDP10'!$C$154:$D$154</c:f>
              <c:strCache>
                <c:ptCount val="2"/>
                <c:pt idx="0">
                  <c:v>Between 40 and 44</c:v>
                </c:pt>
                <c:pt idx="1">
                  <c:v>Income Before Tax</c:v>
                </c:pt>
              </c:strCache>
            </c:strRef>
          </c:tx>
          <c:spPr>
            <a:solidFill>
              <a:schemeClr val="accent5">
                <a:lumMod val="80000"/>
              </a:schemeClr>
            </a:solidFill>
            <a:ln>
              <a:noFill/>
            </a:ln>
            <a:effectLst/>
          </c:spPr>
          <c:invertIfNegative val="0"/>
          <c:cat>
            <c:strRef>
              <c:f>'DDP10'!$E$6:$F$6</c:f>
              <c:strCache>
                <c:ptCount val="2"/>
                <c:pt idx="0">
                  <c:v>2019/20</c:v>
                </c:pt>
                <c:pt idx="1">
                  <c:v>2022/23</c:v>
                </c:pt>
              </c:strCache>
            </c:strRef>
          </c:cat>
          <c:val>
            <c:numRef>
              <c:f>'DDP10'!$E$154:$F$154</c:f>
              <c:numCache>
                <c:formatCode>[$-10409]"£"#,##0;\("£"#,##0\)</c:formatCode>
                <c:ptCount val="2"/>
                <c:pt idx="0">
                  <c:v>69900</c:v>
                </c:pt>
                <c:pt idx="1">
                  <c:v>69500</c:v>
                </c:pt>
              </c:numCache>
            </c:numRef>
          </c:val>
          <c:extLst>
            <c:ext xmlns:c16="http://schemas.microsoft.com/office/drawing/2014/chart" uri="{C3380CC4-5D6E-409C-BE32-E72D297353CC}">
              <c16:uniqueId val="{0000002B-18AD-4512-97BB-FF2470955BD2}"/>
            </c:ext>
          </c:extLst>
        </c:ser>
        <c:ser>
          <c:idx val="24"/>
          <c:order val="18"/>
          <c:tx>
            <c:strRef>
              <c:f>'DDP10'!$C$156:$D$156</c:f>
              <c:strCache>
                <c:ptCount val="2"/>
                <c:pt idx="0">
                  <c:v>45 or more</c:v>
                </c:pt>
                <c:pt idx="1">
                  <c:v>Gross Earnings</c:v>
                </c:pt>
              </c:strCache>
            </c:strRef>
          </c:tx>
          <c:spPr>
            <a:solidFill>
              <a:schemeClr val="accent1">
                <a:lumMod val="60000"/>
                <a:lumOff val="40000"/>
              </a:schemeClr>
            </a:solidFill>
            <a:ln>
              <a:noFill/>
            </a:ln>
            <a:effectLst/>
          </c:spPr>
          <c:invertIfNegative val="0"/>
          <c:cat>
            <c:strRef>
              <c:f>'DDP10'!$E$6:$F$6</c:f>
              <c:strCache>
                <c:ptCount val="2"/>
                <c:pt idx="0">
                  <c:v>2019/20</c:v>
                </c:pt>
                <c:pt idx="1">
                  <c:v>2022/23</c:v>
                </c:pt>
              </c:strCache>
            </c:strRef>
          </c:cat>
          <c:val>
            <c:numRef>
              <c:f>'DDP10'!$E$156:$F$156</c:f>
              <c:numCache>
                <c:formatCode>[$-10409]"£"#,##0;\("£"#,##0\)</c:formatCode>
                <c:ptCount val="2"/>
                <c:pt idx="0">
                  <c:v>232400</c:v>
                </c:pt>
                <c:pt idx="1">
                  <c:v>281900</c:v>
                </c:pt>
              </c:numCache>
            </c:numRef>
          </c:val>
          <c:extLst>
            <c:ext xmlns:c16="http://schemas.microsoft.com/office/drawing/2014/chart" uri="{C3380CC4-5D6E-409C-BE32-E72D297353CC}">
              <c16:uniqueId val="{0000002D-18AD-4512-97BB-FF2470955BD2}"/>
            </c:ext>
          </c:extLst>
        </c:ser>
        <c:ser>
          <c:idx val="25"/>
          <c:order val="19"/>
          <c:tx>
            <c:strRef>
              <c:f>'DDP10'!$C$157:$D$157</c:f>
              <c:strCache>
                <c:ptCount val="2"/>
                <c:pt idx="0">
                  <c:v>45 or more</c:v>
                </c:pt>
                <c:pt idx="1">
                  <c:v>Total Expenses</c:v>
                </c:pt>
              </c:strCache>
            </c:strRef>
          </c:tx>
          <c:spPr>
            <a:solidFill>
              <a:schemeClr val="accent2">
                <a:lumMod val="60000"/>
                <a:lumOff val="40000"/>
              </a:schemeClr>
            </a:solidFill>
            <a:ln>
              <a:noFill/>
            </a:ln>
            <a:effectLst/>
          </c:spPr>
          <c:invertIfNegative val="0"/>
          <c:cat>
            <c:strRef>
              <c:f>'DDP10'!$E$6:$F$6</c:f>
              <c:strCache>
                <c:ptCount val="2"/>
                <c:pt idx="0">
                  <c:v>2019/20</c:v>
                </c:pt>
                <c:pt idx="1">
                  <c:v>2022/23</c:v>
                </c:pt>
              </c:strCache>
            </c:strRef>
          </c:cat>
          <c:val>
            <c:numRef>
              <c:f>'DDP10'!$E$157:$F$157</c:f>
              <c:numCache>
                <c:formatCode>[$-10409]"£"#,##0;\("£"#,##0\)</c:formatCode>
                <c:ptCount val="2"/>
                <c:pt idx="0">
                  <c:v>147900</c:v>
                </c:pt>
                <c:pt idx="1">
                  <c:v>174000</c:v>
                </c:pt>
              </c:numCache>
            </c:numRef>
          </c:val>
          <c:extLst>
            <c:ext xmlns:c16="http://schemas.microsoft.com/office/drawing/2014/chart" uri="{C3380CC4-5D6E-409C-BE32-E72D297353CC}">
              <c16:uniqueId val="{0000002E-18AD-4512-97BB-FF2470955BD2}"/>
            </c:ext>
          </c:extLst>
        </c:ser>
        <c:ser>
          <c:idx val="26"/>
          <c:order val="20"/>
          <c:tx>
            <c:strRef>
              <c:f>'DDP10'!$C$158:$D$158</c:f>
              <c:strCache>
                <c:ptCount val="2"/>
                <c:pt idx="0">
                  <c:v>45 or more</c:v>
                </c:pt>
                <c:pt idx="1">
                  <c:v>Income Before Tax</c:v>
                </c:pt>
              </c:strCache>
            </c:strRef>
          </c:tx>
          <c:spPr>
            <a:solidFill>
              <a:schemeClr val="accent3">
                <a:lumMod val="60000"/>
                <a:lumOff val="40000"/>
              </a:schemeClr>
            </a:solidFill>
            <a:ln>
              <a:noFill/>
            </a:ln>
            <a:effectLst/>
          </c:spPr>
          <c:invertIfNegative val="0"/>
          <c:cat>
            <c:strRef>
              <c:f>'DDP10'!$E$6:$F$6</c:f>
              <c:strCache>
                <c:ptCount val="2"/>
                <c:pt idx="0">
                  <c:v>2019/20</c:v>
                </c:pt>
                <c:pt idx="1">
                  <c:v>2022/23</c:v>
                </c:pt>
              </c:strCache>
            </c:strRef>
          </c:cat>
          <c:val>
            <c:numRef>
              <c:f>'DDP10'!$E$158:$F$158</c:f>
              <c:numCache>
                <c:formatCode>[$-10409]"£"#,##0;\("£"#,##0\)</c:formatCode>
                <c:ptCount val="2"/>
                <c:pt idx="0">
                  <c:v>84400</c:v>
                </c:pt>
                <c:pt idx="1">
                  <c:v>107900</c:v>
                </c:pt>
              </c:numCache>
            </c:numRef>
          </c:val>
          <c:extLst>
            <c:ext xmlns:c16="http://schemas.microsoft.com/office/drawing/2014/chart" uri="{C3380CC4-5D6E-409C-BE32-E72D297353CC}">
              <c16:uniqueId val="{0000002F-18AD-4512-97BB-FF2470955BD2}"/>
            </c:ext>
          </c:extLst>
        </c:ser>
        <c:dLbls>
          <c:showLegendKey val="0"/>
          <c:showVal val="0"/>
          <c:showCatName val="0"/>
          <c:showSerName val="0"/>
          <c:showPercent val="0"/>
          <c:showBubbleSize val="0"/>
        </c:dLbls>
        <c:gapWidth val="219"/>
        <c:overlap val="-27"/>
        <c:axId val="507750335"/>
        <c:axId val="507748415"/>
      </c:barChart>
      <c:catAx>
        <c:axId val="507750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748415"/>
        <c:crosses val="autoZero"/>
        <c:auto val="1"/>
        <c:lblAlgn val="ctr"/>
        <c:lblOffset val="100"/>
        <c:noMultiLvlLbl val="0"/>
      </c:catAx>
      <c:valAx>
        <c:axId val="507748415"/>
        <c:scaling>
          <c:orientation val="minMax"/>
        </c:scaling>
        <c:delete val="0"/>
        <c:axPos val="l"/>
        <c:majorGridlines>
          <c:spPr>
            <a:ln w="9525" cap="flat" cmpd="sng" algn="ctr">
              <a:solidFill>
                <a:schemeClr val="tx1">
                  <a:lumMod val="15000"/>
                  <a:lumOff val="85000"/>
                </a:schemeClr>
              </a:solidFill>
              <a:round/>
            </a:ln>
            <a:effectLst/>
          </c:spPr>
        </c:majorGridlines>
        <c:numFmt formatCode="[$-10409]&quot;£&quot;#,##0;\(&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77503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Number of dentists with NHS activity by gender and age group is under 35, 2022/23 - England (NHSE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'DDP11'!$A$7:$B$7</c:f>
              <c:strCache>
                <c:ptCount val="2"/>
                <c:pt idx="0">
                  <c:v>All,</c:v>
                </c:pt>
                <c:pt idx="1">
                  <c:v>All ages</c:v>
                </c:pt>
              </c:strCache>
            </c:strRef>
          </c:tx>
          <c:spPr>
            <a:solidFill>
              <a:schemeClr val="accent1"/>
            </a:solidFill>
            <a:ln>
              <a:noFill/>
            </a:ln>
            <a:effectLst/>
          </c:spPr>
          <c:invertIfNegative val="0"/>
          <c:cat>
            <c:strLit>
              <c:ptCount val="1"/>
              <c:pt idx="0">
                <c:v>All dentists</c:v>
              </c:pt>
            </c:strLit>
          </c:cat>
          <c:val>
            <c:numRef>
              <c:f>'DDP11'!$C$7</c:f>
              <c:numCache>
                <c:formatCode>#,##0</c:formatCode>
                <c:ptCount val="1"/>
                <c:pt idx="0">
                  <c:v>24151</c:v>
                </c:pt>
              </c:numCache>
            </c:numRef>
          </c:val>
          <c:extLst>
            <c:ext xmlns:c16="http://schemas.microsoft.com/office/drawing/2014/chart" uri="{C3380CC4-5D6E-409C-BE32-E72D297353CC}">
              <c16:uniqueId val="{00000000-EC4A-41B4-A4E8-B28F64BD35F5}"/>
            </c:ext>
          </c:extLst>
        </c:ser>
        <c:ser>
          <c:idx val="1"/>
          <c:order val="1"/>
          <c:tx>
            <c:strRef>
              <c:f>'DDP11'!$A$8:$B$8</c:f>
              <c:strCache>
                <c:ptCount val="2"/>
                <c:pt idx="0">
                  <c:v>All,</c:v>
                </c:pt>
                <c:pt idx="1">
                  <c:v>Under 35</c:v>
                </c:pt>
              </c:strCache>
            </c:strRef>
          </c:tx>
          <c:spPr>
            <a:solidFill>
              <a:schemeClr val="accent2"/>
            </a:solidFill>
            <a:ln>
              <a:noFill/>
            </a:ln>
            <a:effectLst/>
          </c:spPr>
          <c:invertIfNegative val="0"/>
          <c:cat>
            <c:strLit>
              <c:ptCount val="1"/>
              <c:pt idx="0">
                <c:v>All dentists</c:v>
              </c:pt>
            </c:strLit>
          </c:cat>
          <c:val>
            <c:numRef>
              <c:f>'DDP11'!$C$8</c:f>
              <c:numCache>
                <c:formatCode>#,##0</c:formatCode>
                <c:ptCount val="1"/>
                <c:pt idx="0">
                  <c:v>8609</c:v>
                </c:pt>
              </c:numCache>
            </c:numRef>
          </c:val>
          <c:extLst>
            <c:ext xmlns:c16="http://schemas.microsoft.com/office/drawing/2014/chart" uri="{C3380CC4-5D6E-409C-BE32-E72D297353CC}">
              <c16:uniqueId val="{00000001-EC4A-41B4-A4E8-B28F64BD35F5}"/>
            </c:ext>
          </c:extLst>
        </c:ser>
        <c:ser>
          <c:idx val="2"/>
          <c:order val="2"/>
          <c:tx>
            <c:strRef>
              <c:f>'DDP11'!$A$9:$B$9</c:f>
              <c:strCache>
                <c:ptCount val="2"/>
                <c:pt idx="0">
                  <c:v>Female,</c:v>
                </c:pt>
                <c:pt idx="1">
                  <c:v>All ages</c:v>
                </c:pt>
              </c:strCache>
            </c:strRef>
          </c:tx>
          <c:spPr>
            <a:solidFill>
              <a:schemeClr val="accent3"/>
            </a:solidFill>
            <a:ln>
              <a:noFill/>
            </a:ln>
            <a:effectLst/>
          </c:spPr>
          <c:invertIfNegative val="0"/>
          <c:cat>
            <c:strLit>
              <c:ptCount val="1"/>
              <c:pt idx="0">
                <c:v>All dentists</c:v>
              </c:pt>
            </c:strLit>
          </c:cat>
          <c:val>
            <c:numRef>
              <c:f>'DDP11'!$C$9</c:f>
              <c:numCache>
                <c:formatCode>#,##0</c:formatCode>
                <c:ptCount val="1"/>
                <c:pt idx="0">
                  <c:v>12933</c:v>
                </c:pt>
              </c:numCache>
            </c:numRef>
          </c:val>
          <c:extLst>
            <c:ext xmlns:c16="http://schemas.microsoft.com/office/drawing/2014/chart" uri="{C3380CC4-5D6E-409C-BE32-E72D297353CC}">
              <c16:uniqueId val="{00000002-EC4A-41B4-A4E8-B28F64BD35F5}"/>
            </c:ext>
          </c:extLst>
        </c:ser>
        <c:ser>
          <c:idx val="3"/>
          <c:order val="3"/>
          <c:tx>
            <c:strRef>
              <c:f>'DDP11'!$A$10:$B$10</c:f>
              <c:strCache>
                <c:ptCount val="2"/>
                <c:pt idx="0">
                  <c:v>Female,</c:v>
                </c:pt>
                <c:pt idx="1">
                  <c:v>Under 35</c:v>
                </c:pt>
              </c:strCache>
            </c:strRef>
          </c:tx>
          <c:spPr>
            <a:solidFill>
              <a:schemeClr val="accent4"/>
            </a:solidFill>
            <a:ln>
              <a:noFill/>
            </a:ln>
            <a:effectLst/>
          </c:spPr>
          <c:invertIfNegative val="0"/>
          <c:cat>
            <c:strLit>
              <c:ptCount val="1"/>
              <c:pt idx="0">
                <c:v>All dentists</c:v>
              </c:pt>
            </c:strLit>
          </c:cat>
          <c:val>
            <c:numRef>
              <c:f>'DDP11'!$C$10</c:f>
              <c:numCache>
                <c:formatCode>#,##0</c:formatCode>
                <c:ptCount val="1"/>
                <c:pt idx="0">
                  <c:v>5213</c:v>
                </c:pt>
              </c:numCache>
            </c:numRef>
          </c:val>
          <c:extLst>
            <c:ext xmlns:c16="http://schemas.microsoft.com/office/drawing/2014/chart" uri="{C3380CC4-5D6E-409C-BE32-E72D297353CC}">
              <c16:uniqueId val="{00000003-EC4A-41B4-A4E8-B28F64BD35F5}"/>
            </c:ext>
          </c:extLst>
        </c:ser>
        <c:ser>
          <c:idx val="4"/>
          <c:order val="4"/>
          <c:tx>
            <c:strRef>
              <c:f>'DDP11'!$A$11:$B$11</c:f>
              <c:strCache>
                <c:ptCount val="2"/>
                <c:pt idx="0">
                  <c:v>Male,</c:v>
                </c:pt>
                <c:pt idx="1">
                  <c:v>All ages</c:v>
                </c:pt>
              </c:strCache>
            </c:strRef>
          </c:tx>
          <c:spPr>
            <a:solidFill>
              <a:schemeClr val="accent5"/>
            </a:solidFill>
            <a:ln>
              <a:noFill/>
            </a:ln>
            <a:effectLst/>
          </c:spPr>
          <c:invertIfNegative val="0"/>
          <c:cat>
            <c:strLit>
              <c:ptCount val="1"/>
              <c:pt idx="0">
                <c:v>All dentists</c:v>
              </c:pt>
            </c:strLit>
          </c:cat>
          <c:val>
            <c:numRef>
              <c:f>'DDP11'!$C$11</c:f>
              <c:numCache>
                <c:formatCode>#,##0</c:formatCode>
                <c:ptCount val="1"/>
                <c:pt idx="0">
                  <c:v>11218</c:v>
                </c:pt>
              </c:numCache>
            </c:numRef>
          </c:val>
          <c:extLst>
            <c:ext xmlns:c16="http://schemas.microsoft.com/office/drawing/2014/chart" uri="{C3380CC4-5D6E-409C-BE32-E72D297353CC}">
              <c16:uniqueId val="{00000004-EC4A-41B4-A4E8-B28F64BD35F5}"/>
            </c:ext>
          </c:extLst>
        </c:ser>
        <c:ser>
          <c:idx val="5"/>
          <c:order val="5"/>
          <c:tx>
            <c:strRef>
              <c:f>'DDP11'!$A$12:$B$12</c:f>
              <c:strCache>
                <c:ptCount val="2"/>
                <c:pt idx="0">
                  <c:v>Male,</c:v>
                </c:pt>
                <c:pt idx="1">
                  <c:v>Under 35</c:v>
                </c:pt>
              </c:strCache>
            </c:strRef>
          </c:tx>
          <c:spPr>
            <a:solidFill>
              <a:schemeClr val="accent6"/>
            </a:solidFill>
            <a:ln>
              <a:noFill/>
            </a:ln>
            <a:effectLst/>
          </c:spPr>
          <c:invertIfNegative val="0"/>
          <c:cat>
            <c:strLit>
              <c:ptCount val="1"/>
              <c:pt idx="0">
                <c:v>All dentists</c:v>
              </c:pt>
            </c:strLit>
          </c:cat>
          <c:val>
            <c:numRef>
              <c:f>'DDP11'!$C$12</c:f>
              <c:numCache>
                <c:formatCode>#,##0</c:formatCode>
                <c:ptCount val="1"/>
                <c:pt idx="0">
                  <c:v>3396</c:v>
                </c:pt>
              </c:numCache>
            </c:numRef>
          </c:val>
          <c:extLst>
            <c:ext xmlns:c16="http://schemas.microsoft.com/office/drawing/2014/chart" uri="{C3380CC4-5D6E-409C-BE32-E72D297353CC}">
              <c16:uniqueId val="{00000005-EC4A-41B4-A4E8-B28F64BD35F5}"/>
            </c:ext>
          </c:extLst>
        </c:ser>
        <c:dLbls>
          <c:showLegendKey val="0"/>
          <c:showVal val="0"/>
          <c:showCatName val="0"/>
          <c:showSerName val="0"/>
          <c:showPercent val="0"/>
          <c:showBubbleSize val="0"/>
        </c:dLbls>
        <c:gapWidth val="219"/>
        <c:overlap val="-27"/>
        <c:axId val="900627135"/>
        <c:axId val="900617535"/>
      </c:barChart>
      <c:catAx>
        <c:axId val="900627135"/>
        <c:scaling>
          <c:orientation val="minMax"/>
        </c:scaling>
        <c:delete val="1"/>
        <c:axPos val="b"/>
        <c:numFmt formatCode="General" sourceLinked="1"/>
        <c:majorTickMark val="none"/>
        <c:minorTickMark val="none"/>
        <c:tickLblPos val="nextTo"/>
        <c:crossAx val="900617535"/>
        <c:crosses val="autoZero"/>
        <c:auto val="1"/>
        <c:lblAlgn val="ctr"/>
        <c:lblOffset val="100"/>
        <c:noMultiLvlLbl val="0"/>
      </c:catAx>
      <c:valAx>
        <c:axId val="9006175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Number</a:t>
                </a:r>
                <a:r>
                  <a:rPr lang="en-GB" baseline="0"/>
                  <a:t> of dentists</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6271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Number of dentists with NHS activity by gender and age group is under 35, 2022/23 - England (NHS BSA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'DDP11'!$A$26:$B$26</c:f>
              <c:strCache>
                <c:ptCount val="2"/>
                <c:pt idx="0">
                  <c:v>All,</c:v>
                </c:pt>
                <c:pt idx="1">
                  <c:v>All</c:v>
                </c:pt>
              </c:strCache>
            </c:strRef>
          </c:tx>
          <c:spPr>
            <a:solidFill>
              <a:schemeClr val="accent1"/>
            </a:solidFill>
            <a:ln>
              <a:noFill/>
            </a:ln>
            <a:effectLst/>
          </c:spPr>
          <c:invertIfNegative val="0"/>
          <c:val>
            <c:numRef>
              <c:f>'DDP11'!$C$26</c:f>
              <c:numCache>
                <c:formatCode>#,##0</c:formatCode>
                <c:ptCount val="1"/>
                <c:pt idx="0">
                  <c:v>24227</c:v>
                </c:pt>
              </c:numCache>
            </c:numRef>
          </c:val>
          <c:extLst>
            <c:ext xmlns:c16="http://schemas.microsoft.com/office/drawing/2014/chart" uri="{C3380CC4-5D6E-409C-BE32-E72D297353CC}">
              <c16:uniqueId val="{00000000-6231-4C1A-AFA7-238CEF3C227F}"/>
            </c:ext>
          </c:extLst>
        </c:ser>
        <c:ser>
          <c:idx val="1"/>
          <c:order val="1"/>
          <c:tx>
            <c:strRef>
              <c:f>'DDP11'!$A$27:$B$27</c:f>
              <c:strCache>
                <c:ptCount val="2"/>
                <c:pt idx="0">
                  <c:v>All,</c:v>
                </c:pt>
                <c:pt idx="1">
                  <c:v>Under 35</c:v>
                </c:pt>
              </c:strCache>
            </c:strRef>
          </c:tx>
          <c:spPr>
            <a:solidFill>
              <a:schemeClr val="accent2"/>
            </a:solidFill>
            <a:ln>
              <a:noFill/>
            </a:ln>
            <a:effectLst/>
          </c:spPr>
          <c:invertIfNegative val="0"/>
          <c:val>
            <c:numRef>
              <c:f>'DDP11'!$C$27</c:f>
              <c:numCache>
                <c:formatCode>#,##0</c:formatCode>
                <c:ptCount val="1"/>
                <c:pt idx="0">
                  <c:v>7857</c:v>
                </c:pt>
              </c:numCache>
            </c:numRef>
          </c:val>
          <c:extLst>
            <c:ext xmlns:c16="http://schemas.microsoft.com/office/drawing/2014/chart" uri="{C3380CC4-5D6E-409C-BE32-E72D297353CC}">
              <c16:uniqueId val="{00000001-6231-4C1A-AFA7-238CEF3C227F}"/>
            </c:ext>
          </c:extLst>
        </c:ser>
        <c:ser>
          <c:idx val="2"/>
          <c:order val="2"/>
          <c:tx>
            <c:strRef>
              <c:f>'DDP11'!$A$28:$B$28</c:f>
              <c:strCache>
                <c:ptCount val="2"/>
                <c:pt idx="0">
                  <c:v>Female,</c:v>
                </c:pt>
                <c:pt idx="1">
                  <c:v>All</c:v>
                </c:pt>
              </c:strCache>
            </c:strRef>
          </c:tx>
          <c:spPr>
            <a:solidFill>
              <a:schemeClr val="accent3"/>
            </a:solidFill>
            <a:ln>
              <a:noFill/>
            </a:ln>
            <a:effectLst/>
          </c:spPr>
          <c:invertIfNegative val="0"/>
          <c:val>
            <c:numRef>
              <c:f>'DDP11'!$C$28</c:f>
              <c:numCache>
                <c:formatCode>#,##0</c:formatCode>
                <c:ptCount val="1"/>
                <c:pt idx="0">
                  <c:v>12780</c:v>
                </c:pt>
              </c:numCache>
            </c:numRef>
          </c:val>
          <c:extLst>
            <c:ext xmlns:c16="http://schemas.microsoft.com/office/drawing/2014/chart" uri="{C3380CC4-5D6E-409C-BE32-E72D297353CC}">
              <c16:uniqueId val="{00000002-6231-4C1A-AFA7-238CEF3C227F}"/>
            </c:ext>
          </c:extLst>
        </c:ser>
        <c:ser>
          <c:idx val="3"/>
          <c:order val="3"/>
          <c:tx>
            <c:strRef>
              <c:f>'DDP11'!$A$29:$B$29</c:f>
              <c:strCache>
                <c:ptCount val="2"/>
                <c:pt idx="0">
                  <c:v>Female,</c:v>
                </c:pt>
                <c:pt idx="1">
                  <c:v>Under 35</c:v>
                </c:pt>
              </c:strCache>
            </c:strRef>
          </c:tx>
          <c:spPr>
            <a:solidFill>
              <a:schemeClr val="accent4"/>
            </a:solidFill>
            <a:ln>
              <a:noFill/>
            </a:ln>
            <a:effectLst/>
          </c:spPr>
          <c:invertIfNegative val="0"/>
          <c:val>
            <c:numRef>
              <c:f>'DDP11'!$C$29</c:f>
              <c:numCache>
                <c:formatCode>#,##0</c:formatCode>
                <c:ptCount val="1"/>
                <c:pt idx="0">
                  <c:v>4685</c:v>
                </c:pt>
              </c:numCache>
            </c:numRef>
          </c:val>
          <c:extLst>
            <c:ext xmlns:c16="http://schemas.microsoft.com/office/drawing/2014/chart" uri="{C3380CC4-5D6E-409C-BE32-E72D297353CC}">
              <c16:uniqueId val="{00000003-6231-4C1A-AFA7-238CEF3C227F}"/>
            </c:ext>
          </c:extLst>
        </c:ser>
        <c:ser>
          <c:idx val="4"/>
          <c:order val="4"/>
          <c:tx>
            <c:strRef>
              <c:f>'DDP11'!$A$30:$B$30</c:f>
              <c:strCache>
                <c:ptCount val="2"/>
                <c:pt idx="0">
                  <c:v>Male,</c:v>
                </c:pt>
                <c:pt idx="1">
                  <c:v>All</c:v>
                </c:pt>
              </c:strCache>
            </c:strRef>
          </c:tx>
          <c:spPr>
            <a:solidFill>
              <a:schemeClr val="accent5"/>
            </a:solidFill>
            <a:ln>
              <a:noFill/>
            </a:ln>
            <a:effectLst/>
          </c:spPr>
          <c:invertIfNegative val="0"/>
          <c:val>
            <c:numRef>
              <c:f>'DDP11'!$C$30</c:f>
              <c:numCache>
                <c:formatCode>#,##0</c:formatCode>
                <c:ptCount val="1"/>
                <c:pt idx="0">
                  <c:v>11447</c:v>
                </c:pt>
              </c:numCache>
            </c:numRef>
          </c:val>
          <c:extLst>
            <c:ext xmlns:c16="http://schemas.microsoft.com/office/drawing/2014/chart" uri="{C3380CC4-5D6E-409C-BE32-E72D297353CC}">
              <c16:uniqueId val="{00000004-6231-4C1A-AFA7-238CEF3C227F}"/>
            </c:ext>
          </c:extLst>
        </c:ser>
        <c:ser>
          <c:idx val="5"/>
          <c:order val="5"/>
          <c:tx>
            <c:strRef>
              <c:f>'DDP11'!$A$31:$B$31</c:f>
              <c:strCache>
                <c:ptCount val="2"/>
                <c:pt idx="0">
                  <c:v>Male,</c:v>
                </c:pt>
                <c:pt idx="1">
                  <c:v>Under 35</c:v>
                </c:pt>
              </c:strCache>
            </c:strRef>
          </c:tx>
          <c:spPr>
            <a:solidFill>
              <a:schemeClr val="accent6"/>
            </a:solidFill>
            <a:ln>
              <a:noFill/>
            </a:ln>
            <a:effectLst/>
          </c:spPr>
          <c:invertIfNegative val="0"/>
          <c:val>
            <c:numRef>
              <c:f>'DDP11'!$C$31</c:f>
              <c:numCache>
                <c:formatCode>#,##0</c:formatCode>
                <c:ptCount val="1"/>
                <c:pt idx="0">
                  <c:v>3172</c:v>
                </c:pt>
              </c:numCache>
            </c:numRef>
          </c:val>
          <c:extLst>
            <c:ext xmlns:c16="http://schemas.microsoft.com/office/drawing/2014/chart" uri="{C3380CC4-5D6E-409C-BE32-E72D297353CC}">
              <c16:uniqueId val="{00000005-6231-4C1A-AFA7-238CEF3C227F}"/>
            </c:ext>
          </c:extLst>
        </c:ser>
        <c:dLbls>
          <c:showLegendKey val="0"/>
          <c:showVal val="0"/>
          <c:showCatName val="0"/>
          <c:showSerName val="0"/>
          <c:showPercent val="0"/>
          <c:showBubbleSize val="0"/>
        </c:dLbls>
        <c:gapWidth val="219"/>
        <c:overlap val="-27"/>
        <c:axId val="900627135"/>
        <c:axId val="900617535"/>
      </c:barChart>
      <c:catAx>
        <c:axId val="900627135"/>
        <c:scaling>
          <c:orientation val="minMax"/>
        </c:scaling>
        <c:delete val="1"/>
        <c:axPos val="b"/>
        <c:numFmt formatCode="General" sourceLinked="1"/>
        <c:majorTickMark val="none"/>
        <c:minorTickMark val="none"/>
        <c:tickLblPos val="nextTo"/>
        <c:crossAx val="900617535"/>
        <c:crosses val="autoZero"/>
        <c:auto val="1"/>
        <c:lblAlgn val="ctr"/>
        <c:lblOffset val="100"/>
        <c:noMultiLvlLbl val="0"/>
      </c:catAx>
      <c:valAx>
        <c:axId val="9006175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Number</a:t>
                </a:r>
                <a:r>
                  <a:rPr lang="en-GB" baseline="0"/>
                  <a:t> of dentists</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6271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Number of dentists with NHS activity by gender and age group is under 35, 2023/24 - England (NHS BSA data)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'DDP11'!$A$26:$B$26</c:f>
              <c:strCache>
                <c:ptCount val="2"/>
                <c:pt idx="0">
                  <c:v>All,</c:v>
                </c:pt>
                <c:pt idx="1">
                  <c:v>All</c:v>
                </c:pt>
              </c:strCache>
            </c:strRef>
          </c:tx>
          <c:spPr>
            <a:solidFill>
              <a:schemeClr val="accent1"/>
            </a:solidFill>
            <a:ln>
              <a:noFill/>
            </a:ln>
            <a:effectLst/>
          </c:spPr>
          <c:invertIfNegative val="0"/>
          <c:val>
            <c:numRef>
              <c:f>'DDP11'!$E$26</c:f>
              <c:numCache>
                <c:formatCode>#,##0</c:formatCode>
                <c:ptCount val="1"/>
                <c:pt idx="0">
                  <c:v>24335</c:v>
                </c:pt>
              </c:numCache>
            </c:numRef>
          </c:val>
          <c:extLst>
            <c:ext xmlns:c16="http://schemas.microsoft.com/office/drawing/2014/chart" uri="{C3380CC4-5D6E-409C-BE32-E72D297353CC}">
              <c16:uniqueId val="{00000000-6231-4C1A-AFA7-238CEF3C227F}"/>
            </c:ext>
          </c:extLst>
        </c:ser>
        <c:ser>
          <c:idx val="1"/>
          <c:order val="1"/>
          <c:tx>
            <c:strRef>
              <c:f>'DDP11'!$A$27:$B$27</c:f>
              <c:strCache>
                <c:ptCount val="2"/>
                <c:pt idx="0">
                  <c:v>All,</c:v>
                </c:pt>
                <c:pt idx="1">
                  <c:v>Under 35</c:v>
                </c:pt>
              </c:strCache>
            </c:strRef>
          </c:tx>
          <c:spPr>
            <a:solidFill>
              <a:schemeClr val="accent2"/>
            </a:solidFill>
            <a:ln>
              <a:noFill/>
            </a:ln>
            <a:effectLst/>
          </c:spPr>
          <c:invertIfNegative val="0"/>
          <c:val>
            <c:numRef>
              <c:f>'DDP11'!$E$27</c:f>
              <c:numCache>
                <c:formatCode>#,##0</c:formatCode>
                <c:ptCount val="1"/>
                <c:pt idx="0">
                  <c:v>7944</c:v>
                </c:pt>
              </c:numCache>
            </c:numRef>
          </c:val>
          <c:extLst>
            <c:ext xmlns:c16="http://schemas.microsoft.com/office/drawing/2014/chart" uri="{C3380CC4-5D6E-409C-BE32-E72D297353CC}">
              <c16:uniqueId val="{00000001-6231-4C1A-AFA7-238CEF3C227F}"/>
            </c:ext>
          </c:extLst>
        </c:ser>
        <c:ser>
          <c:idx val="2"/>
          <c:order val="2"/>
          <c:tx>
            <c:strRef>
              <c:f>'DDP11'!$A$28:$B$28</c:f>
              <c:strCache>
                <c:ptCount val="2"/>
                <c:pt idx="0">
                  <c:v>Female,</c:v>
                </c:pt>
                <c:pt idx="1">
                  <c:v>All</c:v>
                </c:pt>
              </c:strCache>
            </c:strRef>
          </c:tx>
          <c:spPr>
            <a:solidFill>
              <a:schemeClr val="accent3"/>
            </a:solidFill>
            <a:ln>
              <a:noFill/>
            </a:ln>
            <a:effectLst/>
          </c:spPr>
          <c:invertIfNegative val="0"/>
          <c:val>
            <c:numRef>
              <c:f>'DDP11'!$E$28</c:f>
              <c:numCache>
                <c:formatCode>#,##0</c:formatCode>
                <c:ptCount val="1"/>
                <c:pt idx="0">
                  <c:v>13068</c:v>
                </c:pt>
              </c:numCache>
            </c:numRef>
          </c:val>
          <c:extLst>
            <c:ext xmlns:c16="http://schemas.microsoft.com/office/drawing/2014/chart" uri="{C3380CC4-5D6E-409C-BE32-E72D297353CC}">
              <c16:uniqueId val="{00000002-6231-4C1A-AFA7-238CEF3C227F}"/>
            </c:ext>
          </c:extLst>
        </c:ser>
        <c:ser>
          <c:idx val="3"/>
          <c:order val="3"/>
          <c:tx>
            <c:strRef>
              <c:f>'DDP11'!$A$29:$B$29</c:f>
              <c:strCache>
                <c:ptCount val="2"/>
                <c:pt idx="0">
                  <c:v>Female,</c:v>
                </c:pt>
                <c:pt idx="1">
                  <c:v>Under 35</c:v>
                </c:pt>
              </c:strCache>
            </c:strRef>
          </c:tx>
          <c:spPr>
            <a:solidFill>
              <a:schemeClr val="accent4"/>
            </a:solidFill>
            <a:ln>
              <a:noFill/>
            </a:ln>
            <a:effectLst/>
          </c:spPr>
          <c:invertIfNegative val="0"/>
          <c:val>
            <c:numRef>
              <c:f>'DDP11'!$E$29</c:f>
              <c:numCache>
                <c:formatCode>#,##0</c:formatCode>
                <c:ptCount val="1"/>
                <c:pt idx="0">
                  <c:v>4777</c:v>
                </c:pt>
              </c:numCache>
            </c:numRef>
          </c:val>
          <c:extLst>
            <c:ext xmlns:c16="http://schemas.microsoft.com/office/drawing/2014/chart" uri="{C3380CC4-5D6E-409C-BE32-E72D297353CC}">
              <c16:uniqueId val="{00000003-6231-4C1A-AFA7-238CEF3C227F}"/>
            </c:ext>
          </c:extLst>
        </c:ser>
        <c:ser>
          <c:idx val="4"/>
          <c:order val="4"/>
          <c:tx>
            <c:strRef>
              <c:f>'DDP11'!$A$30:$B$30</c:f>
              <c:strCache>
                <c:ptCount val="2"/>
                <c:pt idx="0">
                  <c:v>Male,</c:v>
                </c:pt>
                <c:pt idx="1">
                  <c:v>All</c:v>
                </c:pt>
              </c:strCache>
            </c:strRef>
          </c:tx>
          <c:spPr>
            <a:solidFill>
              <a:schemeClr val="accent5"/>
            </a:solidFill>
            <a:ln>
              <a:noFill/>
            </a:ln>
            <a:effectLst/>
          </c:spPr>
          <c:invertIfNegative val="0"/>
          <c:val>
            <c:numRef>
              <c:f>'DDP11'!$E$30</c:f>
              <c:numCache>
                <c:formatCode>#,##0</c:formatCode>
                <c:ptCount val="1"/>
                <c:pt idx="0">
                  <c:v>11267</c:v>
                </c:pt>
              </c:numCache>
            </c:numRef>
          </c:val>
          <c:extLst>
            <c:ext xmlns:c16="http://schemas.microsoft.com/office/drawing/2014/chart" uri="{C3380CC4-5D6E-409C-BE32-E72D297353CC}">
              <c16:uniqueId val="{00000004-6231-4C1A-AFA7-238CEF3C227F}"/>
            </c:ext>
          </c:extLst>
        </c:ser>
        <c:ser>
          <c:idx val="5"/>
          <c:order val="5"/>
          <c:tx>
            <c:strRef>
              <c:f>'DDP11'!$A$31:$B$31</c:f>
              <c:strCache>
                <c:ptCount val="2"/>
                <c:pt idx="0">
                  <c:v>Male,</c:v>
                </c:pt>
                <c:pt idx="1">
                  <c:v>Under 35</c:v>
                </c:pt>
              </c:strCache>
            </c:strRef>
          </c:tx>
          <c:spPr>
            <a:solidFill>
              <a:schemeClr val="accent6"/>
            </a:solidFill>
            <a:ln>
              <a:noFill/>
            </a:ln>
            <a:effectLst/>
          </c:spPr>
          <c:invertIfNegative val="0"/>
          <c:val>
            <c:numRef>
              <c:f>'DDP11'!$E$31</c:f>
              <c:numCache>
                <c:formatCode>#,##0</c:formatCode>
                <c:ptCount val="1"/>
                <c:pt idx="0">
                  <c:v>3167</c:v>
                </c:pt>
              </c:numCache>
            </c:numRef>
          </c:val>
          <c:extLst>
            <c:ext xmlns:c16="http://schemas.microsoft.com/office/drawing/2014/chart" uri="{C3380CC4-5D6E-409C-BE32-E72D297353CC}">
              <c16:uniqueId val="{00000005-6231-4C1A-AFA7-238CEF3C227F}"/>
            </c:ext>
          </c:extLst>
        </c:ser>
        <c:dLbls>
          <c:showLegendKey val="0"/>
          <c:showVal val="0"/>
          <c:showCatName val="0"/>
          <c:showSerName val="0"/>
          <c:showPercent val="0"/>
          <c:showBubbleSize val="0"/>
        </c:dLbls>
        <c:gapWidth val="219"/>
        <c:overlap val="-27"/>
        <c:axId val="900627135"/>
        <c:axId val="900617535"/>
      </c:barChart>
      <c:catAx>
        <c:axId val="900627135"/>
        <c:scaling>
          <c:orientation val="minMax"/>
        </c:scaling>
        <c:delete val="1"/>
        <c:axPos val="b"/>
        <c:numFmt formatCode="General" sourceLinked="1"/>
        <c:majorTickMark val="none"/>
        <c:minorTickMark val="none"/>
        <c:tickLblPos val="nextTo"/>
        <c:crossAx val="900617535"/>
        <c:crosses val="autoZero"/>
        <c:auto val="1"/>
        <c:lblAlgn val="ctr"/>
        <c:lblOffset val="100"/>
        <c:noMultiLvlLbl val="0"/>
      </c:catAx>
      <c:valAx>
        <c:axId val="9006175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Number</a:t>
                </a:r>
                <a:r>
                  <a:rPr lang="en-GB" baseline="0"/>
                  <a:t> of dentists</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6271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2" Type="http://schemas.openxmlformats.org/officeDocument/2006/relationships/hyperlink" Target="#'Leaver rate definition'!A1"/><Relationship Id="rId1" Type="http://schemas.openxmlformats.org/officeDocument/2006/relationships/chart" Target="../charts/chart33.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6" Type="http://schemas.openxmlformats.org/officeDocument/2006/relationships/chart" Target="../charts/chart82.xml"/><Relationship Id="rId5" Type="http://schemas.openxmlformats.org/officeDocument/2006/relationships/chart" Target="../charts/chart81.xml"/><Relationship Id="rId4" Type="http://schemas.openxmlformats.org/officeDocument/2006/relationships/chart" Target="../charts/chart80.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85.xml"/><Relationship Id="rId2" Type="http://schemas.openxmlformats.org/officeDocument/2006/relationships/chart" Target="../charts/chart84.xml"/><Relationship Id="rId1" Type="http://schemas.openxmlformats.org/officeDocument/2006/relationships/chart" Target="../charts/chart83.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88.xml"/><Relationship Id="rId2" Type="http://schemas.openxmlformats.org/officeDocument/2006/relationships/chart" Target="../charts/chart87.xml"/><Relationship Id="rId1" Type="http://schemas.openxmlformats.org/officeDocument/2006/relationships/chart" Target="../charts/chart86.xml"/></Relationships>
</file>

<file path=xl/drawings/_rels/drawing5.xml.rels><?xml version="1.0" encoding="UTF-8" standalone="yes"?>
<Relationships xmlns="http://schemas.openxmlformats.org/package/2006/relationships"><Relationship Id="rId3" Type="http://schemas.openxmlformats.org/officeDocument/2006/relationships/hyperlink" Target="#'Leaver rate definition'!A1"/><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5" Type="http://schemas.openxmlformats.org/officeDocument/2006/relationships/chart" Target="../charts/chart95.xml"/><Relationship Id="rId4" Type="http://schemas.openxmlformats.org/officeDocument/2006/relationships/chart" Target="../charts/chart94.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0</xdr:col>
      <xdr:colOff>251460</xdr:colOff>
      <xdr:row>6</xdr:row>
      <xdr:rowOff>69750</xdr:rowOff>
    </xdr:from>
    <xdr:to>
      <xdr:col>15</xdr:col>
      <xdr:colOff>163826</xdr:colOff>
      <xdr:row>15</xdr:row>
      <xdr:rowOff>144780</xdr:rowOff>
    </xdr:to>
    <xdr:sp macro="" textlink="">
      <xdr:nvSpPr>
        <xdr:cNvPr id="2" name="Text Box 3">
          <a:extLst>
            <a:ext uri="{FF2B5EF4-FFF2-40B4-BE49-F238E27FC236}">
              <a16:creationId xmlns:a16="http://schemas.microsoft.com/office/drawing/2014/main" id="{D56FBC05-FB88-4AD5-A4E2-D77C89E082CA}"/>
            </a:ext>
          </a:extLst>
        </xdr:cNvPr>
        <xdr:cNvSpPr txBox="1">
          <a:spLocks noChangeArrowheads="1"/>
        </xdr:cNvSpPr>
      </xdr:nvSpPr>
      <xdr:spPr bwMode="auto">
        <a:xfrm>
          <a:off x="251460" y="1167030"/>
          <a:ext cx="9056366" cy="1720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FF" mc:Ignorable="a14" a14:legacySpreadsheetColorIndex="12"/>
              </a:solidFill>
              <a:miter lim="800000"/>
              <a:headEnd/>
              <a:tailEnd/>
            </a14:hiddenLine>
          </a:ext>
        </a:extLst>
      </xdr:spPr>
      <xdr:txBody>
        <a:bodyPr vertOverflow="clip" wrap="square" lIns="82296" tIns="68580" rIns="0" bIns="0" anchor="t" upright="1"/>
        <a:lstStyle/>
        <a:p>
          <a:pPr algn="l" rtl="0">
            <a:defRPr sz="1000"/>
          </a:pPr>
          <a:r>
            <a:rPr lang="en-GB" sz="3500" b="1" i="0" u="none" strike="noStrike" baseline="0">
              <a:solidFill>
                <a:sysClr val="windowText" lastClr="000000"/>
              </a:solidFill>
              <a:latin typeface="+mn-lt"/>
              <a:cs typeface="Arial"/>
            </a:rPr>
            <a:t>Supportive data pack to NHS Pay review written evidence - Doctors' and Dentists' Review Body (DDRB)</a:t>
          </a:r>
          <a:endParaRPr lang="en-GB" sz="4000" b="0" i="0" u="none" strike="noStrike" baseline="0">
            <a:solidFill>
              <a:srgbClr val="008080"/>
            </a:solidFill>
            <a:latin typeface="Arial"/>
            <a:cs typeface="Arial"/>
          </a:endParaRPr>
        </a:p>
      </xdr:txBody>
    </xdr:sp>
    <xdr:clientData/>
  </xdr:twoCellAnchor>
  <xdr:twoCellAnchor editAs="oneCell">
    <xdr:from>
      <xdr:col>0</xdr:col>
      <xdr:colOff>274320</xdr:colOff>
      <xdr:row>16</xdr:row>
      <xdr:rowOff>15091</xdr:rowOff>
    </xdr:from>
    <xdr:to>
      <xdr:col>12</xdr:col>
      <xdr:colOff>606213</xdr:colOff>
      <xdr:row>19</xdr:row>
      <xdr:rowOff>126477</xdr:rowOff>
    </xdr:to>
    <xdr:sp macro="" textlink="">
      <xdr:nvSpPr>
        <xdr:cNvPr id="3" name="Text Box 4">
          <a:extLst>
            <a:ext uri="{FF2B5EF4-FFF2-40B4-BE49-F238E27FC236}">
              <a16:creationId xmlns:a16="http://schemas.microsoft.com/office/drawing/2014/main" id="{8109208A-346B-4833-A4F7-5F7A96C48606}"/>
            </a:ext>
          </a:extLst>
        </xdr:cNvPr>
        <xdr:cNvSpPr txBox="1">
          <a:spLocks noChangeArrowheads="1"/>
        </xdr:cNvSpPr>
      </xdr:nvSpPr>
      <xdr:spPr bwMode="auto">
        <a:xfrm>
          <a:off x="274320" y="2941171"/>
          <a:ext cx="7647093" cy="6600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FF" mc:Ignorable="a14" a14:legacySpreadsheetColorIndex="12"/>
              </a:solidFill>
              <a:miter lim="800000"/>
              <a:headEnd/>
              <a:tailEnd/>
            </a14:hiddenLine>
          </a:ext>
        </a:extLst>
      </xdr:spPr>
      <xdr:txBody>
        <a:bodyPr vertOverflow="clip" wrap="square" lIns="45720" tIns="36576" rIns="0" bIns="0" anchor="t" upright="1"/>
        <a:lstStyle/>
        <a:p>
          <a:pPr algn="l" rtl="0">
            <a:defRPr sz="1000"/>
          </a:pPr>
          <a:r>
            <a:rPr lang="en-GB" sz="2000" b="1" i="0" u="none" strike="noStrike" baseline="0">
              <a:solidFill>
                <a:schemeClr val="tx1">
                  <a:lumMod val="50000"/>
                  <a:lumOff val="50000"/>
                </a:schemeClr>
              </a:solidFill>
              <a:latin typeface="+mn-lt"/>
              <a:cs typeface="Arial"/>
            </a:rPr>
            <a:t>Trends over time and bespoke analysis to support written evidence submission.</a:t>
          </a:r>
        </a:p>
      </xdr:txBody>
    </xdr:sp>
    <xdr:clientData/>
  </xdr:twoCellAnchor>
  <xdr:twoCellAnchor>
    <xdr:from>
      <xdr:col>0</xdr:col>
      <xdr:colOff>288974</xdr:colOff>
      <xdr:row>20</xdr:row>
      <xdr:rowOff>27939</xdr:rowOff>
    </xdr:from>
    <xdr:to>
      <xdr:col>11</xdr:col>
      <xdr:colOff>2784</xdr:colOff>
      <xdr:row>33</xdr:row>
      <xdr:rowOff>114300</xdr:rowOff>
    </xdr:to>
    <xdr:sp macro="" textlink="">
      <xdr:nvSpPr>
        <xdr:cNvPr id="4" name="Text Box 6">
          <a:extLst>
            <a:ext uri="{FF2B5EF4-FFF2-40B4-BE49-F238E27FC236}">
              <a16:creationId xmlns:a16="http://schemas.microsoft.com/office/drawing/2014/main" id="{2EF80C84-8790-4BD5-B666-D0DAB2629F5C}"/>
            </a:ext>
          </a:extLst>
        </xdr:cNvPr>
        <xdr:cNvSpPr txBox="1">
          <a:spLocks noChangeArrowheads="1"/>
        </xdr:cNvSpPr>
      </xdr:nvSpPr>
      <xdr:spPr bwMode="auto">
        <a:xfrm>
          <a:off x="288974" y="3685539"/>
          <a:ext cx="6419410" cy="2463801"/>
        </a:xfrm>
        <a:prstGeom prst="rect">
          <a:avLst/>
        </a:prstGeom>
        <a:noFill/>
        <a:ln>
          <a:noFill/>
        </a:ln>
        <a:extLst>
          <a:ext uri="{909E8E84-426E-40DD-AFC4-6F175D3DCCD1}">
            <a14:hiddenFill xmlns:a14="http://schemas.microsoft.com/office/drawing/2010/main">
              <a:solidFill>
                <a:srgbClr xmlns:mc="http://schemas.openxmlformats.org/markup-compatibility/2006" val="FF0000" mc:Ignorable="a14" a14:legacySpreadsheetColorIndex="10"/>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22860" rIns="0" bIns="0" anchor="t" upright="1"/>
        <a:lstStyle/>
        <a:p>
          <a:pPr algn="l" rtl="0">
            <a:defRPr sz="1000"/>
          </a:pPr>
          <a:r>
            <a:rPr lang="en-GB" sz="1200" b="1" i="0" u="none" strike="noStrike" baseline="0">
              <a:solidFill>
                <a:schemeClr val="tx1"/>
              </a:solidFill>
              <a:latin typeface="Arial"/>
              <a:cs typeface="Arial"/>
            </a:rPr>
            <a:t>Sections included:</a:t>
          </a:r>
        </a:p>
        <a:p>
          <a:pPr algn="l" rtl="0">
            <a:defRPr sz="1000"/>
          </a:pPr>
          <a:endParaRPr lang="en-GB" sz="1200" b="0" i="0" u="none" strike="noStrike" baseline="0">
            <a:solidFill>
              <a:schemeClr val="tx1"/>
            </a:solidFill>
            <a:latin typeface="Arial"/>
            <a:cs typeface="Arial"/>
          </a:endParaRPr>
        </a:p>
        <a:p>
          <a:pPr algn="l" rtl="0">
            <a:defRPr sz="1000"/>
          </a:pPr>
          <a:r>
            <a:rPr lang="en-GB" sz="1200" b="0" i="0" u="none" strike="noStrike" baseline="0">
              <a:solidFill>
                <a:schemeClr val="tx1"/>
              </a:solidFill>
              <a:latin typeface="+mn-lt"/>
              <a:cs typeface="Arial"/>
            </a:rPr>
            <a:t>Introduction</a:t>
          </a:r>
        </a:p>
        <a:p>
          <a:pPr algn="l" rtl="0">
            <a:defRPr sz="1000"/>
          </a:pPr>
          <a:r>
            <a:rPr lang="en-GB" sz="1200" b="0" i="0" u="none" strike="noStrike" baseline="0">
              <a:solidFill>
                <a:schemeClr val="tx1"/>
              </a:solidFill>
              <a:latin typeface="+mn-lt"/>
              <a:cs typeface="Arial"/>
            </a:rPr>
            <a:t>Workforce recruitment</a:t>
          </a:r>
        </a:p>
        <a:p>
          <a:pPr algn="l" rtl="0">
            <a:defRPr sz="1000"/>
          </a:pPr>
          <a:r>
            <a:rPr lang="en-GB" sz="1200" b="0" i="0" u="none" strike="noStrike" baseline="0">
              <a:solidFill>
                <a:schemeClr val="tx1"/>
              </a:solidFill>
              <a:latin typeface="+mn-lt"/>
              <a:cs typeface="Arial"/>
            </a:rPr>
            <a:t>Motivation</a:t>
          </a:r>
        </a:p>
        <a:p>
          <a:pPr algn="l" rtl="0">
            <a:defRPr sz="1000"/>
          </a:pPr>
          <a:r>
            <a:rPr lang="en-GB" sz="1200" b="0" i="0" u="none" strike="noStrike" baseline="0">
              <a:solidFill>
                <a:schemeClr val="tx1"/>
              </a:solidFill>
              <a:latin typeface="+mn-lt"/>
              <a:cs typeface="Arial"/>
            </a:rPr>
            <a:t>International recruitment</a:t>
          </a:r>
        </a:p>
        <a:p>
          <a:pPr algn="l" rtl="0">
            <a:defRPr sz="1000"/>
          </a:pPr>
          <a:r>
            <a:rPr lang="en-GB" sz="1200" b="0" i="0" u="none" strike="noStrike" baseline="0">
              <a:solidFill>
                <a:schemeClr val="tx1"/>
              </a:solidFill>
              <a:latin typeface="+mn-lt"/>
              <a:cs typeface="Arial"/>
            </a:rPr>
            <a:t>Workforce retention</a:t>
          </a:r>
          <a:br>
            <a:rPr lang="en-GB" sz="1200" b="0" i="0" u="none" strike="noStrike" baseline="0">
              <a:solidFill>
                <a:schemeClr val="tx1"/>
              </a:solidFill>
              <a:latin typeface="+mn-lt"/>
              <a:cs typeface="Arial"/>
            </a:rPr>
          </a:br>
          <a:r>
            <a:rPr lang="en-GB" sz="1200" b="0" i="0" u="none" strike="noStrike" baseline="0">
              <a:solidFill>
                <a:schemeClr val="tx1"/>
              </a:solidFill>
              <a:latin typeface="+mn-lt"/>
              <a:cs typeface="Arial"/>
            </a:rPr>
            <a:t>Consultants</a:t>
          </a:r>
        </a:p>
        <a:p>
          <a:pPr algn="l" rtl="0">
            <a:defRPr sz="1000"/>
          </a:pPr>
          <a:r>
            <a:rPr lang="en-GB" sz="1200" b="0" i="0" u="none" strike="noStrike" baseline="0">
              <a:solidFill>
                <a:schemeClr val="tx1"/>
              </a:solidFill>
              <a:latin typeface="+mn-lt"/>
              <a:cs typeface="Arial"/>
            </a:rPr>
            <a:t>SAS and LE</a:t>
          </a:r>
        </a:p>
        <a:p>
          <a:pPr algn="l" rtl="0">
            <a:defRPr sz="1000"/>
          </a:pPr>
          <a:r>
            <a:rPr lang="en-GB" sz="1200" b="0" i="0" u="none" strike="noStrike" baseline="0">
              <a:solidFill>
                <a:schemeClr val="tx1"/>
              </a:solidFill>
              <a:latin typeface="+mn-lt"/>
              <a:cs typeface="Arial"/>
            </a:rPr>
            <a:t>General medical practitioners</a:t>
          </a:r>
        </a:p>
        <a:p>
          <a:pPr algn="l" rtl="0">
            <a:defRPr sz="1000"/>
          </a:pPr>
          <a:r>
            <a:rPr lang="en-GB" sz="1200" b="0" i="0" u="none" strike="noStrike" baseline="0">
              <a:solidFill>
                <a:schemeClr val="tx1"/>
              </a:solidFill>
              <a:latin typeface="+mn-lt"/>
              <a:cs typeface="Arial"/>
            </a:rPr>
            <a:t>Doctors in training</a:t>
          </a:r>
        </a:p>
        <a:p>
          <a:pPr algn="l" rtl="0">
            <a:defRPr sz="1000"/>
          </a:pPr>
          <a:r>
            <a:rPr lang="en-GB" sz="1200" b="0" i="0" u="none" strike="noStrike" baseline="0">
              <a:solidFill>
                <a:schemeClr val="tx1"/>
              </a:solidFill>
              <a:latin typeface="+mn-lt"/>
              <a:cs typeface="Arial"/>
            </a:rPr>
            <a:t>The dental workforce</a:t>
          </a:r>
        </a:p>
        <a:p>
          <a:pPr algn="l" rtl="0">
            <a:defRPr sz="1000"/>
          </a:pPr>
          <a:r>
            <a:rPr lang="en-GB" sz="1200" b="0" i="0" u="none" strike="noStrike" baseline="0">
              <a:solidFill>
                <a:schemeClr val="tx1"/>
              </a:solidFill>
              <a:latin typeface="+mn-lt"/>
              <a:cs typeface="Arial"/>
            </a:rPr>
            <a:t>Dental practitioners</a:t>
          </a:r>
          <a:endParaRPr lang="en-GB" sz="1200" b="0" i="0" u="none" strike="noStrike" baseline="0">
            <a:solidFill>
              <a:schemeClr val="tx1"/>
            </a:solidFill>
            <a:latin typeface="Arial"/>
            <a:cs typeface="Arial"/>
          </a:endParaRPr>
        </a:p>
        <a:p>
          <a:pPr algn="l" rtl="0">
            <a:defRPr sz="1000"/>
          </a:pPr>
          <a:endParaRPr lang="en-GB" sz="1200" b="0" i="0" u="none" strike="noStrike" baseline="0">
            <a:solidFill>
              <a:schemeClr val="accent6"/>
            </a:solidFill>
            <a:latin typeface="Arial"/>
            <a:cs typeface="Arial"/>
          </a:endParaRPr>
        </a:p>
      </xdr:txBody>
    </xdr:sp>
    <xdr:clientData/>
  </xdr:twoCellAnchor>
  <xdr:twoCellAnchor>
    <xdr:from>
      <xdr:col>0</xdr:col>
      <xdr:colOff>245745</xdr:colOff>
      <xdr:row>34</xdr:row>
      <xdr:rowOff>78949</xdr:rowOff>
    </xdr:from>
    <xdr:to>
      <xdr:col>16</xdr:col>
      <xdr:colOff>211455</xdr:colOff>
      <xdr:row>38</xdr:row>
      <xdr:rowOff>81066</xdr:rowOff>
    </xdr:to>
    <xdr:sp macro="" textlink="">
      <xdr:nvSpPr>
        <xdr:cNvPr id="5" name="Rectangle 20">
          <a:extLst>
            <a:ext uri="{FF2B5EF4-FFF2-40B4-BE49-F238E27FC236}">
              <a16:creationId xmlns:a16="http://schemas.microsoft.com/office/drawing/2014/main" id="{97DAAE36-0CE3-4A75-BC24-21A4BD0A99FE}"/>
            </a:ext>
          </a:extLst>
        </xdr:cNvPr>
        <xdr:cNvSpPr>
          <a:spLocks noChangeArrowheads="1"/>
        </xdr:cNvSpPr>
      </xdr:nvSpPr>
      <xdr:spPr bwMode="auto">
        <a:xfrm>
          <a:off x="245745" y="6296869"/>
          <a:ext cx="9719310" cy="733637"/>
        </a:xfrm>
        <a:prstGeom prst="rect">
          <a:avLst/>
        </a:prstGeom>
        <a:solidFill>
          <a:sysClr val="window" lastClr="FFFFFF"/>
        </a:solidFill>
        <a:ln>
          <a:noFill/>
        </a:ln>
      </xdr:spPr>
      <xdr:txBody>
        <a:bodyPr vertOverflow="clip" wrap="square" lIns="36576" tIns="22860" rIns="0" bIns="22860" anchor="ctr" upright="1"/>
        <a:lstStyle/>
        <a:p>
          <a:pPr rtl="0" eaLnBrk="1" fontAlgn="auto" latinLnBrk="0" hangingPunct="1"/>
          <a:r>
            <a:rPr lang="en-GB" sz="1100">
              <a:effectLst/>
              <a:latin typeface="+mn-lt"/>
              <a:ea typeface="+mn-ea"/>
              <a:cs typeface="+mn-cs"/>
            </a:rPr>
            <a:t>Copyright © NHS England 2024 </a:t>
          </a:r>
          <a:endParaRPr lang="en-GB" sz="1050">
            <a:effectLst/>
          </a:endParaRPr>
        </a:p>
      </xdr:txBody>
    </xdr:sp>
    <xdr:clientData/>
  </xdr:twoCellAnchor>
  <xdr:twoCellAnchor editAs="oneCell">
    <xdr:from>
      <xdr:col>12</xdr:col>
      <xdr:colOff>490275</xdr:colOff>
      <xdr:row>0</xdr:row>
      <xdr:rowOff>38100</xdr:rowOff>
    </xdr:from>
    <xdr:to>
      <xdr:col>15</xdr:col>
      <xdr:colOff>328945</xdr:colOff>
      <xdr:row>7</xdr:row>
      <xdr:rowOff>99060</xdr:rowOff>
    </xdr:to>
    <xdr:pic>
      <xdr:nvPicPr>
        <xdr:cNvPr id="6" name="Picture 5" descr="NHS England logo">
          <a:extLst>
            <a:ext uri="{FF2B5EF4-FFF2-40B4-BE49-F238E27FC236}">
              <a16:creationId xmlns:a16="http://schemas.microsoft.com/office/drawing/2014/main" id="{8E9EC068-2652-417E-AF54-B4350888D7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805475" y="38100"/>
          <a:ext cx="1667470" cy="13411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3</xdr:row>
      <xdr:rowOff>0</xdr:rowOff>
    </xdr:from>
    <xdr:to>
      <xdr:col>16</xdr:col>
      <xdr:colOff>19050</xdr:colOff>
      <xdr:row>22</xdr:row>
      <xdr:rowOff>1588</xdr:rowOff>
    </xdr:to>
    <xdr:graphicFrame macro="">
      <xdr:nvGraphicFramePr>
        <xdr:cNvPr id="2" name="Chart 1">
          <a:extLst>
            <a:ext uri="{FF2B5EF4-FFF2-40B4-BE49-F238E27FC236}">
              <a16:creationId xmlns:a16="http://schemas.microsoft.com/office/drawing/2014/main" id="{6F477C72-C25B-4BF6-8B89-2AE6D3A9B8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3</xdr:row>
      <xdr:rowOff>0</xdr:rowOff>
    </xdr:from>
    <xdr:to>
      <xdr:col>25</xdr:col>
      <xdr:colOff>9525</xdr:colOff>
      <xdr:row>9</xdr:row>
      <xdr:rowOff>3176</xdr:rowOff>
    </xdr:to>
    <xdr:sp macro="" textlink="">
      <xdr:nvSpPr>
        <xdr:cNvPr id="3" name="TextBox 2">
          <a:extLst>
            <a:ext uri="{FF2B5EF4-FFF2-40B4-BE49-F238E27FC236}">
              <a16:creationId xmlns:a16="http://schemas.microsoft.com/office/drawing/2014/main" id="{2699F2B2-99B0-47E5-BEB1-A799BDAB6CB1}"/>
            </a:ext>
            <a:ext uri="{147F2762-F138-4A5C-976F-8EAC2B608ADB}">
              <a16:predDERef xmlns:a16="http://schemas.microsoft.com/office/drawing/2014/main" pred="{CB0855F5-BA9C-F341-56C9-39C72CBEAE1B}"/>
            </a:ext>
          </a:extLst>
        </xdr:cNvPr>
        <xdr:cNvSpPr txBox="1"/>
      </xdr:nvSpPr>
      <xdr:spPr>
        <a:xfrm>
          <a:off x="11515725" y="542925"/>
          <a:ext cx="4886325" cy="10890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Source:  Internal NHSE Temporary Staffing Collection</a:t>
          </a: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Staff Group</a:t>
          </a:r>
          <a:r>
            <a:rPr lang="en-US" sz="1100" b="0" i="0" u="none" strike="noStrike">
              <a:solidFill>
                <a:schemeClr val="dk1"/>
              </a:solidFill>
              <a:latin typeface="+mn-lt"/>
              <a:ea typeface="+mn-lt"/>
              <a:cs typeface="+mn-lt"/>
            </a:rPr>
            <a:t> IS Medical &amp; Dental; Organisation =</a:t>
          </a:r>
          <a:r>
            <a:rPr lang="en-US" sz="1100" b="0" i="0" u="none" strike="noStrike" baseline="0">
              <a:solidFill>
                <a:schemeClr val="dk1"/>
              </a:solidFill>
              <a:latin typeface="+mn-lt"/>
              <a:ea typeface="+mn-lt"/>
              <a:cs typeface="+mn-lt"/>
            </a:rPr>
            <a:t> NHS Trust</a:t>
          </a:r>
          <a:endParaRPr lang="en-US" sz="1100" b="1" i="0" u="none" strike="noStrike">
            <a:solidFill>
              <a:schemeClr val="dk1"/>
            </a:solidFill>
            <a:latin typeface="Aptos Narrow" panose="020B0004020202020204" pitchFamily="34" charset="0"/>
          </a:endParaRPr>
        </a:p>
        <a:p>
          <a:pPr marL="0" indent="0"/>
          <a:r>
            <a:rPr lang="en-US" sz="1100" b="1" i="0" u="none" strike="noStrike">
              <a:solidFill>
                <a:schemeClr val="dk1"/>
              </a:solidFill>
              <a:latin typeface="+mn-lt"/>
              <a:ea typeface="+mn-lt"/>
              <a:cs typeface="+mn-lt"/>
            </a:rPr>
            <a:t>Metric: </a:t>
          </a:r>
          <a:r>
            <a:rPr lang="en-US" sz="1100" b="0" i="0" u="none" strike="noStrike">
              <a:solidFill>
                <a:schemeClr val="dk1"/>
              </a:solidFill>
              <a:latin typeface="+mn-lt"/>
              <a:ea typeface="+mn-lt"/>
              <a:cs typeface="+mn-lt"/>
            </a:rPr>
            <a:t>Bank and Agency Shifts as % of Temporary</a:t>
          </a:r>
          <a:r>
            <a:rPr lang="en-US" sz="1100" b="0" i="0" u="none" strike="noStrike" baseline="0">
              <a:solidFill>
                <a:schemeClr val="dk1"/>
              </a:solidFill>
              <a:latin typeface="+mn-lt"/>
              <a:ea typeface="+mn-lt"/>
              <a:cs typeface="+mn-lt"/>
            </a:rPr>
            <a:t> Staffing Shifts</a:t>
          </a:r>
        </a:p>
        <a:p>
          <a:pPr marL="0" indent="0"/>
          <a:r>
            <a:rPr lang="en-US" sz="1100" b="1" i="0" u="none" strike="noStrike" baseline="0">
              <a:solidFill>
                <a:schemeClr val="dk1"/>
              </a:solidFill>
              <a:latin typeface="+mn-lt"/>
              <a:ea typeface="+mn-lt"/>
              <a:cs typeface="+mn-lt"/>
            </a:rPr>
            <a:t>Numerator:</a:t>
          </a:r>
          <a:r>
            <a:rPr lang="en-US" sz="1100" b="0" i="0" u="none" strike="noStrike" baseline="0">
              <a:solidFill>
                <a:schemeClr val="dk1"/>
              </a:solidFill>
              <a:latin typeface="+mn-lt"/>
              <a:ea typeface="+mn-lt"/>
              <a:cs typeface="+mn-lt"/>
            </a:rPr>
            <a:t> Bank Shifts; Agency Shifts</a:t>
          </a:r>
        </a:p>
        <a:p>
          <a:pPr marL="0" indent="0"/>
          <a:r>
            <a:rPr lang="en-US" sz="1100" b="1" i="0" u="none" strike="noStrike" baseline="0">
              <a:solidFill>
                <a:schemeClr val="dk1"/>
              </a:solidFill>
              <a:latin typeface="+mn-lt"/>
              <a:ea typeface="+mn-lt"/>
              <a:cs typeface="+mn-lt"/>
            </a:rPr>
            <a:t>Denominator</a:t>
          </a:r>
          <a:r>
            <a:rPr lang="en-US" sz="1100" b="0" i="0" u="none" strike="noStrike" baseline="0">
              <a:solidFill>
                <a:schemeClr val="dk1"/>
              </a:solidFill>
              <a:latin typeface="+mn-lt"/>
              <a:ea typeface="+mn-lt"/>
              <a:cs typeface="+mn-lt"/>
            </a:rPr>
            <a:t> Temporary Staffing Shifts = Agency Shifts + Bank Shifts</a:t>
          </a:r>
          <a:endParaRPr lang="en-US" sz="1100" b="1" i="0" u="none" strike="noStrike" baseline="0">
            <a:solidFill>
              <a:schemeClr val="dk1"/>
            </a:solidFill>
            <a:latin typeface="+mn-lt"/>
            <a:ea typeface="+mn-lt"/>
            <a:cs typeface="+mn-lt"/>
          </a:endParaRPr>
        </a:p>
        <a:p>
          <a:pPr marL="0" indent="0"/>
          <a:endParaRPr lang="en-US" sz="1100" b="0" i="0" u="none" strike="noStrike" baseline="0">
            <a:solidFill>
              <a:schemeClr val="dk1"/>
            </a:solidFill>
            <a:latin typeface="+mn-lt"/>
            <a:ea typeface="+mn-lt"/>
            <a:cs typeface="+mn-lt"/>
          </a:endParaRPr>
        </a:p>
      </xdr:txBody>
    </xdr:sp>
    <xdr:clientData/>
  </xdr:twoCellAnchor>
  <xdr:twoCellAnchor>
    <xdr:from>
      <xdr:col>6</xdr:col>
      <xdr:colOff>11112</xdr:colOff>
      <xdr:row>23</xdr:row>
      <xdr:rowOff>11112</xdr:rowOff>
    </xdr:from>
    <xdr:to>
      <xdr:col>16</xdr:col>
      <xdr:colOff>0</xdr:colOff>
      <xdr:row>41</xdr:row>
      <xdr:rowOff>9525</xdr:rowOff>
    </xdr:to>
    <xdr:graphicFrame macro="">
      <xdr:nvGraphicFramePr>
        <xdr:cNvPr id="6" name="Chart 5">
          <a:extLst>
            <a:ext uri="{FF2B5EF4-FFF2-40B4-BE49-F238E27FC236}">
              <a16:creationId xmlns:a16="http://schemas.microsoft.com/office/drawing/2014/main" id="{5973D41C-BE91-38F1-9A03-04FE89ED44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15875</xdr:colOff>
      <xdr:row>3</xdr:row>
      <xdr:rowOff>11112</xdr:rowOff>
    </xdr:from>
    <xdr:to>
      <xdr:col>15</xdr:col>
      <xdr:colOff>600075</xdr:colOff>
      <xdr:row>23</xdr:row>
      <xdr:rowOff>28575</xdr:rowOff>
    </xdr:to>
    <xdr:graphicFrame macro="">
      <xdr:nvGraphicFramePr>
        <xdr:cNvPr id="2" name="Chart 1">
          <a:extLst>
            <a:ext uri="{FF2B5EF4-FFF2-40B4-BE49-F238E27FC236}">
              <a16:creationId xmlns:a16="http://schemas.microsoft.com/office/drawing/2014/main" id="{C2195BB0-DB05-5958-D2F6-C87EC82160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24</xdr:row>
      <xdr:rowOff>0</xdr:rowOff>
    </xdr:from>
    <xdr:to>
      <xdr:col>15</xdr:col>
      <xdr:colOff>577850</xdr:colOff>
      <xdr:row>44</xdr:row>
      <xdr:rowOff>17463</xdr:rowOff>
    </xdr:to>
    <xdr:graphicFrame macro="">
      <xdr:nvGraphicFramePr>
        <xdr:cNvPr id="3" name="Chart 2">
          <a:extLst>
            <a:ext uri="{FF2B5EF4-FFF2-40B4-BE49-F238E27FC236}">
              <a16:creationId xmlns:a16="http://schemas.microsoft.com/office/drawing/2014/main" id="{3B3C79A2-F9B0-4DD4-9B59-1026894AE3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3</xdr:row>
      <xdr:rowOff>0</xdr:rowOff>
    </xdr:from>
    <xdr:to>
      <xdr:col>25</xdr:col>
      <xdr:colOff>0</xdr:colOff>
      <xdr:row>9</xdr:row>
      <xdr:rowOff>0</xdr:rowOff>
    </xdr:to>
    <xdr:sp macro="" textlink="">
      <xdr:nvSpPr>
        <xdr:cNvPr id="4" name="TextBox 3">
          <a:extLst>
            <a:ext uri="{FF2B5EF4-FFF2-40B4-BE49-F238E27FC236}">
              <a16:creationId xmlns:a16="http://schemas.microsoft.com/office/drawing/2014/main" id="{4703378C-75EA-4684-ABEC-F55E2AE53E83}"/>
            </a:ext>
            <a:ext uri="{147F2762-F138-4A5C-976F-8EAC2B608ADB}">
              <a16:predDERef xmlns:a16="http://schemas.microsoft.com/office/drawing/2014/main" pred="{CB0855F5-BA9C-F341-56C9-39C72CBEAE1B}"/>
            </a:ext>
          </a:extLst>
        </xdr:cNvPr>
        <xdr:cNvSpPr txBox="1"/>
      </xdr:nvSpPr>
      <xdr:spPr>
        <a:xfrm>
          <a:off x="13725525" y="542925"/>
          <a:ext cx="4876800" cy="1085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Source: PFR Data (Finance Returns)</a:t>
          </a: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Staff Group</a:t>
          </a:r>
          <a:r>
            <a:rPr lang="en-US" sz="1100" b="0" i="0" u="none" strike="noStrike">
              <a:solidFill>
                <a:schemeClr val="dk1"/>
              </a:solidFill>
              <a:latin typeface="+mn-lt"/>
              <a:ea typeface="+mn-lt"/>
              <a:cs typeface="+mn-lt"/>
            </a:rPr>
            <a:t> IS</a:t>
          </a:r>
          <a:r>
            <a:rPr lang="en-US" sz="1100" b="0" i="0" u="none" strike="noStrike" baseline="0">
              <a:solidFill>
                <a:schemeClr val="dk1"/>
              </a:solidFill>
              <a:latin typeface="+mn-lt"/>
              <a:ea typeface="+mn-lt"/>
              <a:cs typeface="+mn-lt"/>
            </a:rPr>
            <a:t> </a:t>
          </a:r>
          <a:r>
            <a:rPr lang="en-US" sz="1100" b="0" i="0" u="none" strike="noStrike">
              <a:solidFill>
                <a:schemeClr val="dk1"/>
              </a:solidFill>
              <a:latin typeface="+mn-lt"/>
              <a:ea typeface="+mn-lt"/>
              <a:cs typeface="+mn-lt"/>
            </a:rPr>
            <a:t>Medical &amp; Dental; Organisation =</a:t>
          </a:r>
          <a:r>
            <a:rPr lang="en-US" sz="1100" b="0" i="0" u="none" strike="noStrike" baseline="0">
              <a:solidFill>
                <a:schemeClr val="dk1"/>
              </a:solidFill>
              <a:latin typeface="+mn-lt"/>
              <a:ea typeface="+mn-lt"/>
              <a:cs typeface="+mn-lt"/>
            </a:rPr>
            <a:t> NHS Trust</a:t>
          </a:r>
          <a:endParaRPr lang="en-US" sz="1100" b="1" i="0" u="none" strike="noStrike">
            <a:solidFill>
              <a:schemeClr val="dk1"/>
            </a:solidFill>
            <a:latin typeface="Aptos Narrow" panose="020B0004020202020204" pitchFamily="34" charset="0"/>
          </a:endParaRPr>
        </a:p>
        <a:p>
          <a:pPr marL="0" indent="0"/>
          <a:r>
            <a:rPr lang="en-US" sz="1100" b="1" i="0" u="none" strike="noStrike">
              <a:solidFill>
                <a:schemeClr val="dk1"/>
              </a:solidFill>
              <a:latin typeface="+mn-lt"/>
              <a:ea typeface="+mn-lt"/>
              <a:cs typeface="+mn-lt"/>
            </a:rPr>
            <a:t>Metric: </a:t>
          </a:r>
          <a:r>
            <a:rPr lang="en-US" sz="1100" b="0" i="0" u="none" strike="noStrike">
              <a:solidFill>
                <a:schemeClr val="dk1"/>
              </a:solidFill>
              <a:latin typeface="+mn-lt"/>
              <a:ea typeface="+mn-lt"/>
              <a:cs typeface="+mn-lt"/>
            </a:rPr>
            <a:t>Bank Spend as % of Total</a:t>
          </a:r>
          <a:r>
            <a:rPr lang="en-US" sz="1100" b="0" i="0" u="none" strike="noStrike" baseline="0">
              <a:solidFill>
                <a:schemeClr val="dk1"/>
              </a:solidFill>
              <a:latin typeface="+mn-lt"/>
              <a:ea typeface="+mn-lt"/>
              <a:cs typeface="+mn-lt"/>
            </a:rPr>
            <a:t> Temporary Staffing Spend</a:t>
          </a:r>
        </a:p>
        <a:p>
          <a:pPr marL="0" indent="0"/>
          <a:r>
            <a:rPr lang="en-US" sz="1100" b="1" i="0" u="none" strike="noStrike" baseline="0">
              <a:solidFill>
                <a:schemeClr val="dk1"/>
              </a:solidFill>
              <a:latin typeface="+mn-lt"/>
              <a:ea typeface="+mn-lt"/>
              <a:cs typeface="+mn-lt"/>
            </a:rPr>
            <a:t>Numerator:</a:t>
          </a:r>
          <a:r>
            <a:rPr lang="en-US" sz="1100" b="0" i="0" u="none" strike="noStrike" baseline="0">
              <a:solidFill>
                <a:schemeClr val="dk1"/>
              </a:solidFill>
              <a:latin typeface="+mn-lt"/>
              <a:ea typeface="+mn-lt"/>
              <a:cs typeface="+mn-lt"/>
            </a:rPr>
            <a:t> Bank Spend</a:t>
          </a:r>
        </a:p>
        <a:p>
          <a:pPr marL="0" indent="0"/>
          <a:r>
            <a:rPr lang="en-US" sz="1100" b="1" i="0" u="none" strike="noStrike" baseline="0">
              <a:solidFill>
                <a:schemeClr val="dk1"/>
              </a:solidFill>
              <a:latin typeface="+mn-lt"/>
              <a:ea typeface="+mn-lt"/>
              <a:cs typeface="+mn-lt"/>
            </a:rPr>
            <a:t>Denominator:</a:t>
          </a:r>
          <a:r>
            <a:rPr lang="en-US" sz="1100" b="0" i="0" u="none" strike="noStrike" baseline="0">
              <a:solidFill>
                <a:schemeClr val="dk1"/>
              </a:solidFill>
              <a:latin typeface="+mn-lt"/>
              <a:ea typeface="+mn-lt"/>
              <a:cs typeface="+mn-lt"/>
            </a:rPr>
            <a:t> Temporary Staffing Spend = Agency Spend + Bank Spend</a:t>
          </a:r>
          <a:endParaRPr lang="en-US" sz="1100" b="1" i="0" u="none" strike="noStrike" baseline="0">
            <a:solidFill>
              <a:schemeClr val="dk1"/>
            </a:solidFill>
            <a:latin typeface="+mn-lt"/>
            <a:ea typeface="+mn-lt"/>
            <a:cs typeface="+mn-lt"/>
          </a:endParaRPr>
        </a:p>
        <a:p>
          <a:pPr marL="0" indent="0"/>
          <a:endParaRPr lang="en-US" sz="1100" b="0" i="0" u="none" strike="noStrike" baseline="0">
            <a:solidFill>
              <a:schemeClr val="dk1"/>
            </a:solidFill>
            <a:latin typeface="+mn-lt"/>
            <a:ea typeface="+mn-lt"/>
            <a:cs typeface="+mn-l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7937</xdr:colOff>
      <xdr:row>3</xdr:row>
      <xdr:rowOff>7937</xdr:rowOff>
    </xdr:from>
    <xdr:to>
      <xdr:col>16</xdr:col>
      <xdr:colOff>0</xdr:colOff>
      <xdr:row>24</xdr:row>
      <xdr:rowOff>171450</xdr:rowOff>
    </xdr:to>
    <xdr:graphicFrame macro="">
      <xdr:nvGraphicFramePr>
        <xdr:cNvPr id="2" name="Chart 1">
          <a:extLst>
            <a:ext uri="{FF2B5EF4-FFF2-40B4-BE49-F238E27FC236}">
              <a16:creationId xmlns:a16="http://schemas.microsoft.com/office/drawing/2014/main" id="{09701891-2116-3616-F7DD-19B7AAA27A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6350</xdr:colOff>
      <xdr:row>3</xdr:row>
      <xdr:rowOff>0</xdr:rowOff>
    </xdr:from>
    <xdr:to>
      <xdr:col>25</xdr:col>
      <xdr:colOff>6350</xdr:colOff>
      <xdr:row>10</xdr:row>
      <xdr:rowOff>9525</xdr:rowOff>
    </xdr:to>
    <xdr:sp macro="" textlink="">
      <xdr:nvSpPr>
        <xdr:cNvPr id="3" name="TextBox 2">
          <a:extLst>
            <a:ext uri="{FF2B5EF4-FFF2-40B4-BE49-F238E27FC236}">
              <a16:creationId xmlns:a16="http://schemas.microsoft.com/office/drawing/2014/main" id="{9FFEFD9B-D7ED-40E6-9A31-4CEBAAE7DFE4}"/>
            </a:ext>
            <a:ext uri="{147F2762-F138-4A5C-976F-8EAC2B608ADB}">
              <a16:predDERef xmlns:a16="http://schemas.microsoft.com/office/drawing/2014/main" pred="{CB0855F5-BA9C-F341-56C9-39C72CBEAE1B}"/>
            </a:ext>
          </a:extLst>
        </xdr:cNvPr>
        <xdr:cNvSpPr txBox="1"/>
      </xdr:nvSpPr>
      <xdr:spPr>
        <a:xfrm>
          <a:off x="13388975" y="542925"/>
          <a:ext cx="4876800" cy="1276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Source: PFR Data (Finance Returns)</a:t>
          </a: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Staff Group</a:t>
          </a:r>
          <a:r>
            <a:rPr lang="en-US" sz="1100" b="0" i="0" u="none" strike="noStrike">
              <a:solidFill>
                <a:schemeClr val="dk1"/>
              </a:solidFill>
              <a:latin typeface="+mn-lt"/>
              <a:ea typeface="+mn-lt"/>
              <a:cs typeface="+mn-lt"/>
            </a:rPr>
            <a:t> IS</a:t>
          </a:r>
          <a:r>
            <a:rPr lang="en-US" sz="1100" b="0" i="0" u="none" strike="noStrike" baseline="0">
              <a:solidFill>
                <a:schemeClr val="dk1"/>
              </a:solidFill>
              <a:latin typeface="+mn-lt"/>
              <a:ea typeface="+mn-lt"/>
              <a:cs typeface="+mn-lt"/>
            </a:rPr>
            <a:t> </a:t>
          </a:r>
          <a:r>
            <a:rPr lang="en-US" sz="1100" b="0" i="0" u="none" strike="noStrike">
              <a:solidFill>
                <a:schemeClr val="dk1"/>
              </a:solidFill>
              <a:latin typeface="+mn-lt"/>
              <a:ea typeface="+mn-lt"/>
              <a:cs typeface="+mn-lt"/>
            </a:rPr>
            <a:t>Medical &amp; Dental; Organisation =</a:t>
          </a:r>
          <a:r>
            <a:rPr lang="en-US" sz="1100" b="0" i="0" u="none" strike="noStrike" baseline="0">
              <a:solidFill>
                <a:schemeClr val="dk1"/>
              </a:solidFill>
              <a:latin typeface="+mn-lt"/>
              <a:ea typeface="+mn-lt"/>
              <a:cs typeface="+mn-lt"/>
            </a:rPr>
            <a:t> NHS Trust</a:t>
          </a:r>
          <a:endParaRPr lang="en-US" sz="1100" b="1" i="0" u="none" strike="noStrike">
            <a:solidFill>
              <a:schemeClr val="dk1"/>
            </a:solidFill>
            <a:latin typeface="Aptos Narrow" panose="020B0004020202020204" pitchFamily="34" charset="0"/>
          </a:endParaRPr>
        </a:p>
        <a:p>
          <a:pPr marL="0" indent="0"/>
          <a:r>
            <a:rPr lang="en-US" sz="1100" b="1" i="0" u="none" strike="noStrike">
              <a:solidFill>
                <a:schemeClr val="dk1"/>
              </a:solidFill>
              <a:latin typeface="+mn-lt"/>
              <a:ea typeface="+mn-lt"/>
              <a:cs typeface="+mn-lt"/>
            </a:rPr>
            <a:t>Metric: </a:t>
          </a:r>
          <a:r>
            <a:rPr lang="en-US" sz="1100" b="0" i="0" baseline="0">
              <a:solidFill>
                <a:schemeClr val="dk1"/>
              </a:solidFill>
              <a:effectLst/>
              <a:latin typeface="+mn-lt"/>
              <a:ea typeface="+mn-ea"/>
              <a:cs typeface="+mn-cs"/>
            </a:rPr>
            <a:t>Temporary Staffing Spend </a:t>
          </a:r>
          <a:r>
            <a:rPr lang="en-US" sz="1100" b="0" i="0" u="none" strike="noStrike">
              <a:solidFill>
                <a:schemeClr val="dk1"/>
              </a:solidFill>
              <a:latin typeface="+mn-lt"/>
              <a:ea typeface="+mn-lt"/>
              <a:cs typeface="+mn-lt"/>
            </a:rPr>
            <a:t>as % of Total</a:t>
          </a:r>
          <a:r>
            <a:rPr lang="en-US" sz="1100" b="0" i="0" u="none" strike="noStrike" baseline="0">
              <a:solidFill>
                <a:schemeClr val="dk1"/>
              </a:solidFill>
              <a:latin typeface="+mn-lt"/>
              <a:ea typeface="+mn-lt"/>
              <a:cs typeface="+mn-lt"/>
            </a:rPr>
            <a:t> Paybill</a:t>
          </a:r>
        </a:p>
        <a:p>
          <a:pPr marL="0" marR="0" lvl="0" indent="0" defTabSz="914400" eaLnBrk="1" fontAlgn="auto" latinLnBrk="0" hangingPunct="1">
            <a:lnSpc>
              <a:spcPct val="100000"/>
            </a:lnSpc>
            <a:spcBef>
              <a:spcPts val="0"/>
            </a:spcBef>
            <a:spcAft>
              <a:spcPts val="0"/>
            </a:spcAft>
            <a:buClrTx/>
            <a:buSzTx/>
            <a:buFontTx/>
            <a:buNone/>
            <a:tabLst/>
            <a:defRPr/>
          </a:pPr>
          <a:r>
            <a:rPr lang="en-US" sz="1100" b="1" i="0" u="none" strike="noStrike" baseline="0">
              <a:solidFill>
                <a:schemeClr val="dk1"/>
              </a:solidFill>
              <a:latin typeface="+mn-lt"/>
              <a:ea typeface="+mn-lt"/>
              <a:cs typeface="+mn-lt"/>
            </a:rPr>
            <a:t>Numerator: </a:t>
          </a:r>
          <a:r>
            <a:rPr lang="en-US" sz="1100" b="0" i="0" baseline="0">
              <a:solidFill>
                <a:schemeClr val="dk1"/>
              </a:solidFill>
              <a:effectLst/>
              <a:latin typeface="+mn-lt"/>
              <a:ea typeface="+mn-ea"/>
              <a:cs typeface="+mn-cs"/>
            </a:rPr>
            <a:t>Temporary Staffing Spend = Agency Spend + Bank Spend</a:t>
          </a:r>
          <a:endParaRPr lang="en-US" sz="1100" b="0" i="0" u="none" strike="noStrike" baseline="0">
            <a:solidFill>
              <a:schemeClr val="dk1"/>
            </a:solidFill>
            <a:latin typeface="+mn-lt"/>
            <a:ea typeface="+mn-lt"/>
            <a:cs typeface="+mn-lt"/>
          </a:endParaRPr>
        </a:p>
        <a:p>
          <a:pPr marL="0" indent="0"/>
          <a:r>
            <a:rPr lang="en-US" sz="1100" b="1" i="0" u="none" strike="noStrike" baseline="0">
              <a:solidFill>
                <a:schemeClr val="dk1"/>
              </a:solidFill>
              <a:latin typeface="+mn-lt"/>
              <a:ea typeface="+mn-lt"/>
              <a:cs typeface="+mn-lt"/>
            </a:rPr>
            <a:t>Denominator:</a:t>
          </a:r>
          <a:r>
            <a:rPr lang="en-US" sz="1100" b="0" i="0" u="none" strike="noStrike" baseline="0">
              <a:solidFill>
                <a:schemeClr val="dk1"/>
              </a:solidFill>
              <a:latin typeface="+mn-lt"/>
              <a:ea typeface="+mn-lt"/>
              <a:cs typeface="+mn-lt"/>
            </a:rPr>
            <a:t> </a:t>
          </a:r>
          <a:r>
            <a:rPr lang="en-US" sz="1100" b="0" i="0" baseline="0">
              <a:solidFill>
                <a:schemeClr val="dk1"/>
              </a:solidFill>
              <a:effectLst/>
              <a:latin typeface="+mn-lt"/>
              <a:ea typeface="+mn-ea"/>
              <a:cs typeface="+mn-cs"/>
            </a:rPr>
            <a:t>Total Paybill = Agency Spend + Bank Spend + Substantive Spend + Other Workforce Spend</a:t>
          </a:r>
          <a:endParaRPr lang="en-US" sz="1100" b="1" i="0" u="none" strike="noStrike" baseline="0">
            <a:solidFill>
              <a:schemeClr val="dk1"/>
            </a:solidFill>
            <a:latin typeface="+mn-lt"/>
            <a:ea typeface="+mn-lt"/>
            <a:cs typeface="+mn-lt"/>
          </a:endParaRPr>
        </a:p>
        <a:p>
          <a:pPr marL="0" indent="0"/>
          <a:endParaRPr lang="en-US" sz="1100" b="0" i="0" u="none" strike="noStrike" baseline="0">
            <a:solidFill>
              <a:schemeClr val="dk1"/>
            </a:solidFill>
            <a:latin typeface="+mn-lt"/>
            <a:ea typeface="+mn-lt"/>
            <a:cs typeface="+mn-lt"/>
          </a:endParaRPr>
        </a:p>
      </xdr:txBody>
    </xdr:sp>
    <xdr:clientData/>
  </xdr:twoCellAnchor>
  <xdr:twoCellAnchor>
    <xdr:from>
      <xdr:col>5</xdr:col>
      <xdr:colOff>0</xdr:colOff>
      <xdr:row>26</xdr:row>
      <xdr:rowOff>0</xdr:rowOff>
    </xdr:from>
    <xdr:to>
      <xdr:col>15</xdr:col>
      <xdr:colOff>598488</xdr:colOff>
      <xdr:row>48</xdr:row>
      <xdr:rowOff>160338</xdr:rowOff>
    </xdr:to>
    <xdr:graphicFrame macro="">
      <xdr:nvGraphicFramePr>
        <xdr:cNvPr id="6" name="Chart 5">
          <a:extLst>
            <a:ext uri="{FF2B5EF4-FFF2-40B4-BE49-F238E27FC236}">
              <a16:creationId xmlns:a16="http://schemas.microsoft.com/office/drawing/2014/main" id="{BB41986C-1A91-49B3-8D36-2C45903EB1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0</xdr:colOff>
      <xdr:row>5</xdr:row>
      <xdr:rowOff>0</xdr:rowOff>
    </xdr:from>
    <xdr:to>
      <xdr:col>17</xdr:col>
      <xdr:colOff>403225</xdr:colOff>
      <xdr:row>20</xdr:row>
      <xdr:rowOff>31750</xdr:rowOff>
    </xdr:to>
    <xdr:graphicFrame macro="">
      <xdr:nvGraphicFramePr>
        <xdr:cNvPr id="2" name="Chart 1">
          <a:extLst>
            <a:ext uri="{FF2B5EF4-FFF2-40B4-BE49-F238E27FC236}">
              <a16:creationId xmlns:a16="http://schemas.microsoft.com/office/drawing/2014/main" id="{4ECF4A07-3357-4F04-9873-4F359162F4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0</xdr:colOff>
      <xdr:row>4</xdr:row>
      <xdr:rowOff>190498</xdr:rowOff>
    </xdr:from>
    <xdr:to>
      <xdr:col>23</xdr:col>
      <xdr:colOff>228600</xdr:colOff>
      <xdr:row>10</xdr:row>
      <xdr:rowOff>95250</xdr:rowOff>
    </xdr:to>
    <xdr:sp macro="" textlink="">
      <xdr:nvSpPr>
        <xdr:cNvPr id="3" name="TextBox 2">
          <a:extLst>
            <a:ext uri="{FF2B5EF4-FFF2-40B4-BE49-F238E27FC236}">
              <a16:creationId xmlns:a16="http://schemas.microsoft.com/office/drawing/2014/main" id="{CF0CF6EA-E891-4C3D-98EC-BBD3DC16FF07}"/>
            </a:ext>
            <a:ext uri="{147F2762-F138-4A5C-976F-8EAC2B608ADB}">
              <a16:predDERef xmlns:a16="http://schemas.microsoft.com/office/drawing/2014/main" pred="{CB0855F5-BA9C-F341-56C9-39C72CBEAE1B}"/>
            </a:ext>
          </a:extLst>
        </xdr:cNvPr>
        <xdr:cNvSpPr txBox="1"/>
      </xdr:nvSpPr>
      <xdr:spPr>
        <a:xfrm>
          <a:off x="11620500" y="1000123"/>
          <a:ext cx="3276600" cy="1047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Source: NHS</a:t>
          </a:r>
          <a:r>
            <a:rPr lang="en-US" sz="1100" b="1" i="0" u="none" strike="noStrike" baseline="0">
              <a:solidFill>
                <a:schemeClr val="dk1"/>
              </a:solidFill>
              <a:latin typeface="+mn-lt"/>
              <a:ea typeface="+mn-lt"/>
              <a:cs typeface="+mn-lt"/>
            </a:rPr>
            <a:t> Staff Survey</a:t>
          </a:r>
          <a:endParaRPr lang="en-US" sz="1100" b="1" i="0" u="none" strike="noStrike">
            <a:solidFill>
              <a:schemeClr val="dk1"/>
            </a:solidFill>
            <a:latin typeface="+mn-lt"/>
            <a:ea typeface="+mn-lt"/>
            <a:cs typeface="+mn-lt"/>
          </a:endParaRP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M</a:t>
          </a:r>
          <a:r>
            <a:rPr lang="en-US" sz="1100" b="0" i="0" u="none" strike="noStrike">
              <a:solidFill>
                <a:schemeClr val="dk1"/>
              </a:solidFill>
              <a:latin typeface="+mn-lt"/>
              <a:ea typeface="+mn-lt"/>
              <a:cs typeface="+mn-lt"/>
            </a:rPr>
            <a:t>edical and</a:t>
          </a:r>
          <a:r>
            <a:rPr lang="en-US" sz="1100" b="0" i="0" u="none" strike="noStrike" baseline="0">
              <a:solidFill>
                <a:schemeClr val="dk1"/>
              </a:solidFill>
              <a:latin typeface="+mn-lt"/>
              <a:ea typeface="+mn-lt"/>
              <a:cs typeface="+mn-lt"/>
            </a:rPr>
            <a:t> Dental </a:t>
          </a:r>
          <a:r>
            <a:rPr lang="en-US" sz="1100" b="0" i="0" u="none" strike="noStrike">
              <a:solidFill>
                <a:schemeClr val="dk1"/>
              </a:solidFill>
              <a:latin typeface="+mn-lt"/>
              <a:ea typeface="+mn-lt"/>
              <a:cs typeface="+mn-lt"/>
            </a:rPr>
            <a:t>staff only.</a:t>
          </a:r>
        </a:p>
        <a:p>
          <a:pPr marL="0" indent="0"/>
          <a:r>
            <a:rPr lang="en-US" sz="1100" b="0" i="0" u="none" strike="noStrike">
              <a:solidFill>
                <a:schemeClr val="dk1"/>
              </a:solidFill>
              <a:latin typeface="+mn-lt"/>
              <a:ea typeface="+mn-lt"/>
              <a:cs typeface="+mn-lt"/>
            </a:rPr>
            <a:t>Data for trusts and foundation</a:t>
          </a:r>
          <a:r>
            <a:rPr lang="en-US" sz="1100" b="0" i="0" u="none" strike="noStrike" baseline="0">
              <a:solidFill>
                <a:schemeClr val="dk1"/>
              </a:solidFill>
              <a:latin typeface="+mn-lt"/>
              <a:ea typeface="+mn-lt"/>
              <a:cs typeface="+mn-lt"/>
            </a:rPr>
            <a:t> trusts only.</a:t>
          </a:r>
        </a:p>
        <a:p>
          <a:pPr marL="0" indent="0"/>
          <a:endParaRPr lang="en-US" sz="1100" b="1" i="0" u="none" strike="noStrike">
            <a:solidFill>
              <a:schemeClr val="dk1"/>
            </a:solidFill>
            <a:latin typeface="Aptos Narrow" panose="020B0004020202020204" pitchFamily="34" charset="0"/>
          </a:endParaRPr>
        </a:p>
        <a:p>
          <a:pPr marL="0" indent="0"/>
          <a:r>
            <a:rPr lang="en-US" sz="1100" b="1" i="0" u="none" strike="noStrike">
              <a:solidFill>
                <a:schemeClr val="dk1"/>
              </a:solidFill>
              <a:latin typeface="+mn-lt"/>
              <a:ea typeface="+mn-lt"/>
              <a:cs typeface="+mn-lt"/>
            </a:rPr>
            <a:t>Metric </a:t>
          </a:r>
          <a:r>
            <a:rPr lang="en-US" sz="1100" b="0" i="0" u="none" strike="noStrike">
              <a:solidFill>
                <a:schemeClr val="dk1"/>
              </a:solidFill>
              <a:latin typeface="+mn-lt"/>
              <a:ea typeface="+mn-lt"/>
              <a:cs typeface="+mn-lt"/>
            </a:rPr>
            <a:t>is</a:t>
          </a:r>
          <a:r>
            <a:rPr lang="en-US" sz="1100" b="0" i="0" u="none" strike="noStrike" baseline="0">
              <a:solidFill>
                <a:schemeClr val="dk1"/>
              </a:solidFill>
              <a:latin typeface="+mn-lt"/>
              <a:ea typeface="+mn-lt"/>
              <a:cs typeface="+mn-lt"/>
            </a:rPr>
            <a:t> number of responses.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2</xdr:row>
      <xdr:rowOff>190499</xdr:rowOff>
    </xdr:from>
    <xdr:to>
      <xdr:col>13</xdr:col>
      <xdr:colOff>228600</xdr:colOff>
      <xdr:row>9</xdr:row>
      <xdr:rowOff>47624</xdr:rowOff>
    </xdr:to>
    <xdr:sp macro="" textlink="">
      <xdr:nvSpPr>
        <xdr:cNvPr id="2" name="TextBox 1">
          <a:extLst>
            <a:ext uri="{FF2B5EF4-FFF2-40B4-BE49-F238E27FC236}">
              <a16:creationId xmlns:a16="http://schemas.microsoft.com/office/drawing/2014/main" id="{23FF24E9-021C-4B21-9FA6-1EA9ABF7F789}"/>
            </a:ext>
            <a:ext uri="{147F2762-F138-4A5C-976F-8EAC2B608ADB}">
              <a16:predDERef xmlns:a16="http://schemas.microsoft.com/office/drawing/2014/main" pred="{CB0855F5-BA9C-F341-56C9-39C72CBEAE1B}"/>
            </a:ext>
          </a:extLst>
        </xdr:cNvPr>
        <xdr:cNvSpPr txBox="1"/>
      </xdr:nvSpPr>
      <xdr:spPr>
        <a:xfrm>
          <a:off x="13858875" y="552449"/>
          <a:ext cx="3276600" cy="1343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Source: NHS</a:t>
          </a:r>
          <a:r>
            <a:rPr lang="en-US" sz="1100" b="1" i="0" u="none" strike="noStrike" baseline="0">
              <a:solidFill>
                <a:schemeClr val="dk1"/>
              </a:solidFill>
              <a:latin typeface="+mn-lt"/>
              <a:ea typeface="+mn-lt"/>
              <a:cs typeface="+mn-lt"/>
            </a:rPr>
            <a:t> Staff Survey</a:t>
          </a:r>
          <a:endParaRPr lang="en-US" sz="1100" b="1" i="0" u="none" strike="noStrike">
            <a:solidFill>
              <a:schemeClr val="dk1"/>
            </a:solidFill>
            <a:latin typeface="+mn-lt"/>
            <a:ea typeface="+mn-lt"/>
            <a:cs typeface="+mn-lt"/>
          </a:endParaRP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M</a:t>
          </a:r>
          <a:r>
            <a:rPr lang="en-US" sz="1100" b="0" i="0" u="none" strike="noStrike">
              <a:solidFill>
                <a:schemeClr val="dk1"/>
              </a:solidFill>
              <a:latin typeface="+mn-lt"/>
              <a:ea typeface="+mn-lt"/>
              <a:cs typeface="+mn-lt"/>
            </a:rPr>
            <a:t>edical and Dental staff only.</a:t>
          </a:r>
        </a:p>
        <a:p>
          <a:pPr marL="0" indent="0"/>
          <a:endParaRPr lang="en-US" sz="1100" b="0" i="0" u="none" strike="noStrike">
            <a:solidFill>
              <a:schemeClr val="dk1"/>
            </a:solidFill>
            <a:latin typeface="+mn-lt"/>
            <a:ea typeface="+mn-lt"/>
            <a:cs typeface="+mn-lt"/>
          </a:endParaRPr>
        </a:p>
        <a:p>
          <a:pPr marL="0" indent="0"/>
          <a:r>
            <a:rPr lang="en-US" sz="1100" b="0" i="0" u="none" strike="noStrike">
              <a:solidFill>
                <a:schemeClr val="dk1"/>
              </a:solidFill>
              <a:latin typeface="+mn-lt"/>
              <a:ea typeface="+mn-lt"/>
              <a:cs typeface="+mn-lt"/>
            </a:rPr>
            <a:t>Data for trusts and foundation</a:t>
          </a:r>
          <a:r>
            <a:rPr lang="en-US" sz="1100" b="0" i="0" u="none" strike="noStrike" baseline="0">
              <a:solidFill>
                <a:schemeClr val="dk1"/>
              </a:solidFill>
              <a:latin typeface="+mn-lt"/>
              <a:ea typeface="+mn-lt"/>
              <a:cs typeface="+mn-lt"/>
            </a:rPr>
            <a:t> trusts only.</a:t>
          </a:r>
        </a:p>
        <a:p>
          <a:pPr marL="0" indent="0"/>
          <a:endParaRPr lang="en-US" sz="1100" b="1" i="0" u="none" strike="noStrike">
            <a:solidFill>
              <a:schemeClr val="dk1"/>
            </a:solidFill>
            <a:latin typeface="Aptos Narrow" panose="020B0004020202020204" pitchFamily="34" charset="0"/>
          </a:endParaRPr>
        </a:p>
        <a:p>
          <a:pPr marL="0" indent="0"/>
          <a:r>
            <a:rPr lang="en-US" sz="1100" b="1" i="0" u="none" strike="noStrike">
              <a:solidFill>
                <a:schemeClr val="dk1"/>
              </a:solidFill>
              <a:latin typeface="+mn-lt"/>
              <a:ea typeface="+mn-lt"/>
              <a:cs typeface="+mn-lt"/>
            </a:rPr>
            <a:t>Metric </a:t>
          </a:r>
          <a:r>
            <a:rPr lang="en-US" sz="1100" b="0" i="0" u="none" strike="noStrike">
              <a:solidFill>
                <a:schemeClr val="dk1"/>
              </a:solidFill>
              <a:latin typeface="+mn-lt"/>
              <a:ea typeface="+mn-lt"/>
              <a:cs typeface="+mn-lt"/>
            </a:rPr>
            <a:t>is</a:t>
          </a:r>
          <a:r>
            <a:rPr lang="en-US" sz="1100" b="0" i="0" u="none" strike="noStrike" baseline="0">
              <a:solidFill>
                <a:schemeClr val="dk1"/>
              </a:solidFill>
              <a:latin typeface="+mn-lt"/>
              <a:ea typeface="+mn-lt"/>
              <a:cs typeface="+mn-lt"/>
            </a:rPr>
            <a:t> all People Promise scores, sub-scores and themes and their constituent questions.</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2</xdr:row>
      <xdr:rowOff>0</xdr:rowOff>
    </xdr:from>
    <xdr:to>
      <xdr:col>16</xdr:col>
      <xdr:colOff>403225</xdr:colOff>
      <xdr:row>17</xdr:row>
      <xdr:rowOff>31750</xdr:rowOff>
    </xdr:to>
    <xdr:graphicFrame macro="">
      <xdr:nvGraphicFramePr>
        <xdr:cNvPr id="11" name="Chart 1">
          <a:extLst>
            <a:ext uri="{FF2B5EF4-FFF2-40B4-BE49-F238E27FC236}">
              <a16:creationId xmlns:a16="http://schemas.microsoft.com/office/drawing/2014/main" id="{2BB6D4B3-8B58-448F-BCC5-DED3657C65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586740</xdr:colOff>
      <xdr:row>34</xdr:row>
      <xdr:rowOff>106680</xdr:rowOff>
    </xdr:from>
    <xdr:to>
      <xdr:col>16</xdr:col>
      <xdr:colOff>380365</xdr:colOff>
      <xdr:row>49</xdr:row>
      <xdr:rowOff>138430</xdr:rowOff>
    </xdr:to>
    <xdr:graphicFrame macro="">
      <xdr:nvGraphicFramePr>
        <xdr:cNvPr id="12" name="Chart 2">
          <a:extLst>
            <a:ext uri="{FF2B5EF4-FFF2-40B4-BE49-F238E27FC236}">
              <a16:creationId xmlns:a16="http://schemas.microsoft.com/office/drawing/2014/main" id="{AD590738-940D-4DE4-B954-11EBC15AB0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1</xdr:row>
      <xdr:rowOff>190499</xdr:rowOff>
    </xdr:from>
    <xdr:to>
      <xdr:col>22</xdr:col>
      <xdr:colOff>228600</xdr:colOff>
      <xdr:row>9</xdr:row>
      <xdr:rowOff>161925</xdr:rowOff>
    </xdr:to>
    <xdr:sp macro="" textlink="">
      <xdr:nvSpPr>
        <xdr:cNvPr id="9" name="TextBox 3">
          <a:extLst>
            <a:ext uri="{FF2B5EF4-FFF2-40B4-BE49-F238E27FC236}">
              <a16:creationId xmlns:a16="http://schemas.microsoft.com/office/drawing/2014/main" id="{D0621904-8F0B-40CB-983D-389978B15A06}"/>
            </a:ext>
            <a:ext uri="{147F2762-F138-4A5C-976F-8EAC2B608ADB}">
              <a16:predDERef xmlns:a16="http://schemas.microsoft.com/office/drawing/2014/main" pred="{CB0855F5-BA9C-F341-56C9-39C72CBEAE1B}"/>
            </a:ext>
          </a:extLst>
        </xdr:cNvPr>
        <xdr:cNvSpPr txBox="1"/>
      </xdr:nvSpPr>
      <xdr:spPr>
        <a:xfrm>
          <a:off x="11325225" y="428624"/>
          <a:ext cx="3276600" cy="1495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Source: NHS</a:t>
          </a:r>
          <a:r>
            <a:rPr lang="en-US" sz="1100" b="1" i="0" u="none" strike="noStrike" baseline="0">
              <a:solidFill>
                <a:schemeClr val="dk1"/>
              </a:solidFill>
              <a:latin typeface="+mn-lt"/>
              <a:ea typeface="+mn-lt"/>
              <a:cs typeface="+mn-lt"/>
            </a:rPr>
            <a:t> Staff Survey</a:t>
          </a:r>
          <a:endParaRPr lang="en-US" sz="1100" b="1" i="0" u="none" strike="noStrike">
            <a:solidFill>
              <a:schemeClr val="dk1"/>
            </a:solidFill>
            <a:latin typeface="+mn-lt"/>
            <a:ea typeface="+mn-lt"/>
            <a:cs typeface="+mn-lt"/>
          </a:endParaRP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Staff Group</a:t>
          </a:r>
          <a:r>
            <a:rPr lang="en-US" sz="1100" b="0" i="0" u="none" strike="noStrike">
              <a:solidFill>
                <a:schemeClr val="dk1"/>
              </a:solidFill>
              <a:latin typeface="+mn-lt"/>
              <a:ea typeface="+mn-lt"/>
              <a:cs typeface="+mn-lt"/>
            </a:rPr>
            <a:t> IS</a:t>
          </a:r>
          <a:r>
            <a:rPr lang="en-US" sz="1100" b="0" i="0" u="none" strike="noStrike" baseline="0">
              <a:solidFill>
                <a:schemeClr val="dk1"/>
              </a:solidFill>
              <a:latin typeface="+mn-lt"/>
              <a:ea typeface="+mn-lt"/>
              <a:cs typeface="+mn-lt"/>
            </a:rPr>
            <a:t> </a:t>
          </a:r>
          <a:r>
            <a:rPr lang="en-US" sz="1100" b="0" i="0" u="none" strike="noStrike">
              <a:solidFill>
                <a:schemeClr val="dk1"/>
              </a:solidFill>
              <a:latin typeface="+mn-lt"/>
              <a:ea typeface="+mn-lt"/>
              <a:cs typeface="+mn-lt"/>
            </a:rPr>
            <a:t>Medical &amp; Dental</a:t>
          </a:r>
          <a:endParaRPr lang="en-US" sz="1100" b="1" i="0" u="none" strike="noStrike">
            <a:solidFill>
              <a:schemeClr val="dk1"/>
            </a:solidFill>
            <a:latin typeface="Aptos Narrow" panose="020B0004020202020204" pitchFamily="34" charset="0"/>
          </a:endParaRPr>
        </a:p>
        <a:p>
          <a:pPr marL="0" indent="0"/>
          <a:r>
            <a:rPr lang="en-US" sz="1100" b="1" i="0" u="none" strike="noStrike">
              <a:solidFill>
                <a:schemeClr val="dk1"/>
              </a:solidFill>
              <a:latin typeface="+mn-lt"/>
              <a:ea typeface="+mn-lt"/>
              <a:cs typeface="+mn-lt"/>
            </a:rPr>
            <a:t>Metric </a:t>
          </a:r>
          <a:r>
            <a:rPr lang="en-US" sz="1100" b="0" i="0" u="none" strike="noStrike">
              <a:solidFill>
                <a:schemeClr val="dk1"/>
              </a:solidFill>
              <a:latin typeface="+mn-lt"/>
              <a:ea typeface="+mn-lt"/>
              <a:cs typeface="+mn-lt"/>
            </a:rPr>
            <a:t>is</a:t>
          </a:r>
          <a:r>
            <a:rPr lang="en-US" sz="1100" b="0" i="0" u="none" strike="noStrike" baseline="0">
              <a:solidFill>
                <a:schemeClr val="dk1"/>
              </a:solidFill>
              <a:latin typeface="+mn-lt"/>
              <a:ea typeface="+mn-lt"/>
              <a:cs typeface="+mn-lt"/>
            </a:rPr>
            <a:t> question 4c.</a:t>
          </a:r>
        </a:p>
        <a:p>
          <a:pPr marL="0" indent="0"/>
          <a:endParaRPr lang="en-US" sz="1100" b="0" i="0" u="none" strike="noStrike" baseline="0">
            <a:solidFill>
              <a:schemeClr val="dk1"/>
            </a:solidFill>
            <a:latin typeface="+mn-lt"/>
            <a:ea typeface="+mn-lt"/>
            <a:cs typeface="+mn-lt"/>
          </a:endParaRPr>
        </a:p>
        <a:p>
          <a:pPr marL="0" indent="0"/>
          <a:r>
            <a:rPr lang="en-US" sz="1100" b="0" i="0" u="none" strike="noStrike" baseline="0">
              <a:solidFill>
                <a:schemeClr val="dk1"/>
              </a:solidFill>
              <a:latin typeface="+mn-lt"/>
              <a:ea typeface="+mn-lt"/>
              <a:cs typeface="+mn-lt"/>
            </a:rPr>
            <a:t>"Acute trusts" includes "Acute and community trusts".</a:t>
          </a:r>
        </a:p>
        <a:p>
          <a:pPr marL="0" indent="0"/>
          <a:r>
            <a:rPr lang="en-US" sz="1100" b="0" i="0" u="none" strike="noStrike" baseline="0">
              <a:solidFill>
                <a:schemeClr val="dk1"/>
              </a:solidFill>
              <a:latin typeface="+mn-lt"/>
              <a:ea typeface="+mn-lt"/>
              <a:cs typeface="+mn-lt"/>
            </a:rPr>
            <a:t>"Mental Health trusts" includes "Mental Health and Learning Disability trusts" and "Mental Health, Learning Disability and Community trusts".</a:t>
          </a:r>
          <a:endParaRPr lang="en-US" sz="1100">
            <a:solidFill>
              <a:schemeClr val="dk1"/>
            </a:solidFill>
            <a:latin typeface="+mn-lt"/>
            <a:ea typeface="+mn-lt"/>
            <a:cs typeface="+mn-lt"/>
          </a:endParaRPr>
        </a:p>
      </xdr:txBody>
    </xdr:sp>
    <xdr:clientData/>
  </xdr:twoCellAnchor>
  <xdr:twoCellAnchor>
    <xdr:from>
      <xdr:col>8</xdr:col>
      <xdr:colOff>53340</xdr:colOff>
      <xdr:row>18</xdr:row>
      <xdr:rowOff>15240</xdr:rowOff>
    </xdr:from>
    <xdr:to>
      <xdr:col>16</xdr:col>
      <xdr:colOff>456565</xdr:colOff>
      <xdr:row>33</xdr:row>
      <xdr:rowOff>46990</xdr:rowOff>
    </xdr:to>
    <xdr:graphicFrame macro="">
      <xdr:nvGraphicFramePr>
        <xdr:cNvPr id="2" name="Chart 1">
          <a:extLst>
            <a:ext uri="{FF2B5EF4-FFF2-40B4-BE49-F238E27FC236}">
              <a16:creationId xmlns:a16="http://schemas.microsoft.com/office/drawing/2014/main" id="{B0C0A5FD-7936-4C02-93E3-BB31465BB2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52</xdr:row>
      <xdr:rowOff>0</xdr:rowOff>
    </xdr:from>
    <xdr:to>
      <xdr:col>16</xdr:col>
      <xdr:colOff>403225</xdr:colOff>
      <xdr:row>67</xdr:row>
      <xdr:rowOff>31750</xdr:rowOff>
    </xdr:to>
    <xdr:graphicFrame macro="">
      <xdr:nvGraphicFramePr>
        <xdr:cNvPr id="3" name="Chart 2">
          <a:extLst>
            <a:ext uri="{FF2B5EF4-FFF2-40B4-BE49-F238E27FC236}">
              <a16:creationId xmlns:a16="http://schemas.microsoft.com/office/drawing/2014/main" id="{B4396CF5-C06B-4604-B590-D5E4F1AF7B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8</xdr:col>
      <xdr:colOff>0</xdr:colOff>
      <xdr:row>2</xdr:row>
      <xdr:rowOff>0</xdr:rowOff>
    </xdr:from>
    <xdr:to>
      <xdr:col>16</xdr:col>
      <xdr:colOff>403225</xdr:colOff>
      <xdr:row>17</xdr:row>
      <xdr:rowOff>31750</xdr:rowOff>
    </xdr:to>
    <xdr:graphicFrame macro="">
      <xdr:nvGraphicFramePr>
        <xdr:cNvPr id="2" name="Chart 1">
          <a:extLst>
            <a:ext uri="{FF2B5EF4-FFF2-40B4-BE49-F238E27FC236}">
              <a16:creationId xmlns:a16="http://schemas.microsoft.com/office/drawing/2014/main" id="{98C74EBA-ECA4-4137-AC22-86E1B8799C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586740</xdr:colOff>
      <xdr:row>35</xdr:row>
      <xdr:rowOff>30480</xdr:rowOff>
    </xdr:from>
    <xdr:to>
      <xdr:col>16</xdr:col>
      <xdr:colOff>380365</xdr:colOff>
      <xdr:row>50</xdr:row>
      <xdr:rowOff>62230</xdr:rowOff>
    </xdr:to>
    <xdr:graphicFrame macro="">
      <xdr:nvGraphicFramePr>
        <xdr:cNvPr id="3" name="Chart 2">
          <a:extLst>
            <a:ext uri="{FF2B5EF4-FFF2-40B4-BE49-F238E27FC236}">
              <a16:creationId xmlns:a16="http://schemas.microsoft.com/office/drawing/2014/main" id="{7C153F76-E433-4DC1-A774-B6ED298A7B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1</xdr:row>
      <xdr:rowOff>190499</xdr:rowOff>
    </xdr:from>
    <xdr:to>
      <xdr:col>22</xdr:col>
      <xdr:colOff>228600</xdr:colOff>
      <xdr:row>9</xdr:row>
      <xdr:rowOff>161925</xdr:rowOff>
    </xdr:to>
    <xdr:sp macro="" textlink="">
      <xdr:nvSpPr>
        <xdr:cNvPr id="4" name="TextBox 3">
          <a:extLst>
            <a:ext uri="{FF2B5EF4-FFF2-40B4-BE49-F238E27FC236}">
              <a16:creationId xmlns:a16="http://schemas.microsoft.com/office/drawing/2014/main" id="{6EDDA466-66E4-4BA6-975F-29C9240E218F}"/>
            </a:ext>
            <a:ext uri="{147F2762-F138-4A5C-976F-8EAC2B608ADB}">
              <a16:predDERef xmlns:a16="http://schemas.microsoft.com/office/drawing/2014/main" pred="{CB0855F5-BA9C-F341-56C9-39C72CBEAE1B}"/>
            </a:ext>
          </a:extLst>
        </xdr:cNvPr>
        <xdr:cNvSpPr txBox="1"/>
      </xdr:nvSpPr>
      <xdr:spPr>
        <a:xfrm>
          <a:off x="11325225" y="428624"/>
          <a:ext cx="3276600" cy="1495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Source: NHS</a:t>
          </a:r>
          <a:r>
            <a:rPr lang="en-US" sz="1100" b="1" i="0" u="none" strike="noStrike" baseline="0">
              <a:solidFill>
                <a:schemeClr val="dk1"/>
              </a:solidFill>
              <a:latin typeface="+mn-lt"/>
              <a:ea typeface="+mn-lt"/>
              <a:cs typeface="+mn-lt"/>
            </a:rPr>
            <a:t> Staff Survey</a:t>
          </a:r>
          <a:endParaRPr lang="en-US" sz="1100" b="1" i="0" u="none" strike="noStrike">
            <a:solidFill>
              <a:schemeClr val="dk1"/>
            </a:solidFill>
            <a:latin typeface="+mn-lt"/>
            <a:ea typeface="+mn-lt"/>
            <a:cs typeface="+mn-lt"/>
          </a:endParaRP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Staff Group</a:t>
          </a:r>
          <a:r>
            <a:rPr lang="en-US" sz="1100" b="0" i="0" u="none" strike="noStrike">
              <a:solidFill>
                <a:schemeClr val="dk1"/>
              </a:solidFill>
              <a:latin typeface="+mn-lt"/>
              <a:ea typeface="+mn-lt"/>
              <a:cs typeface="+mn-lt"/>
            </a:rPr>
            <a:t> IS</a:t>
          </a:r>
          <a:r>
            <a:rPr lang="en-US" sz="1100" b="0" i="0" u="none" strike="noStrike" baseline="0">
              <a:solidFill>
                <a:schemeClr val="dk1"/>
              </a:solidFill>
              <a:latin typeface="+mn-lt"/>
              <a:ea typeface="+mn-lt"/>
              <a:cs typeface="+mn-lt"/>
            </a:rPr>
            <a:t> </a:t>
          </a:r>
          <a:r>
            <a:rPr lang="en-US" sz="1100" b="0" i="0" u="none" strike="noStrike">
              <a:solidFill>
                <a:schemeClr val="dk1"/>
              </a:solidFill>
              <a:latin typeface="+mn-lt"/>
              <a:ea typeface="+mn-lt"/>
              <a:cs typeface="+mn-lt"/>
            </a:rPr>
            <a:t>Medical &amp; Dental</a:t>
          </a:r>
          <a:endParaRPr lang="en-US" sz="1100" b="1" i="0" u="none" strike="noStrike">
            <a:solidFill>
              <a:schemeClr val="dk1"/>
            </a:solidFill>
            <a:latin typeface="Aptos Narrow" panose="020B0004020202020204" pitchFamily="34" charset="0"/>
          </a:endParaRPr>
        </a:p>
        <a:p>
          <a:pPr marL="0" indent="0"/>
          <a:r>
            <a:rPr lang="en-US" sz="1100" b="1" i="0" u="none" strike="noStrike">
              <a:solidFill>
                <a:schemeClr val="dk1"/>
              </a:solidFill>
              <a:latin typeface="+mn-lt"/>
              <a:ea typeface="+mn-lt"/>
              <a:cs typeface="+mn-lt"/>
            </a:rPr>
            <a:t>Metric </a:t>
          </a:r>
          <a:r>
            <a:rPr lang="en-US" sz="1100" b="0" i="0" u="none" strike="noStrike">
              <a:solidFill>
                <a:schemeClr val="dk1"/>
              </a:solidFill>
              <a:latin typeface="+mn-lt"/>
              <a:ea typeface="+mn-lt"/>
              <a:cs typeface="+mn-lt"/>
            </a:rPr>
            <a:t>is</a:t>
          </a:r>
          <a:r>
            <a:rPr lang="en-US" sz="1100" b="0" i="0" u="none" strike="noStrike" baseline="0">
              <a:solidFill>
                <a:schemeClr val="dk1"/>
              </a:solidFill>
              <a:latin typeface="+mn-lt"/>
              <a:ea typeface="+mn-lt"/>
              <a:cs typeface="+mn-lt"/>
            </a:rPr>
            <a:t> question 4a.</a:t>
          </a:r>
        </a:p>
        <a:p>
          <a:pPr marL="0" indent="0"/>
          <a:endParaRPr lang="en-US" sz="1100" b="0" i="0" u="none" strike="noStrike" baseline="0">
            <a:solidFill>
              <a:schemeClr val="dk1"/>
            </a:solidFill>
            <a:latin typeface="+mn-lt"/>
            <a:ea typeface="+mn-lt"/>
            <a:cs typeface="+mn-lt"/>
          </a:endParaRPr>
        </a:p>
        <a:p>
          <a:pPr marL="0" indent="0"/>
          <a:r>
            <a:rPr lang="en-US" sz="1100" b="0" i="0" u="none" strike="noStrike" baseline="0">
              <a:solidFill>
                <a:schemeClr val="dk1"/>
              </a:solidFill>
              <a:latin typeface="+mn-lt"/>
              <a:ea typeface="+mn-lt"/>
              <a:cs typeface="+mn-lt"/>
            </a:rPr>
            <a:t>"Acute trusts" includes "Acute and community trusts".</a:t>
          </a:r>
        </a:p>
        <a:p>
          <a:pPr marL="0" indent="0"/>
          <a:r>
            <a:rPr lang="en-US" sz="1100" b="0" i="0" u="none" strike="noStrike" baseline="0">
              <a:solidFill>
                <a:schemeClr val="dk1"/>
              </a:solidFill>
              <a:latin typeface="+mn-lt"/>
              <a:ea typeface="+mn-lt"/>
              <a:cs typeface="+mn-lt"/>
            </a:rPr>
            <a:t>"Mental Health trusts" includes "Mental Health and Learning Disability trusts" and "Mental Health, Learning Disability and Community trusts".</a:t>
          </a:r>
          <a:endParaRPr lang="en-US" sz="1100">
            <a:solidFill>
              <a:schemeClr val="dk1"/>
            </a:solidFill>
            <a:latin typeface="+mn-lt"/>
            <a:ea typeface="+mn-lt"/>
            <a:cs typeface="+mn-lt"/>
          </a:endParaRPr>
        </a:p>
      </xdr:txBody>
    </xdr:sp>
    <xdr:clientData/>
  </xdr:twoCellAnchor>
  <xdr:twoCellAnchor>
    <xdr:from>
      <xdr:col>7</xdr:col>
      <xdr:colOff>594360</xdr:colOff>
      <xdr:row>18</xdr:row>
      <xdr:rowOff>99060</xdr:rowOff>
    </xdr:from>
    <xdr:to>
      <xdr:col>16</xdr:col>
      <xdr:colOff>387985</xdr:colOff>
      <xdr:row>33</xdr:row>
      <xdr:rowOff>130810</xdr:rowOff>
    </xdr:to>
    <xdr:graphicFrame macro="">
      <xdr:nvGraphicFramePr>
        <xdr:cNvPr id="6" name="Chart 5">
          <a:extLst>
            <a:ext uri="{FF2B5EF4-FFF2-40B4-BE49-F238E27FC236}">
              <a16:creationId xmlns:a16="http://schemas.microsoft.com/office/drawing/2014/main" id="{5D6BF6FA-E914-4A0B-B6EC-035FBEF69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0</xdr:colOff>
      <xdr:row>1</xdr:row>
      <xdr:rowOff>182879</xdr:rowOff>
    </xdr:from>
    <xdr:to>
      <xdr:col>22</xdr:col>
      <xdr:colOff>228600</xdr:colOff>
      <xdr:row>10</xdr:row>
      <xdr:rowOff>38100</xdr:rowOff>
    </xdr:to>
    <xdr:sp macro="" textlink="">
      <xdr:nvSpPr>
        <xdr:cNvPr id="10" name="TextBox 3">
          <a:extLst>
            <a:ext uri="{FF2B5EF4-FFF2-40B4-BE49-F238E27FC236}">
              <a16:creationId xmlns:a16="http://schemas.microsoft.com/office/drawing/2014/main" id="{7527D8D5-EC27-4727-91CC-AA3C6AFC7F47}"/>
            </a:ext>
            <a:ext uri="{147F2762-F138-4A5C-976F-8EAC2B608ADB}">
              <a16:predDERef xmlns:a16="http://schemas.microsoft.com/office/drawing/2014/main" pred="{CB0855F5-BA9C-F341-56C9-39C72CBEAE1B}"/>
            </a:ext>
          </a:extLst>
        </xdr:cNvPr>
        <xdr:cNvSpPr txBox="1"/>
      </xdr:nvSpPr>
      <xdr:spPr>
        <a:xfrm>
          <a:off x="12039600" y="365759"/>
          <a:ext cx="3276600" cy="15468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Source: NHS</a:t>
          </a:r>
          <a:r>
            <a:rPr lang="en-US" sz="1100" b="1" i="0" u="none" strike="noStrike" baseline="0">
              <a:solidFill>
                <a:schemeClr val="dk1"/>
              </a:solidFill>
              <a:latin typeface="+mn-lt"/>
              <a:ea typeface="+mn-lt"/>
              <a:cs typeface="+mn-lt"/>
            </a:rPr>
            <a:t> Staff Survey</a:t>
          </a:r>
          <a:endParaRPr lang="en-US" sz="1100" b="1" i="0" u="none" strike="noStrike">
            <a:solidFill>
              <a:schemeClr val="dk1"/>
            </a:solidFill>
            <a:latin typeface="+mn-lt"/>
            <a:ea typeface="+mn-lt"/>
            <a:cs typeface="+mn-lt"/>
          </a:endParaRP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Staff Group</a:t>
          </a:r>
          <a:r>
            <a:rPr lang="en-US" sz="1100" b="0" i="0" u="none" strike="noStrike">
              <a:solidFill>
                <a:schemeClr val="dk1"/>
              </a:solidFill>
              <a:latin typeface="+mn-lt"/>
              <a:ea typeface="+mn-lt"/>
              <a:cs typeface="+mn-lt"/>
            </a:rPr>
            <a:t> IS</a:t>
          </a:r>
          <a:r>
            <a:rPr lang="en-US" sz="1100" b="0" i="0" u="none" strike="noStrike" baseline="0">
              <a:solidFill>
                <a:schemeClr val="dk1"/>
              </a:solidFill>
              <a:latin typeface="+mn-lt"/>
              <a:ea typeface="+mn-lt"/>
              <a:cs typeface="+mn-lt"/>
            </a:rPr>
            <a:t> </a:t>
          </a:r>
          <a:r>
            <a:rPr lang="en-US" sz="1100" b="0" i="0" u="none" strike="noStrike">
              <a:solidFill>
                <a:schemeClr val="dk1"/>
              </a:solidFill>
              <a:latin typeface="+mn-lt"/>
              <a:ea typeface="+mn-lt"/>
              <a:cs typeface="+mn-lt"/>
            </a:rPr>
            <a:t>Medical &amp; Dental</a:t>
          </a:r>
          <a:endParaRPr lang="en-US" sz="1100" b="1" i="0" u="none" strike="noStrike">
            <a:solidFill>
              <a:schemeClr val="dk1"/>
            </a:solidFill>
            <a:latin typeface="Aptos Narrow" panose="020B0004020202020204" pitchFamily="34" charset="0"/>
          </a:endParaRPr>
        </a:p>
        <a:p>
          <a:pPr marL="0" indent="0"/>
          <a:r>
            <a:rPr lang="en-US" sz="1100" b="1" i="0" u="none" strike="noStrike">
              <a:solidFill>
                <a:schemeClr val="dk1"/>
              </a:solidFill>
              <a:latin typeface="+mn-lt"/>
              <a:ea typeface="+mn-lt"/>
              <a:cs typeface="+mn-lt"/>
            </a:rPr>
            <a:t>Metric </a:t>
          </a:r>
          <a:r>
            <a:rPr lang="en-US" sz="1100" b="0" i="0" u="none" strike="noStrike">
              <a:solidFill>
                <a:schemeClr val="dk1"/>
              </a:solidFill>
              <a:latin typeface="+mn-lt"/>
              <a:ea typeface="+mn-lt"/>
              <a:cs typeface="+mn-lt"/>
            </a:rPr>
            <a:t>is</a:t>
          </a:r>
          <a:r>
            <a:rPr lang="en-US" sz="1100" b="0" i="0" u="none" strike="noStrike" baseline="0">
              <a:solidFill>
                <a:schemeClr val="dk1"/>
              </a:solidFill>
              <a:latin typeface="+mn-lt"/>
              <a:ea typeface="+mn-lt"/>
              <a:cs typeface="+mn-lt"/>
            </a:rPr>
            <a:t> question 4c.</a:t>
          </a:r>
        </a:p>
        <a:p>
          <a:pPr marL="0" indent="0"/>
          <a:endParaRPr lang="en-US" sz="1100" b="0" i="0" u="none" strike="noStrike" baseline="0">
            <a:solidFill>
              <a:schemeClr val="dk1"/>
            </a:solidFill>
            <a:latin typeface="+mn-lt"/>
            <a:ea typeface="+mn-lt"/>
            <a:cs typeface="+mn-lt"/>
          </a:endParaRPr>
        </a:p>
        <a:p>
          <a:pPr marL="0" indent="0"/>
          <a:r>
            <a:rPr lang="en-US" sz="1100" b="0" i="0" u="none" strike="noStrike" baseline="0">
              <a:solidFill>
                <a:schemeClr val="dk1"/>
              </a:solidFill>
              <a:latin typeface="+mn-lt"/>
              <a:ea typeface="+mn-lt"/>
              <a:cs typeface="+mn-lt"/>
            </a:rPr>
            <a:t>"Acute trusts" includes "Acute and community trusts".</a:t>
          </a:r>
        </a:p>
        <a:p>
          <a:pPr marL="0" indent="0"/>
          <a:r>
            <a:rPr lang="en-US" sz="1100" b="0" i="0" u="none" strike="noStrike" baseline="0">
              <a:solidFill>
                <a:schemeClr val="dk1"/>
              </a:solidFill>
              <a:latin typeface="+mn-lt"/>
              <a:ea typeface="+mn-lt"/>
              <a:cs typeface="+mn-lt"/>
            </a:rPr>
            <a:t>"Mental Health trusts" includes "Mental Health and Learning Disability trusts" and "Mental Health, Learning Disability and Community trusts".</a:t>
          </a:r>
          <a:endParaRPr lang="en-US" sz="1100">
            <a:solidFill>
              <a:schemeClr val="dk1"/>
            </a:solidFill>
            <a:latin typeface="+mn-lt"/>
            <a:ea typeface="+mn-lt"/>
            <a:cs typeface="+mn-lt"/>
          </a:endParaRPr>
        </a:p>
      </xdr:txBody>
    </xdr:sp>
    <xdr:clientData/>
  </xdr:twoCellAnchor>
  <xdr:twoCellAnchor>
    <xdr:from>
      <xdr:col>7</xdr:col>
      <xdr:colOff>464820</xdr:colOff>
      <xdr:row>1</xdr:row>
      <xdr:rowOff>38100</xdr:rowOff>
    </xdr:from>
    <xdr:to>
      <xdr:col>16</xdr:col>
      <xdr:colOff>258445</xdr:colOff>
      <xdr:row>14</xdr:row>
      <xdr:rowOff>69850</xdr:rowOff>
    </xdr:to>
    <xdr:graphicFrame macro="">
      <xdr:nvGraphicFramePr>
        <xdr:cNvPr id="11" name="Chart 6">
          <a:extLst>
            <a:ext uri="{FF2B5EF4-FFF2-40B4-BE49-F238E27FC236}">
              <a16:creationId xmlns:a16="http://schemas.microsoft.com/office/drawing/2014/main" id="{8444BA66-ECE7-4976-9AE0-C6D659BB1C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15</xdr:col>
      <xdr:colOff>0</xdr:colOff>
      <xdr:row>2</xdr:row>
      <xdr:rowOff>0</xdr:rowOff>
    </xdr:from>
    <xdr:to>
      <xdr:col>20</xdr:col>
      <xdr:colOff>228600</xdr:colOff>
      <xdr:row>12</xdr:row>
      <xdr:rowOff>15240</xdr:rowOff>
    </xdr:to>
    <xdr:sp macro="" textlink="">
      <xdr:nvSpPr>
        <xdr:cNvPr id="10" name="TextBox 3">
          <a:extLst>
            <a:ext uri="{FF2B5EF4-FFF2-40B4-BE49-F238E27FC236}">
              <a16:creationId xmlns:a16="http://schemas.microsoft.com/office/drawing/2014/main" id="{FA3522B3-1426-449A-88B8-63140E0D8A29}"/>
            </a:ext>
            <a:ext uri="{147F2762-F138-4A5C-976F-8EAC2B608ADB}">
              <a16:predDERef xmlns:a16="http://schemas.microsoft.com/office/drawing/2014/main" pred="{CB0855F5-BA9C-F341-56C9-39C72CBEAE1B}"/>
            </a:ext>
          </a:extLst>
        </xdr:cNvPr>
        <xdr:cNvSpPr txBox="1"/>
      </xdr:nvSpPr>
      <xdr:spPr>
        <a:xfrm>
          <a:off x="9921240" y="411480"/>
          <a:ext cx="3276600" cy="1844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Source: NHS</a:t>
          </a:r>
          <a:r>
            <a:rPr lang="en-US" sz="1100" b="1" i="0" u="none" strike="noStrike" baseline="0">
              <a:solidFill>
                <a:schemeClr val="dk1"/>
              </a:solidFill>
              <a:latin typeface="+mn-lt"/>
              <a:ea typeface="+mn-lt"/>
              <a:cs typeface="+mn-lt"/>
            </a:rPr>
            <a:t> Staff Survey</a:t>
          </a:r>
          <a:endParaRPr lang="en-US" sz="1100" b="1" i="0" u="none" strike="noStrike">
            <a:solidFill>
              <a:schemeClr val="dk1"/>
            </a:solidFill>
            <a:latin typeface="+mn-lt"/>
            <a:ea typeface="+mn-lt"/>
            <a:cs typeface="+mn-lt"/>
          </a:endParaRP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Staff Group</a:t>
          </a:r>
          <a:r>
            <a:rPr lang="en-US" sz="1100" b="0" i="0" u="none" strike="noStrike">
              <a:solidFill>
                <a:schemeClr val="dk1"/>
              </a:solidFill>
              <a:latin typeface="+mn-lt"/>
              <a:ea typeface="+mn-lt"/>
              <a:cs typeface="+mn-lt"/>
            </a:rPr>
            <a:t> IS Medical &amp; Dental</a:t>
          </a:r>
          <a:endParaRPr lang="en-GB"/>
        </a:p>
        <a:p>
          <a:pPr marL="0" indent="0"/>
          <a:endParaRPr lang="en-GB" sz="1100" b="1" i="0" u="none" strike="noStrike">
            <a:solidFill>
              <a:schemeClr val="dk1"/>
            </a:solidFill>
            <a:latin typeface="+mn-lt"/>
            <a:ea typeface="+mn-lt"/>
            <a:cs typeface="+mn-lt"/>
          </a:endParaRPr>
        </a:p>
        <a:p>
          <a:pPr marL="0" indent="0"/>
          <a:r>
            <a:rPr lang="en-US" sz="1100" b="1" i="0" u="none" strike="noStrike">
              <a:solidFill>
                <a:schemeClr val="dk1"/>
              </a:solidFill>
              <a:latin typeface="+mn-lt"/>
              <a:ea typeface="+mn-lt"/>
              <a:cs typeface="+mn-lt"/>
            </a:rPr>
            <a:t>Metric </a:t>
          </a:r>
          <a:r>
            <a:rPr lang="en-US" sz="1100" b="0" i="0" u="none" strike="noStrike">
              <a:solidFill>
                <a:schemeClr val="dk1"/>
              </a:solidFill>
              <a:latin typeface="+mn-lt"/>
              <a:ea typeface="+mn-lt"/>
              <a:cs typeface="+mn-lt"/>
            </a:rPr>
            <a:t>is</a:t>
          </a:r>
          <a:r>
            <a:rPr lang="en-US" sz="1100" b="0" i="0" u="none" strike="noStrike" baseline="0">
              <a:solidFill>
                <a:schemeClr val="dk1"/>
              </a:solidFill>
              <a:latin typeface="+mn-lt"/>
              <a:ea typeface="+mn-lt"/>
              <a:cs typeface="+mn-lt"/>
            </a:rPr>
            <a:t> question 6d</a:t>
          </a:r>
        </a:p>
        <a:p>
          <a:pPr marL="0" indent="0"/>
          <a:r>
            <a:rPr lang="en-US" sz="1100" b="0" i="0" u="none" strike="noStrike" baseline="0">
              <a:solidFill>
                <a:schemeClr val="dk1"/>
              </a:solidFill>
              <a:latin typeface="+mn-lt"/>
              <a:ea typeface="+mn-lt"/>
              <a:cs typeface="+mn-lt"/>
            </a:rPr>
            <a:t>Question was not asked prior to 2021.</a:t>
          </a:r>
        </a:p>
        <a:p>
          <a:pPr marL="0" indent="0"/>
          <a:endParaRPr lang="en-US" sz="1100" b="0" i="0" u="none" strike="noStrike" baseline="0">
            <a:solidFill>
              <a:schemeClr val="dk1"/>
            </a:solidFill>
            <a:latin typeface="+mn-lt"/>
            <a:ea typeface="+mn-lt"/>
            <a:cs typeface="+mn-lt"/>
          </a:endParaRPr>
        </a:p>
        <a:p>
          <a:pPr marL="0" indent="0"/>
          <a:r>
            <a:rPr lang="en-US" sz="1100" b="0" i="0" u="none" strike="noStrike" baseline="0">
              <a:solidFill>
                <a:schemeClr val="dk1"/>
              </a:solidFill>
              <a:latin typeface="+mn-lt"/>
              <a:ea typeface="+mn-lt"/>
              <a:cs typeface="+mn-lt"/>
            </a:rPr>
            <a:t>"Acute trusts" includes "Acute and community trusts".</a:t>
          </a:r>
        </a:p>
        <a:p>
          <a:pPr marL="0" indent="0"/>
          <a:r>
            <a:rPr lang="en-US" sz="1100" b="0" i="0" u="none" strike="noStrike" baseline="0">
              <a:solidFill>
                <a:schemeClr val="dk1"/>
              </a:solidFill>
              <a:latin typeface="+mn-lt"/>
              <a:ea typeface="+mn-lt"/>
              <a:cs typeface="+mn-lt"/>
            </a:rPr>
            <a:t>"Mental Health trusts" includes "Mental Health and Learning Disability trusts" and "Mental Health, Learning Disability and Community trusts".</a:t>
          </a:r>
          <a:endParaRPr lang="en-US" sz="1100">
            <a:solidFill>
              <a:schemeClr val="dk1"/>
            </a:solidFill>
            <a:latin typeface="+mn-lt"/>
            <a:ea typeface="+mn-lt"/>
            <a:cs typeface="+mn-lt"/>
          </a:endParaRPr>
        </a:p>
      </xdr:txBody>
    </xdr:sp>
    <xdr:clientData/>
  </xdr:twoCellAnchor>
  <xdr:twoCellAnchor>
    <xdr:from>
      <xdr:col>5</xdr:col>
      <xdr:colOff>358140</xdr:colOff>
      <xdr:row>1</xdr:row>
      <xdr:rowOff>160020</xdr:rowOff>
    </xdr:from>
    <xdr:to>
      <xdr:col>14</xdr:col>
      <xdr:colOff>151765</xdr:colOff>
      <xdr:row>17</xdr:row>
      <xdr:rowOff>8890</xdr:rowOff>
    </xdr:to>
    <xdr:graphicFrame macro="">
      <xdr:nvGraphicFramePr>
        <xdr:cNvPr id="11" name="Chart 6">
          <a:extLst>
            <a:ext uri="{FF2B5EF4-FFF2-40B4-BE49-F238E27FC236}">
              <a16:creationId xmlns:a16="http://schemas.microsoft.com/office/drawing/2014/main" id="{DAA1FF80-9C0B-47A5-82AB-901F25EDA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358140</xdr:colOff>
      <xdr:row>1</xdr:row>
      <xdr:rowOff>160020</xdr:rowOff>
    </xdr:from>
    <xdr:to>
      <xdr:col>14</xdr:col>
      <xdr:colOff>151765</xdr:colOff>
      <xdr:row>17</xdr:row>
      <xdr:rowOff>8890</xdr:rowOff>
    </xdr:to>
    <xdr:graphicFrame macro="">
      <xdr:nvGraphicFramePr>
        <xdr:cNvPr id="2" name="Chart 6">
          <a:extLst>
            <a:ext uri="{FF2B5EF4-FFF2-40B4-BE49-F238E27FC236}">
              <a16:creationId xmlns:a16="http://schemas.microsoft.com/office/drawing/2014/main" id="{D9DDA72E-D978-46F5-826D-4220CAA0EF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2</xdr:row>
      <xdr:rowOff>0</xdr:rowOff>
    </xdr:from>
    <xdr:to>
      <xdr:col>20</xdr:col>
      <xdr:colOff>228600</xdr:colOff>
      <xdr:row>9</xdr:row>
      <xdr:rowOff>53341</xdr:rowOff>
    </xdr:to>
    <xdr:sp macro="" textlink="">
      <xdr:nvSpPr>
        <xdr:cNvPr id="3" name="TextBox 3">
          <a:extLst>
            <a:ext uri="{FF2B5EF4-FFF2-40B4-BE49-F238E27FC236}">
              <a16:creationId xmlns:a16="http://schemas.microsoft.com/office/drawing/2014/main" id="{1FF52D59-153B-4C60-9AEB-25F3BCA95288}"/>
            </a:ext>
            <a:ext uri="{147F2762-F138-4A5C-976F-8EAC2B608ADB}">
              <a16:predDERef xmlns:a16="http://schemas.microsoft.com/office/drawing/2014/main" pred="{CB0855F5-BA9C-F341-56C9-39C72CBEAE1B}"/>
            </a:ext>
          </a:extLst>
        </xdr:cNvPr>
        <xdr:cNvSpPr txBox="1"/>
      </xdr:nvSpPr>
      <xdr:spPr>
        <a:xfrm>
          <a:off x="10182225" y="428625"/>
          <a:ext cx="3276600" cy="13868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From NHS</a:t>
          </a:r>
          <a:r>
            <a:rPr lang="en-US" sz="1100" b="1" i="0" u="none" strike="noStrike" baseline="0">
              <a:solidFill>
                <a:schemeClr val="dk1"/>
              </a:solidFill>
              <a:latin typeface="+mn-lt"/>
              <a:ea typeface="+mn-lt"/>
              <a:cs typeface="+mn-lt"/>
            </a:rPr>
            <a:t> Staff Survey</a:t>
          </a:r>
          <a:endParaRPr lang="en-US" sz="1100" b="1" i="0" u="none" strike="noStrike">
            <a:solidFill>
              <a:schemeClr val="dk1"/>
            </a:solidFill>
            <a:latin typeface="+mn-lt"/>
            <a:ea typeface="+mn-lt"/>
            <a:cs typeface="+mn-lt"/>
          </a:endParaRP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Staff Group</a:t>
          </a:r>
          <a:r>
            <a:rPr lang="en-US" sz="1100" b="0" i="0" u="none" strike="noStrike">
              <a:solidFill>
                <a:schemeClr val="dk1"/>
              </a:solidFill>
              <a:latin typeface="+mn-lt"/>
              <a:ea typeface="+mn-lt"/>
              <a:cs typeface="+mn-lt"/>
            </a:rPr>
            <a:t> IS</a:t>
          </a:r>
          <a:r>
            <a:rPr lang="en-US" sz="1100" b="0" i="0" u="none" strike="noStrike" baseline="0">
              <a:solidFill>
                <a:schemeClr val="dk1"/>
              </a:solidFill>
              <a:latin typeface="+mn-lt"/>
              <a:ea typeface="+mn-lt"/>
              <a:cs typeface="+mn-lt"/>
            </a:rPr>
            <a:t> </a:t>
          </a:r>
          <a:r>
            <a:rPr lang="en-US" sz="1100" b="0" i="0" u="none" strike="noStrike">
              <a:solidFill>
                <a:schemeClr val="dk1"/>
              </a:solidFill>
              <a:latin typeface="+mn-lt"/>
              <a:ea typeface="+mn-lt"/>
              <a:cs typeface="+mn-lt"/>
            </a:rPr>
            <a:t>Medical &amp; Dental</a:t>
          </a:r>
          <a:endParaRPr lang="en-US" sz="1100" b="1" i="0" u="none" strike="noStrike">
            <a:solidFill>
              <a:schemeClr val="dk1"/>
            </a:solidFill>
            <a:latin typeface="Aptos Narrow" panose="020B0004020202020204" pitchFamily="34" charset="0"/>
          </a:endParaRPr>
        </a:p>
        <a:p>
          <a:pPr marL="0" indent="0"/>
          <a:r>
            <a:rPr lang="en-US" sz="1100" b="1" i="0" u="none" strike="noStrike">
              <a:solidFill>
                <a:schemeClr val="dk1"/>
              </a:solidFill>
              <a:latin typeface="+mn-lt"/>
              <a:ea typeface="+mn-lt"/>
              <a:cs typeface="+mn-lt"/>
            </a:rPr>
            <a:t>Metric </a:t>
          </a:r>
          <a:r>
            <a:rPr lang="en-US" sz="1100" b="0" i="0" u="none" strike="noStrike">
              <a:solidFill>
                <a:schemeClr val="dk1"/>
              </a:solidFill>
              <a:latin typeface="+mn-lt"/>
              <a:ea typeface="+mn-lt"/>
              <a:cs typeface="+mn-lt"/>
            </a:rPr>
            <a:t>is</a:t>
          </a:r>
          <a:r>
            <a:rPr lang="en-US" sz="1100" b="0" i="0" u="none" strike="noStrike" baseline="0">
              <a:solidFill>
                <a:schemeClr val="dk1"/>
              </a:solidFill>
              <a:latin typeface="+mn-lt"/>
              <a:ea typeface="+mn-lt"/>
              <a:cs typeface="+mn-lt"/>
            </a:rPr>
            <a:t> question 24b.</a:t>
          </a:r>
        </a:p>
        <a:p>
          <a:pPr marL="0" indent="0"/>
          <a:endParaRPr lang="en-US" sz="1100" b="0" i="0" u="none" strike="noStrike" baseline="0">
            <a:solidFill>
              <a:schemeClr val="dk1"/>
            </a:solidFill>
            <a:latin typeface="+mn-lt"/>
            <a:ea typeface="+mn-lt"/>
            <a:cs typeface="+mn-l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10</xdr:col>
      <xdr:colOff>563880</xdr:colOff>
      <xdr:row>50</xdr:row>
      <xdr:rowOff>15240</xdr:rowOff>
    </xdr:to>
    <xdr:pic>
      <xdr:nvPicPr>
        <xdr:cNvPr id="2" name="Picture 1">
          <a:extLst>
            <a:ext uri="{FF2B5EF4-FFF2-40B4-BE49-F238E27FC236}">
              <a16:creationId xmlns:a16="http://schemas.microsoft.com/office/drawing/2014/main" id="{1AED0B7C-61D7-40E2-90D4-50BCC74253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0"/>
          <a:ext cx="6659880" cy="879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579120</xdr:colOff>
      <xdr:row>2</xdr:row>
      <xdr:rowOff>106680</xdr:rowOff>
    </xdr:from>
    <xdr:to>
      <xdr:col>23</xdr:col>
      <xdr:colOff>60960</xdr:colOff>
      <xdr:row>11</xdr:row>
      <xdr:rowOff>114300</xdr:rowOff>
    </xdr:to>
    <xdr:sp macro="" textlink="">
      <xdr:nvSpPr>
        <xdr:cNvPr id="3" name="TextBox 2">
          <a:extLst>
            <a:ext uri="{FF2B5EF4-FFF2-40B4-BE49-F238E27FC236}">
              <a16:creationId xmlns:a16="http://schemas.microsoft.com/office/drawing/2014/main" id="{CEBD8B4F-61C9-4D08-86B8-19EA703EE52C}"/>
            </a:ext>
          </a:extLst>
        </xdr:cNvPr>
        <xdr:cNvSpPr txBox="1"/>
      </xdr:nvSpPr>
      <xdr:spPr>
        <a:xfrm>
          <a:off x="7284720" y="487680"/>
          <a:ext cx="6797040" cy="1653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dk1"/>
              </a:solidFill>
              <a:effectLst/>
              <a:latin typeface="+mn-lt"/>
              <a:ea typeface="+mn-ea"/>
              <a:cs typeface="+mn-cs"/>
            </a:rPr>
            <a:t>Reasons for differences</a:t>
          </a:r>
        </a:p>
        <a:p>
          <a:endParaRPr lang="en-GB" sz="1200" b="1">
            <a:solidFill>
              <a:schemeClr val="dk1"/>
            </a:solidFill>
            <a:effectLst/>
            <a:latin typeface="+mn-lt"/>
            <a:ea typeface="+mn-ea"/>
            <a:cs typeface="+mn-cs"/>
          </a:endParaRPr>
        </a:p>
        <a:p>
          <a:r>
            <a:rPr lang="en-GB" sz="1200">
              <a:solidFill>
                <a:schemeClr val="dk1"/>
              </a:solidFill>
              <a:effectLst/>
              <a:latin typeface="+mn-lt"/>
              <a:ea typeface="+mn-ea"/>
              <a:cs typeface="+mn-cs"/>
            </a:rPr>
            <a:t>The Official Statistics and NHSE/LTWP leaver figures have different purposes. The NHSE/LTWP leaver rate is used for workforce planning, therefore it considers all staff who are available to work, not just those in active service (as in the Official Statistics method). Staff on career breaks, or maternity leave, cannot be legally replaced on a permanent basis therefore they must be included when making planning decisions or judgements. Therefore, only counting active service staff (those in receipt of pay) risks underestimating the workforce capacity. </a:t>
          </a:r>
        </a:p>
        <a:p>
          <a:endParaRPr lang="en-GB"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6</xdr:col>
      <xdr:colOff>3174</xdr:colOff>
      <xdr:row>4</xdr:row>
      <xdr:rowOff>6350</xdr:rowOff>
    </xdr:from>
    <xdr:to>
      <xdr:col>16</xdr:col>
      <xdr:colOff>12700</xdr:colOff>
      <xdr:row>23</xdr:row>
      <xdr:rowOff>12700</xdr:rowOff>
    </xdr:to>
    <xdr:graphicFrame macro="">
      <xdr:nvGraphicFramePr>
        <xdr:cNvPr id="2" name="Chart 1">
          <a:extLst>
            <a:ext uri="{FF2B5EF4-FFF2-40B4-BE49-F238E27FC236}">
              <a16:creationId xmlns:a16="http://schemas.microsoft.com/office/drawing/2014/main" id="{EDFA7659-09C9-E706-305E-03F6A5CE728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0</xdr:colOff>
      <xdr:row>5</xdr:row>
      <xdr:rowOff>0</xdr:rowOff>
    </xdr:from>
    <xdr:to>
      <xdr:col>23</xdr:col>
      <xdr:colOff>600075</xdr:colOff>
      <xdr:row>10</xdr:row>
      <xdr:rowOff>171450</xdr:rowOff>
    </xdr:to>
    <xdr:sp macro="" textlink="">
      <xdr:nvSpPr>
        <xdr:cNvPr id="3" name="TextBox 3">
          <a:extLst>
            <a:ext uri="{FF2B5EF4-FFF2-40B4-BE49-F238E27FC236}">
              <a16:creationId xmlns:a16="http://schemas.microsoft.com/office/drawing/2014/main" id="{0F217DAD-147B-45B4-A797-D44B1AD51770}"/>
            </a:ext>
            <a:ext uri="{147F2762-F138-4A5C-976F-8EAC2B608ADB}">
              <a16:predDERef xmlns:a16="http://schemas.microsoft.com/office/drawing/2014/main" pred="{CB0855F5-BA9C-F341-56C9-39C72CBEAE1B}"/>
            </a:ext>
          </a:extLst>
        </xdr:cNvPr>
        <xdr:cNvSpPr txBox="1"/>
      </xdr:nvSpPr>
      <xdr:spPr>
        <a:xfrm>
          <a:off x="11537950" y="736600"/>
          <a:ext cx="4257675" cy="1092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Data</a:t>
          </a:r>
          <a:r>
            <a:rPr lang="en-US" sz="1100" b="1" i="0" u="none" strike="noStrike" baseline="0">
              <a:solidFill>
                <a:schemeClr val="dk1"/>
              </a:solidFill>
              <a:latin typeface="+mn-lt"/>
              <a:ea typeface="+mn-lt"/>
              <a:cs typeface="+mn-lt"/>
            </a:rPr>
            <a:t> Source: </a:t>
          </a:r>
          <a:r>
            <a:rPr lang="en-US" sz="1100" b="1" i="0" u="none" strike="noStrike">
              <a:solidFill>
                <a:schemeClr val="dk1"/>
              </a:solidFill>
              <a:latin typeface="+mn-lt"/>
              <a:ea typeface="+mn-lt"/>
              <a:cs typeface="+mn-lt"/>
            </a:rPr>
            <a:t>ESR (Internal management)</a:t>
          </a: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Staff Group</a:t>
          </a:r>
          <a:r>
            <a:rPr lang="en-US" sz="1100" b="0" i="0" u="none" strike="noStrike">
              <a:solidFill>
                <a:schemeClr val="dk1"/>
              </a:solidFill>
              <a:latin typeface="+mn-lt"/>
              <a:ea typeface="+mn-lt"/>
              <a:cs typeface="+mn-lt"/>
            </a:rPr>
            <a:t> IS</a:t>
          </a:r>
          <a:r>
            <a:rPr lang="en-US" sz="1100" b="0" i="0" u="none" strike="noStrike" baseline="0">
              <a:solidFill>
                <a:schemeClr val="dk1"/>
              </a:solidFill>
              <a:latin typeface="+mn-lt"/>
              <a:ea typeface="+mn-lt"/>
              <a:cs typeface="+mn-lt"/>
            </a:rPr>
            <a:t> </a:t>
          </a:r>
          <a:r>
            <a:rPr lang="en-US" sz="1100" b="0" i="0" u="none" strike="noStrike">
              <a:solidFill>
                <a:schemeClr val="dk1"/>
              </a:solidFill>
              <a:latin typeface="+mn-lt"/>
              <a:ea typeface="+mn-lt"/>
              <a:cs typeface="+mn-lt"/>
            </a:rPr>
            <a:t> Medical &amp; Dental</a:t>
          </a:r>
        </a:p>
        <a:p>
          <a:pPr marL="0" indent="0"/>
          <a:r>
            <a:rPr lang="en-US" sz="1100" b="0" i="0" u="none" strike="noStrike">
              <a:solidFill>
                <a:schemeClr val="dk1"/>
              </a:solidFill>
              <a:latin typeface="+mn-lt"/>
              <a:ea typeface="+mn-lt"/>
              <a:cs typeface="+mn-lt"/>
            </a:rPr>
            <a:t>                           </a:t>
          </a:r>
          <a:r>
            <a:rPr lang="en-US" sz="1100" b="0" i="0" u="none" strike="noStrike" baseline="0">
              <a:solidFill>
                <a:schemeClr val="dk1"/>
              </a:solidFill>
              <a:latin typeface="+mn-lt"/>
              <a:ea typeface="+mn-lt"/>
              <a:cs typeface="+mn-lt"/>
            </a:rPr>
            <a:t> Exemplar cohort IS Exemplar (Cohort 1)</a:t>
          </a:r>
          <a:endParaRPr lang="en-US" sz="1100" b="1" i="0" u="none" strike="noStrike">
            <a:solidFill>
              <a:schemeClr val="dk1"/>
            </a:solidFill>
            <a:latin typeface="Aptos Narrow" panose="020B0004020202020204" pitchFamily="34" charset="0"/>
          </a:endParaRPr>
        </a:p>
        <a:p>
          <a:pPr marL="0" indent="0"/>
          <a:r>
            <a:rPr lang="en-US" sz="1100" b="1" i="0" u="none" strike="noStrike">
              <a:solidFill>
                <a:schemeClr val="dk1"/>
              </a:solidFill>
              <a:latin typeface="+mn-lt"/>
              <a:ea typeface="+mn-lt"/>
              <a:cs typeface="+mn-lt"/>
            </a:rPr>
            <a:t>Metric </a:t>
          </a:r>
          <a:r>
            <a:rPr lang="en-US" sz="1100" b="0" i="0" u="none" strike="noStrike">
              <a:solidFill>
                <a:schemeClr val="dk1"/>
              </a:solidFill>
              <a:latin typeface="+mn-lt"/>
              <a:ea typeface="+mn-lt"/>
              <a:cs typeface="+mn-lt"/>
            </a:rPr>
            <a:t>is</a:t>
          </a:r>
          <a:r>
            <a:rPr lang="en-US" sz="1100" b="0" i="0" u="none" strike="noStrike" baseline="0">
              <a:solidFill>
                <a:schemeClr val="dk1"/>
              </a:solidFill>
              <a:latin typeface="+mn-lt"/>
              <a:ea typeface="+mn-lt"/>
              <a:cs typeface="+mn-lt"/>
            </a:rPr>
            <a:t> Leaver rate (%) (FTE)</a:t>
          </a:r>
        </a:p>
        <a:p>
          <a:pPr marL="0" indent="0"/>
          <a:r>
            <a:rPr lang="en-US" sz="1100" b="1" i="0" u="none" strike="noStrike" baseline="0">
              <a:solidFill>
                <a:schemeClr val="dk1"/>
              </a:solidFill>
              <a:latin typeface="+mn-lt"/>
              <a:ea typeface="+mn-lt"/>
              <a:cs typeface="+mn-lt"/>
            </a:rPr>
            <a:t>Exemplar (Cohort 1) </a:t>
          </a:r>
          <a:r>
            <a:rPr lang="en-US" sz="1100" b="0" i="0" u="none" strike="noStrike" baseline="0">
              <a:solidFill>
                <a:schemeClr val="dk1"/>
              </a:solidFill>
              <a:latin typeface="+mn-lt"/>
              <a:ea typeface="+mn-lt"/>
              <a:cs typeface="+mn-lt"/>
            </a:rPr>
            <a:t>includes 23 organisations</a:t>
          </a:r>
          <a:endParaRPr lang="en-US" sz="1100">
            <a:solidFill>
              <a:schemeClr val="dk1"/>
            </a:solidFill>
            <a:latin typeface="+mn-lt"/>
            <a:ea typeface="+mn-lt"/>
            <a:cs typeface="+mn-lt"/>
          </a:endParaRPr>
        </a:p>
      </xdr:txBody>
    </xdr:sp>
    <xdr:clientData/>
  </xdr:twoCellAnchor>
  <xdr:twoCellAnchor>
    <xdr:from>
      <xdr:col>17</xdr:col>
      <xdr:colOff>0</xdr:colOff>
      <xdr:row>30</xdr:row>
      <xdr:rowOff>121920</xdr:rowOff>
    </xdr:from>
    <xdr:to>
      <xdr:col>24</xdr:col>
      <xdr:colOff>60960</xdr:colOff>
      <xdr:row>33</xdr:row>
      <xdr:rowOff>160020</xdr:rowOff>
    </xdr:to>
    <xdr:sp macro="" textlink="">
      <xdr:nvSpPr>
        <xdr:cNvPr id="6" name="TextBox 5">
          <a:hlinkClick xmlns:r="http://schemas.openxmlformats.org/officeDocument/2006/relationships" r:id="rId2"/>
          <a:extLst>
            <a:ext uri="{FF2B5EF4-FFF2-40B4-BE49-F238E27FC236}">
              <a16:creationId xmlns:a16="http://schemas.microsoft.com/office/drawing/2014/main" id="{62A4F3D8-3D43-465F-A8F0-3318613D7546}"/>
            </a:ext>
          </a:extLst>
        </xdr:cNvPr>
        <xdr:cNvSpPr txBox="1"/>
      </xdr:nvSpPr>
      <xdr:spPr>
        <a:xfrm>
          <a:off x="12169140" y="3779520"/>
          <a:ext cx="4328160"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Please note</a:t>
          </a:r>
          <a:r>
            <a:rPr lang="en-GB" sz="1100"/>
            <a:t>, the leaver rate is calculated</a:t>
          </a:r>
          <a:r>
            <a:rPr lang="en-GB" sz="1100" baseline="0"/>
            <a:t> using the NHSE leaver rate definition. The difference to Official statistics is explained here: </a:t>
          </a:r>
          <a:r>
            <a:rPr lang="en-GB" sz="1100" b="1" baseline="0"/>
            <a:t>Link</a:t>
          </a:r>
          <a:endParaRPr lang="en-GB" sz="1100" b="1"/>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17</xdr:col>
      <xdr:colOff>0</xdr:colOff>
      <xdr:row>1</xdr:row>
      <xdr:rowOff>190498</xdr:rowOff>
    </xdr:from>
    <xdr:to>
      <xdr:col>22</xdr:col>
      <xdr:colOff>228600</xdr:colOff>
      <xdr:row>8</xdr:row>
      <xdr:rowOff>66675</xdr:rowOff>
    </xdr:to>
    <xdr:sp macro="" textlink="">
      <xdr:nvSpPr>
        <xdr:cNvPr id="2" name="TextBox 3">
          <a:extLst>
            <a:ext uri="{FF2B5EF4-FFF2-40B4-BE49-F238E27FC236}">
              <a16:creationId xmlns:a16="http://schemas.microsoft.com/office/drawing/2014/main" id="{C500E88F-A980-4F54-91BA-3E5EB2BB9716}"/>
            </a:ext>
            <a:ext uri="{147F2762-F138-4A5C-976F-8EAC2B608ADB}">
              <a16:predDERef xmlns:a16="http://schemas.microsoft.com/office/drawing/2014/main" pred="{CB0855F5-BA9C-F341-56C9-39C72CBEAE1B}"/>
            </a:ext>
          </a:extLst>
        </xdr:cNvPr>
        <xdr:cNvSpPr txBox="1"/>
      </xdr:nvSpPr>
      <xdr:spPr>
        <a:xfrm>
          <a:off x="14668500" y="428623"/>
          <a:ext cx="3276600" cy="12096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Source: NHS</a:t>
          </a:r>
          <a:r>
            <a:rPr lang="en-US" sz="1100" b="1" i="0" u="none" strike="noStrike" baseline="0">
              <a:solidFill>
                <a:schemeClr val="dk1"/>
              </a:solidFill>
              <a:latin typeface="+mn-lt"/>
              <a:ea typeface="+mn-lt"/>
              <a:cs typeface="+mn-lt"/>
            </a:rPr>
            <a:t> Staff Survey</a:t>
          </a:r>
          <a:endParaRPr lang="en-US" sz="1100" b="1" i="0" u="none" strike="noStrike">
            <a:solidFill>
              <a:schemeClr val="dk1"/>
            </a:solidFill>
            <a:latin typeface="+mn-lt"/>
            <a:ea typeface="+mn-lt"/>
            <a:cs typeface="+mn-lt"/>
          </a:endParaRP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a:t>
          </a:r>
          <a:r>
            <a:rPr lang="en-US" sz="1100" b="0" i="0" baseline="0">
              <a:solidFill>
                <a:schemeClr val="dk1"/>
              </a:solidFill>
              <a:effectLst/>
              <a:latin typeface="+mn-lt"/>
              <a:ea typeface="+mn-ea"/>
              <a:cs typeface="+mn-cs"/>
            </a:rPr>
            <a:t>Staff Group</a:t>
          </a:r>
          <a:r>
            <a:rPr lang="en-US" sz="1100" b="0" i="0">
              <a:solidFill>
                <a:schemeClr val="dk1"/>
              </a:solidFill>
              <a:effectLst/>
              <a:latin typeface="+mn-lt"/>
              <a:ea typeface="+mn-ea"/>
              <a:cs typeface="+mn-cs"/>
            </a:rPr>
            <a:t> IS</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Medical &amp; Dental</a:t>
          </a:r>
        </a:p>
        <a:p>
          <a:pPr marL="0" indent="0"/>
          <a:endParaRPr lang="en-US" sz="1100" b="0" i="0" u="none" strike="noStrike">
            <a:solidFill>
              <a:schemeClr val="dk1"/>
            </a:solidFill>
            <a:effectLst/>
            <a:latin typeface="+mn-lt"/>
            <a:ea typeface="+mn-ea"/>
            <a:cs typeface="+mn-cs"/>
          </a:endParaRPr>
        </a:p>
        <a:p>
          <a:pPr marL="0" indent="0"/>
          <a:r>
            <a:rPr lang="en-US" sz="1100" b="1" i="0" u="none" strike="noStrike">
              <a:solidFill>
                <a:schemeClr val="dk1"/>
              </a:solidFill>
              <a:latin typeface="+mn-lt"/>
              <a:ea typeface="+mn-lt"/>
              <a:cs typeface="+mn-lt"/>
            </a:rPr>
            <a:t>Metric </a:t>
          </a:r>
          <a:r>
            <a:rPr lang="en-US" sz="1100" b="0" i="0" u="none" strike="noStrike">
              <a:solidFill>
                <a:schemeClr val="dk1"/>
              </a:solidFill>
              <a:latin typeface="+mn-lt"/>
              <a:ea typeface="+mn-lt"/>
              <a:cs typeface="+mn-lt"/>
            </a:rPr>
            <a:t>is</a:t>
          </a:r>
          <a:r>
            <a:rPr lang="en-US" sz="1100" b="0" i="0" u="none" strike="noStrike" baseline="0">
              <a:solidFill>
                <a:schemeClr val="dk1"/>
              </a:solidFill>
              <a:latin typeface="+mn-lt"/>
              <a:ea typeface="+mn-lt"/>
              <a:cs typeface="+mn-lt"/>
            </a:rPr>
            <a:t> questions 11c and 12b. Question 12b was only asked from 2021.</a:t>
          </a:r>
        </a:p>
        <a:p>
          <a:pPr marL="0" indent="0"/>
          <a:endParaRPr lang="en-US" sz="1100" b="0" i="0" u="none" strike="noStrike" baseline="0">
            <a:solidFill>
              <a:schemeClr val="dk1"/>
            </a:solidFill>
            <a:latin typeface="+mn-lt"/>
            <a:ea typeface="+mn-lt"/>
            <a:cs typeface="+mn-lt"/>
          </a:endParaRPr>
        </a:p>
      </xdr:txBody>
    </xdr:sp>
    <xdr:clientData/>
  </xdr:twoCellAnchor>
  <xdr:twoCellAnchor>
    <xdr:from>
      <xdr:col>8</xdr:col>
      <xdr:colOff>0</xdr:colOff>
      <xdr:row>2</xdr:row>
      <xdr:rowOff>0</xdr:rowOff>
    </xdr:from>
    <xdr:to>
      <xdr:col>16</xdr:col>
      <xdr:colOff>403225</xdr:colOff>
      <xdr:row>17</xdr:row>
      <xdr:rowOff>31750</xdr:rowOff>
    </xdr:to>
    <xdr:graphicFrame macro="">
      <xdr:nvGraphicFramePr>
        <xdr:cNvPr id="4" name="Chart 8">
          <a:extLst>
            <a:ext uri="{FF2B5EF4-FFF2-40B4-BE49-F238E27FC236}">
              <a16:creationId xmlns:a16="http://schemas.microsoft.com/office/drawing/2014/main" id="{4937F707-3C0A-4D89-888E-3F7D64C191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19</xdr:row>
      <xdr:rowOff>0</xdr:rowOff>
    </xdr:from>
    <xdr:to>
      <xdr:col>16</xdr:col>
      <xdr:colOff>403225</xdr:colOff>
      <xdr:row>34</xdr:row>
      <xdr:rowOff>31750</xdr:rowOff>
    </xdr:to>
    <xdr:graphicFrame macro="">
      <xdr:nvGraphicFramePr>
        <xdr:cNvPr id="5" name="Chart 8">
          <a:extLst>
            <a:ext uri="{FF2B5EF4-FFF2-40B4-BE49-F238E27FC236}">
              <a16:creationId xmlns:a16="http://schemas.microsoft.com/office/drawing/2014/main" id="{AA01B484-159B-46D5-B142-F24AF470B6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30480</xdr:colOff>
      <xdr:row>35</xdr:row>
      <xdr:rowOff>0</xdr:rowOff>
    </xdr:from>
    <xdr:to>
      <xdr:col>16</xdr:col>
      <xdr:colOff>433705</xdr:colOff>
      <xdr:row>50</xdr:row>
      <xdr:rowOff>31750</xdr:rowOff>
    </xdr:to>
    <xdr:graphicFrame macro="">
      <xdr:nvGraphicFramePr>
        <xdr:cNvPr id="6" name="Chart 8">
          <a:extLst>
            <a:ext uri="{FF2B5EF4-FFF2-40B4-BE49-F238E27FC236}">
              <a16:creationId xmlns:a16="http://schemas.microsoft.com/office/drawing/2014/main" id="{C3A6624A-B39B-4874-BBAD-8669E81BC7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15240</xdr:colOff>
      <xdr:row>35</xdr:row>
      <xdr:rowOff>7620</xdr:rowOff>
    </xdr:from>
    <xdr:to>
      <xdr:col>25</xdr:col>
      <xdr:colOff>418465</xdr:colOff>
      <xdr:row>50</xdr:row>
      <xdr:rowOff>39370</xdr:rowOff>
    </xdr:to>
    <xdr:graphicFrame macro="">
      <xdr:nvGraphicFramePr>
        <xdr:cNvPr id="7" name="Chart 8">
          <a:extLst>
            <a:ext uri="{FF2B5EF4-FFF2-40B4-BE49-F238E27FC236}">
              <a16:creationId xmlns:a16="http://schemas.microsoft.com/office/drawing/2014/main" id="{3536DD34-D06C-43A7-8097-D6CCECA4C0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22860</xdr:colOff>
      <xdr:row>51</xdr:row>
      <xdr:rowOff>7620</xdr:rowOff>
    </xdr:from>
    <xdr:to>
      <xdr:col>16</xdr:col>
      <xdr:colOff>426085</xdr:colOff>
      <xdr:row>66</xdr:row>
      <xdr:rowOff>39370</xdr:rowOff>
    </xdr:to>
    <xdr:graphicFrame macro="">
      <xdr:nvGraphicFramePr>
        <xdr:cNvPr id="8" name="Chart 8">
          <a:extLst>
            <a:ext uri="{FF2B5EF4-FFF2-40B4-BE49-F238E27FC236}">
              <a16:creationId xmlns:a16="http://schemas.microsoft.com/office/drawing/2014/main" id="{EE0482C8-4325-4A83-884F-C81B0DDA0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17</xdr:col>
      <xdr:colOff>0</xdr:colOff>
      <xdr:row>1</xdr:row>
      <xdr:rowOff>190498</xdr:rowOff>
    </xdr:from>
    <xdr:to>
      <xdr:col>22</xdr:col>
      <xdr:colOff>228600</xdr:colOff>
      <xdr:row>12</xdr:row>
      <xdr:rowOff>9525</xdr:rowOff>
    </xdr:to>
    <xdr:sp macro="" textlink="">
      <xdr:nvSpPr>
        <xdr:cNvPr id="19" name="TextBox 3">
          <a:extLst>
            <a:ext uri="{FF2B5EF4-FFF2-40B4-BE49-F238E27FC236}">
              <a16:creationId xmlns:a16="http://schemas.microsoft.com/office/drawing/2014/main" id="{4948451A-C648-4B6D-8E2D-624482AE5FEA}"/>
            </a:ext>
            <a:ext uri="{147F2762-F138-4A5C-976F-8EAC2B608ADB}">
              <a16:predDERef xmlns:a16="http://schemas.microsoft.com/office/drawing/2014/main" pred="{CB0855F5-BA9C-F341-56C9-39C72CBEAE1B}"/>
            </a:ext>
          </a:extLst>
        </xdr:cNvPr>
        <xdr:cNvSpPr txBox="1"/>
      </xdr:nvSpPr>
      <xdr:spPr>
        <a:xfrm>
          <a:off x="14516100" y="428623"/>
          <a:ext cx="3276600" cy="19145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Source: NHS</a:t>
          </a:r>
          <a:r>
            <a:rPr lang="en-US" sz="1100" b="1" i="0" u="none" strike="noStrike" baseline="0">
              <a:solidFill>
                <a:schemeClr val="dk1"/>
              </a:solidFill>
              <a:latin typeface="+mn-lt"/>
              <a:ea typeface="+mn-lt"/>
              <a:cs typeface="+mn-lt"/>
            </a:rPr>
            <a:t> Staff Survey</a:t>
          </a:r>
          <a:endParaRPr lang="en-US" sz="1100" b="1" i="0" u="none" strike="noStrike">
            <a:solidFill>
              <a:schemeClr val="dk1"/>
            </a:solidFill>
            <a:latin typeface="+mn-lt"/>
            <a:ea typeface="+mn-lt"/>
            <a:cs typeface="+mn-lt"/>
          </a:endParaRP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a:t>
          </a:r>
          <a:r>
            <a:rPr lang="en-US" sz="1100" b="0" i="0" baseline="0">
              <a:solidFill>
                <a:schemeClr val="dk1"/>
              </a:solidFill>
              <a:effectLst/>
              <a:latin typeface="+mn-lt"/>
              <a:ea typeface="+mn-ea"/>
              <a:cs typeface="+mn-cs"/>
            </a:rPr>
            <a:t>Staff Group</a:t>
          </a:r>
          <a:r>
            <a:rPr lang="en-US" sz="1100" b="0" i="0">
              <a:solidFill>
                <a:schemeClr val="dk1"/>
              </a:solidFill>
              <a:effectLst/>
              <a:latin typeface="+mn-lt"/>
              <a:ea typeface="+mn-ea"/>
              <a:cs typeface="+mn-cs"/>
            </a:rPr>
            <a:t> IS</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Medical &amp; Dental</a:t>
          </a:r>
        </a:p>
        <a:p>
          <a:pPr marL="0" indent="0"/>
          <a:endParaRPr lang="en-US" sz="1100" b="0" i="0" u="none" strike="noStrike">
            <a:solidFill>
              <a:schemeClr val="dk1"/>
            </a:solidFill>
            <a:effectLst/>
            <a:latin typeface="+mn-lt"/>
            <a:ea typeface="+mn-ea"/>
            <a:cs typeface="+mn-cs"/>
          </a:endParaRPr>
        </a:p>
        <a:p>
          <a:pPr marL="0" indent="0"/>
          <a:r>
            <a:rPr lang="en-US" sz="1100" b="1" i="0" u="none" strike="noStrike">
              <a:solidFill>
                <a:schemeClr val="dk1"/>
              </a:solidFill>
              <a:latin typeface="+mn-lt"/>
              <a:ea typeface="+mn-lt"/>
              <a:cs typeface="+mn-lt"/>
            </a:rPr>
            <a:t>Metric </a:t>
          </a:r>
          <a:r>
            <a:rPr lang="en-US" sz="1100" b="0" i="0" u="none" strike="noStrike">
              <a:solidFill>
                <a:schemeClr val="dk1"/>
              </a:solidFill>
              <a:latin typeface="+mn-lt"/>
              <a:ea typeface="+mn-lt"/>
              <a:cs typeface="+mn-lt"/>
            </a:rPr>
            <a:t>is</a:t>
          </a:r>
          <a:r>
            <a:rPr lang="en-US" sz="1100" b="0" i="0" u="none" strike="noStrike" baseline="0">
              <a:solidFill>
                <a:schemeClr val="dk1"/>
              </a:solidFill>
              <a:latin typeface="+mn-lt"/>
              <a:ea typeface="+mn-lt"/>
              <a:cs typeface="+mn-lt"/>
            </a:rPr>
            <a:t> and response indicating at least one incidence of physical violence from patients/service users, relatives, or other members of the public</a:t>
          </a:r>
        </a:p>
        <a:p>
          <a:pPr marL="0" indent="0"/>
          <a:r>
            <a:rPr lang="en-US" sz="1100" b="0" i="0" u="none" strike="noStrike" baseline="0">
              <a:solidFill>
                <a:schemeClr val="dk1"/>
              </a:solidFill>
              <a:latin typeface="+mn-lt"/>
              <a:ea typeface="+mn-lt"/>
              <a:cs typeface="+mn-lt"/>
            </a:rPr>
            <a:t>This is q13a.</a:t>
          </a:r>
        </a:p>
        <a:p>
          <a:pPr marL="0" indent="0"/>
          <a:endParaRPr lang="en-US" sz="1100" b="0" i="0" u="none" strike="noStrike" baseline="0">
            <a:solidFill>
              <a:schemeClr val="dk1"/>
            </a:solidFill>
            <a:latin typeface="+mn-lt"/>
            <a:ea typeface="+mn-lt"/>
            <a:cs typeface="+mn-lt"/>
          </a:endParaRPr>
        </a:p>
      </xdr:txBody>
    </xdr:sp>
    <xdr:clientData/>
  </xdr:twoCellAnchor>
  <xdr:twoCellAnchor>
    <xdr:from>
      <xdr:col>8</xdr:col>
      <xdr:colOff>0</xdr:colOff>
      <xdr:row>2</xdr:row>
      <xdr:rowOff>0</xdr:rowOff>
    </xdr:from>
    <xdr:to>
      <xdr:col>16</xdr:col>
      <xdr:colOff>403225</xdr:colOff>
      <xdr:row>17</xdr:row>
      <xdr:rowOff>31750</xdr:rowOff>
    </xdr:to>
    <xdr:graphicFrame macro="">
      <xdr:nvGraphicFramePr>
        <xdr:cNvPr id="6" name="Chart 8">
          <a:extLst>
            <a:ext uri="{FF2B5EF4-FFF2-40B4-BE49-F238E27FC236}">
              <a16:creationId xmlns:a16="http://schemas.microsoft.com/office/drawing/2014/main" id="{3D639EEC-1ADF-4371-A0EE-46C9E953B9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34</xdr:row>
      <xdr:rowOff>0</xdr:rowOff>
    </xdr:from>
    <xdr:to>
      <xdr:col>16</xdr:col>
      <xdr:colOff>403225</xdr:colOff>
      <xdr:row>49</xdr:row>
      <xdr:rowOff>31750</xdr:rowOff>
    </xdr:to>
    <xdr:graphicFrame macro="">
      <xdr:nvGraphicFramePr>
        <xdr:cNvPr id="5" name="Chart 8">
          <a:extLst>
            <a:ext uri="{FF2B5EF4-FFF2-40B4-BE49-F238E27FC236}">
              <a16:creationId xmlns:a16="http://schemas.microsoft.com/office/drawing/2014/main" id="{61F5FD71-4AF3-4563-8136-F5139B6B66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601980</xdr:colOff>
      <xdr:row>17</xdr:row>
      <xdr:rowOff>175260</xdr:rowOff>
    </xdr:from>
    <xdr:to>
      <xdr:col>16</xdr:col>
      <xdr:colOff>395605</xdr:colOff>
      <xdr:row>33</xdr:row>
      <xdr:rowOff>24130</xdr:rowOff>
    </xdr:to>
    <xdr:graphicFrame macro="">
      <xdr:nvGraphicFramePr>
        <xdr:cNvPr id="2" name="Chart 8">
          <a:extLst>
            <a:ext uri="{FF2B5EF4-FFF2-40B4-BE49-F238E27FC236}">
              <a16:creationId xmlns:a16="http://schemas.microsoft.com/office/drawing/2014/main" id="{C42E83EA-BEC3-4E78-8D1A-6FD565847E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17</xdr:col>
      <xdr:colOff>0</xdr:colOff>
      <xdr:row>1</xdr:row>
      <xdr:rowOff>190498</xdr:rowOff>
    </xdr:from>
    <xdr:to>
      <xdr:col>22</xdr:col>
      <xdr:colOff>228600</xdr:colOff>
      <xdr:row>12</xdr:row>
      <xdr:rowOff>9525</xdr:rowOff>
    </xdr:to>
    <xdr:sp macro="" textlink="">
      <xdr:nvSpPr>
        <xdr:cNvPr id="56" name="TextBox 3">
          <a:extLst>
            <a:ext uri="{FF2B5EF4-FFF2-40B4-BE49-F238E27FC236}">
              <a16:creationId xmlns:a16="http://schemas.microsoft.com/office/drawing/2014/main" id="{E571EF7F-B679-4670-AAFB-B28F750567B8}"/>
            </a:ext>
            <a:ext uri="{147F2762-F138-4A5C-976F-8EAC2B608ADB}">
              <a16:predDERef xmlns:a16="http://schemas.microsoft.com/office/drawing/2014/main" pred="{CB0855F5-BA9C-F341-56C9-39C72CBEAE1B}"/>
            </a:ext>
          </a:extLst>
        </xdr:cNvPr>
        <xdr:cNvSpPr txBox="1"/>
      </xdr:nvSpPr>
      <xdr:spPr>
        <a:xfrm>
          <a:off x="11525250" y="428623"/>
          <a:ext cx="3276600" cy="19145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Source: NHS</a:t>
          </a:r>
          <a:r>
            <a:rPr lang="en-US" sz="1100" b="1" i="0" u="none" strike="noStrike" baseline="0">
              <a:solidFill>
                <a:schemeClr val="dk1"/>
              </a:solidFill>
              <a:latin typeface="+mn-lt"/>
              <a:ea typeface="+mn-lt"/>
              <a:cs typeface="+mn-lt"/>
            </a:rPr>
            <a:t> Staff Survey</a:t>
          </a:r>
          <a:endParaRPr lang="en-US" sz="1100" b="1" i="0" u="none" strike="noStrike">
            <a:solidFill>
              <a:schemeClr val="dk1"/>
            </a:solidFill>
            <a:latin typeface="+mn-lt"/>
            <a:ea typeface="+mn-lt"/>
            <a:cs typeface="+mn-lt"/>
          </a:endParaRP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a:t>
          </a:r>
          <a:r>
            <a:rPr lang="en-US" sz="1100" b="0" i="0" baseline="0">
              <a:solidFill>
                <a:schemeClr val="dk1"/>
              </a:solidFill>
              <a:effectLst/>
              <a:latin typeface="+mn-lt"/>
              <a:ea typeface="+mn-ea"/>
              <a:cs typeface="+mn-cs"/>
            </a:rPr>
            <a:t>Staff Group</a:t>
          </a:r>
          <a:r>
            <a:rPr lang="en-US" sz="1100" b="0" i="0">
              <a:solidFill>
                <a:schemeClr val="dk1"/>
              </a:solidFill>
              <a:effectLst/>
              <a:latin typeface="+mn-lt"/>
              <a:ea typeface="+mn-ea"/>
              <a:cs typeface="+mn-cs"/>
            </a:rPr>
            <a:t> IS</a:t>
          </a:r>
          <a:r>
            <a:rPr lang="en-US" sz="1100" b="0" i="0" baseline="0">
              <a:solidFill>
                <a:schemeClr val="dk1"/>
              </a:solidFill>
              <a:effectLst/>
              <a:latin typeface="+mn-lt"/>
              <a:ea typeface="+mn-ea"/>
              <a:cs typeface="+mn-cs"/>
            </a:rPr>
            <a:t> </a:t>
          </a:r>
          <a:r>
            <a:rPr lang="en-US" sz="1100" b="0" i="0">
              <a:solidFill>
                <a:schemeClr val="dk1"/>
              </a:solidFill>
              <a:effectLst/>
              <a:latin typeface="+mn-lt"/>
              <a:ea typeface="+mn-ea"/>
              <a:cs typeface="+mn-cs"/>
            </a:rPr>
            <a:t>Medical &amp; Dental</a:t>
          </a:r>
        </a:p>
        <a:p>
          <a:pPr marL="0" indent="0"/>
          <a:endParaRPr lang="en-US" sz="1100" b="0" i="0" u="none" strike="noStrike">
            <a:solidFill>
              <a:schemeClr val="dk1"/>
            </a:solidFill>
            <a:effectLst/>
            <a:latin typeface="+mn-lt"/>
            <a:ea typeface="+mn-ea"/>
            <a:cs typeface="+mn-cs"/>
          </a:endParaRPr>
        </a:p>
        <a:p>
          <a:pPr marL="0" indent="0"/>
          <a:r>
            <a:rPr lang="en-US" sz="1100" b="1" i="0" u="none" strike="noStrike">
              <a:solidFill>
                <a:schemeClr val="dk1"/>
              </a:solidFill>
              <a:latin typeface="+mn-lt"/>
              <a:ea typeface="+mn-lt"/>
              <a:cs typeface="+mn-lt"/>
            </a:rPr>
            <a:t>Metric </a:t>
          </a:r>
          <a:r>
            <a:rPr lang="en-US" sz="1100" b="0" i="0" u="none" strike="noStrike">
              <a:solidFill>
                <a:schemeClr val="dk1"/>
              </a:solidFill>
              <a:latin typeface="+mn-lt"/>
              <a:ea typeface="+mn-lt"/>
              <a:cs typeface="+mn-lt"/>
            </a:rPr>
            <a:t>is</a:t>
          </a:r>
          <a:r>
            <a:rPr lang="en-US" sz="1100" b="0" i="0" u="none" strike="noStrike" baseline="0">
              <a:solidFill>
                <a:schemeClr val="dk1"/>
              </a:solidFill>
              <a:latin typeface="+mn-lt"/>
              <a:ea typeface="+mn-lt"/>
              <a:cs typeface="+mn-lt"/>
            </a:rPr>
            <a:t> and response indicating at least one incidence of harassment, bullying or abuse from patients/service users, relatives, or other members of the public</a:t>
          </a:r>
        </a:p>
        <a:p>
          <a:pPr marL="0" indent="0"/>
          <a:r>
            <a:rPr lang="en-US" sz="1100" b="0" i="0" u="none" strike="noStrike" baseline="0">
              <a:solidFill>
                <a:schemeClr val="dk1"/>
              </a:solidFill>
              <a:latin typeface="+mn-lt"/>
              <a:ea typeface="+mn-lt"/>
              <a:cs typeface="+mn-lt"/>
            </a:rPr>
            <a:t>This is q14a.</a:t>
          </a:r>
        </a:p>
        <a:p>
          <a:pPr marL="0" indent="0"/>
          <a:endParaRPr lang="en-US" sz="1100" b="0" i="0" u="none" strike="noStrike" baseline="0">
            <a:solidFill>
              <a:schemeClr val="dk1"/>
            </a:solidFill>
            <a:latin typeface="+mn-lt"/>
            <a:ea typeface="+mn-lt"/>
            <a:cs typeface="+mn-lt"/>
          </a:endParaRPr>
        </a:p>
      </xdr:txBody>
    </xdr:sp>
    <xdr:clientData/>
  </xdr:twoCellAnchor>
  <xdr:twoCellAnchor>
    <xdr:from>
      <xdr:col>8</xdr:col>
      <xdr:colOff>0</xdr:colOff>
      <xdr:row>2</xdr:row>
      <xdr:rowOff>0</xdr:rowOff>
    </xdr:from>
    <xdr:to>
      <xdr:col>16</xdr:col>
      <xdr:colOff>403225</xdr:colOff>
      <xdr:row>17</xdr:row>
      <xdr:rowOff>31750</xdr:rowOff>
    </xdr:to>
    <xdr:graphicFrame macro="">
      <xdr:nvGraphicFramePr>
        <xdr:cNvPr id="91" name="Chart 8">
          <a:extLst>
            <a:ext uri="{FF2B5EF4-FFF2-40B4-BE49-F238E27FC236}">
              <a16:creationId xmlns:a16="http://schemas.microsoft.com/office/drawing/2014/main" id="{732E3DDE-73C9-4017-988D-A4AF63C9AF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579120</xdr:colOff>
      <xdr:row>35</xdr:row>
      <xdr:rowOff>15240</xdr:rowOff>
    </xdr:from>
    <xdr:to>
      <xdr:col>16</xdr:col>
      <xdr:colOff>372745</xdr:colOff>
      <xdr:row>50</xdr:row>
      <xdr:rowOff>46990</xdr:rowOff>
    </xdr:to>
    <xdr:graphicFrame macro="">
      <xdr:nvGraphicFramePr>
        <xdr:cNvPr id="92" name="Chart 8">
          <a:extLst>
            <a:ext uri="{FF2B5EF4-FFF2-40B4-BE49-F238E27FC236}">
              <a16:creationId xmlns:a16="http://schemas.microsoft.com/office/drawing/2014/main" id="{20BC75EC-A12C-4999-A30D-F14A0CC0F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601980</xdr:colOff>
      <xdr:row>17</xdr:row>
      <xdr:rowOff>106680</xdr:rowOff>
    </xdr:from>
    <xdr:to>
      <xdr:col>16</xdr:col>
      <xdr:colOff>395605</xdr:colOff>
      <xdr:row>33</xdr:row>
      <xdr:rowOff>130810</xdr:rowOff>
    </xdr:to>
    <xdr:graphicFrame macro="">
      <xdr:nvGraphicFramePr>
        <xdr:cNvPr id="2" name="Chart 8">
          <a:extLst>
            <a:ext uri="{FF2B5EF4-FFF2-40B4-BE49-F238E27FC236}">
              <a16:creationId xmlns:a16="http://schemas.microsoft.com/office/drawing/2014/main" id="{34F7FE3E-5F84-4CB2-A14A-BE80AA08B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6</xdr:col>
      <xdr:colOff>0</xdr:colOff>
      <xdr:row>2</xdr:row>
      <xdr:rowOff>0</xdr:rowOff>
    </xdr:from>
    <xdr:to>
      <xdr:col>14</xdr:col>
      <xdr:colOff>403225</xdr:colOff>
      <xdr:row>17</xdr:row>
      <xdr:rowOff>31750</xdr:rowOff>
    </xdr:to>
    <xdr:graphicFrame macro="">
      <xdr:nvGraphicFramePr>
        <xdr:cNvPr id="2" name="Chart 1">
          <a:extLst>
            <a:ext uri="{FF2B5EF4-FFF2-40B4-BE49-F238E27FC236}">
              <a16:creationId xmlns:a16="http://schemas.microsoft.com/office/drawing/2014/main" id="{C1856832-E7A1-4242-8A17-55F9EBABF9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586740</xdr:colOff>
      <xdr:row>35</xdr:row>
      <xdr:rowOff>30480</xdr:rowOff>
    </xdr:from>
    <xdr:to>
      <xdr:col>14</xdr:col>
      <xdr:colOff>380365</xdr:colOff>
      <xdr:row>50</xdr:row>
      <xdr:rowOff>62230</xdr:rowOff>
    </xdr:to>
    <xdr:graphicFrame macro="">
      <xdr:nvGraphicFramePr>
        <xdr:cNvPr id="3" name="Chart 2">
          <a:extLst>
            <a:ext uri="{FF2B5EF4-FFF2-40B4-BE49-F238E27FC236}">
              <a16:creationId xmlns:a16="http://schemas.microsoft.com/office/drawing/2014/main" id="{EB9E6962-EF50-465E-90A4-5EEC245136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xdr:row>
      <xdr:rowOff>0</xdr:rowOff>
    </xdr:from>
    <xdr:to>
      <xdr:col>20</xdr:col>
      <xdr:colOff>228600</xdr:colOff>
      <xdr:row>12</xdr:row>
      <xdr:rowOff>0</xdr:rowOff>
    </xdr:to>
    <xdr:sp macro="" textlink="">
      <xdr:nvSpPr>
        <xdr:cNvPr id="4" name="TextBox 3">
          <a:extLst>
            <a:ext uri="{FF2B5EF4-FFF2-40B4-BE49-F238E27FC236}">
              <a16:creationId xmlns:a16="http://schemas.microsoft.com/office/drawing/2014/main" id="{F41BD9C0-0EED-4B7F-B86D-950D0D7AB65F}"/>
            </a:ext>
            <a:ext uri="{147F2762-F138-4A5C-976F-8EAC2B608ADB}">
              <a16:predDERef xmlns:a16="http://schemas.microsoft.com/office/drawing/2014/main" pred="{CB0855F5-BA9C-F341-56C9-39C72CBEAE1B}"/>
            </a:ext>
          </a:extLst>
        </xdr:cNvPr>
        <xdr:cNvSpPr txBox="1"/>
      </xdr:nvSpPr>
      <xdr:spPr>
        <a:xfrm>
          <a:off x="9867900" y="428625"/>
          <a:ext cx="3276600" cy="190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Source: NHS</a:t>
          </a:r>
          <a:r>
            <a:rPr lang="en-US" sz="1100" b="1" i="0" u="none" strike="noStrike" baseline="0">
              <a:solidFill>
                <a:schemeClr val="dk1"/>
              </a:solidFill>
              <a:latin typeface="+mn-lt"/>
              <a:ea typeface="+mn-lt"/>
              <a:cs typeface="+mn-lt"/>
            </a:rPr>
            <a:t> Staff Survey</a:t>
          </a:r>
          <a:endParaRPr lang="en-US" sz="1100" b="1" i="0" u="none" strike="noStrike">
            <a:solidFill>
              <a:schemeClr val="dk1"/>
            </a:solidFill>
            <a:latin typeface="+mn-lt"/>
            <a:ea typeface="+mn-lt"/>
            <a:cs typeface="+mn-lt"/>
          </a:endParaRP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Staff Group</a:t>
          </a:r>
          <a:r>
            <a:rPr lang="en-US" sz="1100" b="0" i="0" u="none" strike="noStrike">
              <a:solidFill>
                <a:schemeClr val="dk1"/>
              </a:solidFill>
              <a:latin typeface="+mn-lt"/>
              <a:ea typeface="+mn-lt"/>
              <a:cs typeface="+mn-lt"/>
            </a:rPr>
            <a:t> IS Medical &amp; Dental</a:t>
          </a:r>
          <a:endParaRPr lang="en-GB"/>
        </a:p>
        <a:p>
          <a:pPr marL="0" indent="0"/>
          <a:endParaRPr lang="en-GB" sz="1100" b="1" i="0" u="none" strike="noStrike">
            <a:solidFill>
              <a:schemeClr val="dk1"/>
            </a:solidFill>
            <a:latin typeface="+mn-lt"/>
            <a:ea typeface="+mn-lt"/>
            <a:cs typeface="+mn-lt"/>
          </a:endParaRPr>
        </a:p>
        <a:p>
          <a:pPr marL="0" indent="0"/>
          <a:r>
            <a:rPr lang="en-US" sz="1100" b="1" i="0" u="none" strike="noStrike">
              <a:solidFill>
                <a:schemeClr val="dk1"/>
              </a:solidFill>
              <a:latin typeface="+mn-lt"/>
              <a:ea typeface="+mn-lt"/>
              <a:cs typeface="+mn-lt"/>
            </a:rPr>
            <a:t>Metric </a:t>
          </a:r>
          <a:r>
            <a:rPr lang="en-US" sz="1100" b="0" i="0" u="none" strike="noStrike">
              <a:solidFill>
                <a:schemeClr val="dk1"/>
              </a:solidFill>
              <a:latin typeface="+mn-lt"/>
              <a:ea typeface="+mn-lt"/>
              <a:cs typeface="+mn-lt"/>
            </a:rPr>
            <a:t>is</a:t>
          </a:r>
          <a:r>
            <a:rPr lang="en-US" sz="1100" b="0" i="0" u="none" strike="noStrike" baseline="0">
              <a:solidFill>
                <a:schemeClr val="dk1"/>
              </a:solidFill>
              <a:latin typeface="+mn-lt"/>
              <a:ea typeface="+mn-lt"/>
              <a:cs typeface="+mn-lt"/>
            </a:rPr>
            <a:t> question 6d</a:t>
          </a:r>
        </a:p>
        <a:p>
          <a:pPr marL="0" indent="0"/>
          <a:r>
            <a:rPr lang="en-US" sz="1100" b="0" i="0" u="none" strike="noStrike" baseline="0">
              <a:solidFill>
                <a:schemeClr val="dk1"/>
              </a:solidFill>
              <a:latin typeface="+mn-lt"/>
              <a:ea typeface="+mn-lt"/>
              <a:cs typeface="+mn-lt"/>
            </a:rPr>
            <a:t>Question was not asked prior to 2021.</a:t>
          </a:r>
        </a:p>
        <a:p>
          <a:pPr marL="0" indent="0"/>
          <a:endParaRPr lang="en-US" sz="1100" b="0" i="0" u="none" strike="noStrike" baseline="0">
            <a:solidFill>
              <a:schemeClr val="dk1"/>
            </a:solidFill>
            <a:latin typeface="+mn-lt"/>
            <a:ea typeface="+mn-lt"/>
            <a:cs typeface="+mn-lt"/>
          </a:endParaRPr>
        </a:p>
        <a:p>
          <a:pPr marL="0" indent="0"/>
          <a:r>
            <a:rPr lang="en-US" sz="1100" b="0" i="0" u="none" strike="noStrike" baseline="0">
              <a:solidFill>
                <a:schemeClr val="dk1"/>
              </a:solidFill>
              <a:latin typeface="+mn-lt"/>
              <a:ea typeface="+mn-lt"/>
              <a:cs typeface="+mn-lt"/>
            </a:rPr>
            <a:t>"Acute trusts" includes "Acute and community trusts".</a:t>
          </a:r>
        </a:p>
        <a:p>
          <a:pPr marL="0" indent="0"/>
          <a:r>
            <a:rPr lang="en-US" sz="1100" b="0" i="0" u="none" strike="noStrike" baseline="0">
              <a:solidFill>
                <a:schemeClr val="dk1"/>
              </a:solidFill>
              <a:latin typeface="+mn-lt"/>
              <a:ea typeface="+mn-lt"/>
              <a:cs typeface="+mn-lt"/>
            </a:rPr>
            <a:t>"Mental Health trusts" includes "Mental Health and Learning Disability trusts" and "Mental Health, Learning Disability and Community trusts".</a:t>
          </a:r>
          <a:endParaRPr lang="en-US" sz="1100">
            <a:solidFill>
              <a:schemeClr val="dk1"/>
            </a:solidFill>
            <a:latin typeface="+mn-lt"/>
            <a:ea typeface="+mn-lt"/>
            <a:cs typeface="+mn-lt"/>
          </a:endParaRPr>
        </a:p>
      </xdr:txBody>
    </xdr:sp>
    <xdr:clientData/>
  </xdr:twoCellAnchor>
  <xdr:twoCellAnchor>
    <xdr:from>
      <xdr:col>5</xdr:col>
      <xdr:colOff>601980</xdr:colOff>
      <xdr:row>18</xdr:row>
      <xdr:rowOff>60960</xdr:rowOff>
    </xdr:from>
    <xdr:to>
      <xdr:col>14</xdr:col>
      <xdr:colOff>395605</xdr:colOff>
      <xdr:row>33</xdr:row>
      <xdr:rowOff>92710</xdr:rowOff>
    </xdr:to>
    <xdr:graphicFrame macro="">
      <xdr:nvGraphicFramePr>
        <xdr:cNvPr id="6" name="Chart 5">
          <a:extLst>
            <a:ext uri="{FF2B5EF4-FFF2-40B4-BE49-F238E27FC236}">
              <a16:creationId xmlns:a16="http://schemas.microsoft.com/office/drawing/2014/main" id="{E633A29E-B154-431B-ACD1-9BCB79802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6</xdr:col>
      <xdr:colOff>0</xdr:colOff>
      <xdr:row>2</xdr:row>
      <xdr:rowOff>0</xdr:rowOff>
    </xdr:from>
    <xdr:to>
      <xdr:col>14</xdr:col>
      <xdr:colOff>403225</xdr:colOff>
      <xdr:row>17</xdr:row>
      <xdr:rowOff>31750</xdr:rowOff>
    </xdr:to>
    <xdr:graphicFrame macro="">
      <xdr:nvGraphicFramePr>
        <xdr:cNvPr id="2" name="Chart 1">
          <a:extLst>
            <a:ext uri="{FF2B5EF4-FFF2-40B4-BE49-F238E27FC236}">
              <a16:creationId xmlns:a16="http://schemas.microsoft.com/office/drawing/2014/main" id="{9932F660-4D4C-42C7-B628-E3C660BBE9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594360</xdr:colOff>
      <xdr:row>34</xdr:row>
      <xdr:rowOff>91440</xdr:rowOff>
    </xdr:from>
    <xdr:to>
      <xdr:col>14</xdr:col>
      <xdr:colOff>387985</xdr:colOff>
      <xdr:row>49</xdr:row>
      <xdr:rowOff>123190</xdr:rowOff>
    </xdr:to>
    <xdr:graphicFrame macro="">
      <xdr:nvGraphicFramePr>
        <xdr:cNvPr id="3" name="Chart 2">
          <a:extLst>
            <a:ext uri="{FF2B5EF4-FFF2-40B4-BE49-F238E27FC236}">
              <a16:creationId xmlns:a16="http://schemas.microsoft.com/office/drawing/2014/main" id="{916145C8-B1B8-45D7-A88C-76F32A676C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2</xdr:row>
      <xdr:rowOff>0</xdr:rowOff>
    </xdr:from>
    <xdr:to>
      <xdr:col>20</xdr:col>
      <xdr:colOff>228600</xdr:colOff>
      <xdr:row>12</xdr:row>
      <xdr:rowOff>0</xdr:rowOff>
    </xdr:to>
    <xdr:sp macro="" textlink="">
      <xdr:nvSpPr>
        <xdr:cNvPr id="4" name="TextBox 3">
          <a:extLst>
            <a:ext uri="{FF2B5EF4-FFF2-40B4-BE49-F238E27FC236}">
              <a16:creationId xmlns:a16="http://schemas.microsoft.com/office/drawing/2014/main" id="{A9E2B3B9-EE6E-4E57-A40C-87DD23813667}"/>
            </a:ext>
            <a:ext uri="{147F2762-F138-4A5C-976F-8EAC2B608ADB}">
              <a16:predDERef xmlns:a16="http://schemas.microsoft.com/office/drawing/2014/main" pred="{CB0855F5-BA9C-F341-56C9-39C72CBEAE1B}"/>
            </a:ext>
          </a:extLst>
        </xdr:cNvPr>
        <xdr:cNvSpPr txBox="1"/>
      </xdr:nvSpPr>
      <xdr:spPr>
        <a:xfrm>
          <a:off x="9867900" y="428625"/>
          <a:ext cx="3276600" cy="1905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Source: NHS</a:t>
          </a:r>
          <a:r>
            <a:rPr lang="en-US" sz="1100" b="1" i="0" u="none" strike="noStrike" baseline="0">
              <a:solidFill>
                <a:schemeClr val="dk1"/>
              </a:solidFill>
              <a:latin typeface="+mn-lt"/>
              <a:ea typeface="+mn-lt"/>
              <a:cs typeface="+mn-lt"/>
            </a:rPr>
            <a:t> Staff Survey</a:t>
          </a:r>
          <a:endParaRPr lang="en-US" sz="1100" b="1" i="0" u="none" strike="noStrike">
            <a:solidFill>
              <a:schemeClr val="dk1"/>
            </a:solidFill>
            <a:latin typeface="+mn-lt"/>
            <a:ea typeface="+mn-lt"/>
            <a:cs typeface="+mn-lt"/>
          </a:endParaRP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Staff Group</a:t>
          </a:r>
          <a:r>
            <a:rPr lang="en-US" sz="1100" b="0" i="0" u="none" strike="noStrike">
              <a:solidFill>
                <a:schemeClr val="dk1"/>
              </a:solidFill>
              <a:latin typeface="+mn-lt"/>
              <a:ea typeface="+mn-lt"/>
              <a:cs typeface="+mn-lt"/>
            </a:rPr>
            <a:t> IS Medical &amp; Dental</a:t>
          </a:r>
          <a:endParaRPr lang="en-GB"/>
        </a:p>
        <a:p>
          <a:pPr marL="0" indent="0"/>
          <a:endParaRPr lang="en-GB" sz="1100" b="1" i="0" u="none" strike="noStrike">
            <a:solidFill>
              <a:schemeClr val="dk1"/>
            </a:solidFill>
            <a:latin typeface="+mn-lt"/>
            <a:ea typeface="+mn-lt"/>
            <a:cs typeface="+mn-lt"/>
          </a:endParaRPr>
        </a:p>
        <a:p>
          <a:pPr marL="0" indent="0"/>
          <a:r>
            <a:rPr lang="en-US" sz="1100" b="1" i="0" u="none" strike="noStrike">
              <a:solidFill>
                <a:schemeClr val="dk1"/>
              </a:solidFill>
              <a:latin typeface="+mn-lt"/>
              <a:ea typeface="+mn-lt"/>
              <a:cs typeface="+mn-lt"/>
            </a:rPr>
            <a:t>Metric </a:t>
          </a:r>
          <a:r>
            <a:rPr lang="en-US" sz="1100" b="0" i="0" u="none" strike="noStrike">
              <a:solidFill>
                <a:schemeClr val="dk1"/>
              </a:solidFill>
              <a:latin typeface="+mn-lt"/>
              <a:ea typeface="+mn-lt"/>
              <a:cs typeface="+mn-lt"/>
            </a:rPr>
            <a:t>is</a:t>
          </a:r>
          <a:r>
            <a:rPr lang="en-US" sz="1100" b="0" i="0" u="none" strike="noStrike" baseline="0">
              <a:solidFill>
                <a:schemeClr val="dk1"/>
              </a:solidFill>
              <a:latin typeface="+mn-lt"/>
              <a:ea typeface="+mn-lt"/>
              <a:cs typeface="+mn-lt"/>
            </a:rPr>
            <a:t> question 6d</a:t>
          </a:r>
        </a:p>
        <a:p>
          <a:pPr marL="0" indent="0"/>
          <a:r>
            <a:rPr lang="en-US" sz="1100" b="0" i="0" u="none" strike="noStrike" baseline="0">
              <a:solidFill>
                <a:schemeClr val="dk1"/>
              </a:solidFill>
              <a:latin typeface="+mn-lt"/>
              <a:ea typeface="+mn-lt"/>
              <a:cs typeface="+mn-lt"/>
            </a:rPr>
            <a:t>Question was not asked prior to 2021.</a:t>
          </a:r>
        </a:p>
        <a:p>
          <a:pPr marL="0" indent="0"/>
          <a:endParaRPr lang="en-US" sz="1100" b="0" i="0" u="none" strike="noStrike" baseline="0">
            <a:solidFill>
              <a:schemeClr val="dk1"/>
            </a:solidFill>
            <a:latin typeface="+mn-lt"/>
            <a:ea typeface="+mn-lt"/>
            <a:cs typeface="+mn-lt"/>
          </a:endParaRPr>
        </a:p>
        <a:p>
          <a:pPr marL="0" indent="0"/>
          <a:r>
            <a:rPr lang="en-US" sz="1100" b="0" i="0" u="none" strike="noStrike" baseline="0">
              <a:solidFill>
                <a:schemeClr val="dk1"/>
              </a:solidFill>
              <a:latin typeface="+mn-lt"/>
              <a:ea typeface="+mn-lt"/>
              <a:cs typeface="+mn-lt"/>
            </a:rPr>
            <a:t>"Acute trusts" includes "Acute and community trusts".</a:t>
          </a:r>
        </a:p>
        <a:p>
          <a:pPr marL="0" indent="0"/>
          <a:r>
            <a:rPr lang="en-US" sz="1100" b="0" i="0" u="none" strike="noStrike" baseline="0">
              <a:solidFill>
                <a:schemeClr val="dk1"/>
              </a:solidFill>
              <a:latin typeface="+mn-lt"/>
              <a:ea typeface="+mn-lt"/>
              <a:cs typeface="+mn-lt"/>
            </a:rPr>
            <a:t>"Mental Health trusts" includes "Mental Health and Learning Disability trusts" and "Mental Health, Learning Disability and Community trusts".</a:t>
          </a:r>
          <a:endParaRPr lang="en-US" sz="1100">
            <a:solidFill>
              <a:schemeClr val="dk1"/>
            </a:solidFill>
            <a:latin typeface="+mn-lt"/>
            <a:ea typeface="+mn-lt"/>
            <a:cs typeface="+mn-lt"/>
          </a:endParaRPr>
        </a:p>
      </xdr:txBody>
    </xdr:sp>
    <xdr:clientData/>
  </xdr:twoCellAnchor>
  <xdr:twoCellAnchor>
    <xdr:from>
      <xdr:col>6</xdr:col>
      <xdr:colOff>7620</xdr:colOff>
      <xdr:row>18</xdr:row>
      <xdr:rowOff>45720</xdr:rowOff>
    </xdr:from>
    <xdr:to>
      <xdr:col>14</xdr:col>
      <xdr:colOff>410845</xdr:colOff>
      <xdr:row>33</xdr:row>
      <xdr:rowOff>77470</xdr:rowOff>
    </xdr:to>
    <xdr:graphicFrame macro="">
      <xdr:nvGraphicFramePr>
        <xdr:cNvPr id="6" name="Chart 5">
          <a:extLst>
            <a:ext uri="{FF2B5EF4-FFF2-40B4-BE49-F238E27FC236}">
              <a16:creationId xmlns:a16="http://schemas.microsoft.com/office/drawing/2014/main" id="{1B79C95A-E6CF-4882-ACCB-56DDA5537F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0</xdr:colOff>
      <xdr:row>52</xdr:row>
      <xdr:rowOff>0</xdr:rowOff>
    </xdr:from>
    <xdr:to>
      <xdr:col>14</xdr:col>
      <xdr:colOff>403225</xdr:colOff>
      <xdr:row>67</xdr:row>
      <xdr:rowOff>31750</xdr:rowOff>
    </xdr:to>
    <xdr:graphicFrame macro="">
      <xdr:nvGraphicFramePr>
        <xdr:cNvPr id="7" name="Chart 6">
          <a:extLst>
            <a:ext uri="{FF2B5EF4-FFF2-40B4-BE49-F238E27FC236}">
              <a16:creationId xmlns:a16="http://schemas.microsoft.com/office/drawing/2014/main" id="{209EC600-2F7B-4F65-BBE5-A91A77F21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485776</xdr:colOff>
      <xdr:row>2</xdr:row>
      <xdr:rowOff>0</xdr:rowOff>
    </xdr:from>
    <xdr:to>
      <xdr:col>17</xdr:col>
      <xdr:colOff>180976</xdr:colOff>
      <xdr:row>9</xdr:row>
      <xdr:rowOff>123825</xdr:rowOff>
    </xdr:to>
    <xdr:sp macro="" textlink="">
      <xdr:nvSpPr>
        <xdr:cNvPr id="3" name="TextBox 3">
          <a:extLst>
            <a:ext uri="{FF2B5EF4-FFF2-40B4-BE49-F238E27FC236}">
              <a16:creationId xmlns:a16="http://schemas.microsoft.com/office/drawing/2014/main" id="{37CC7427-DBE0-4F36-A681-69D1BAB07574}"/>
            </a:ext>
            <a:ext uri="{147F2762-F138-4A5C-976F-8EAC2B608ADB}">
              <a16:predDERef xmlns:a16="http://schemas.microsoft.com/office/drawing/2014/main" pred="{CB0855F5-BA9C-F341-56C9-39C72CBEAE1B}"/>
            </a:ext>
          </a:extLst>
        </xdr:cNvPr>
        <xdr:cNvSpPr txBox="1"/>
      </xdr:nvSpPr>
      <xdr:spPr>
        <a:xfrm>
          <a:off x="10277476" y="361950"/>
          <a:ext cx="3352800" cy="1390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Source: Providers Workforce Returns</a:t>
          </a: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Staff Group</a:t>
          </a:r>
          <a:r>
            <a:rPr lang="en-US" sz="1100" b="0" i="0" u="none" strike="noStrike">
              <a:solidFill>
                <a:schemeClr val="dk1"/>
              </a:solidFill>
              <a:latin typeface="+mn-lt"/>
              <a:ea typeface="+mn-lt"/>
              <a:cs typeface="+mn-lt"/>
            </a:rPr>
            <a:t> IS Medical and Dental Consultants </a:t>
          </a:r>
          <a:endParaRPr lang="en-US" sz="1100" b="1" i="0" u="none" strike="noStrike">
            <a:solidFill>
              <a:schemeClr val="dk1"/>
            </a:solidFill>
            <a:latin typeface="Aptos Narrow" panose="020B0004020202020204" pitchFamily="34" charset="0"/>
          </a:endParaRPr>
        </a:p>
        <a:p>
          <a:pPr marL="0" indent="0"/>
          <a:r>
            <a:rPr lang="en-US" sz="1100" b="1" i="0" u="none" strike="noStrike">
              <a:solidFill>
                <a:schemeClr val="dk1"/>
              </a:solidFill>
              <a:latin typeface="+mn-lt"/>
              <a:ea typeface="+mn-lt"/>
              <a:cs typeface="+mn-lt"/>
            </a:rPr>
            <a:t>Metric </a:t>
          </a:r>
          <a:r>
            <a:rPr lang="en-US" sz="1100" b="0" i="0" u="none" strike="noStrike">
              <a:solidFill>
                <a:schemeClr val="dk1"/>
              </a:solidFill>
              <a:latin typeface="+mn-lt"/>
              <a:ea typeface="+mn-lt"/>
              <a:cs typeface="+mn-lt"/>
            </a:rPr>
            <a:t>is</a:t>
          </a:r>
          <a:r>
            <a:rPr lang="en-US" sz="1100" b="0" i="0" u="none" strike="noStrike" baseline="0">
              <a:solidFill>
                <a:schemeClr val="dk1"/>
              </a:solidFill>
              <a:latin typeface="+mn-lt"/>
              <a:ea typeface="+mn-lt"/>
              <a:cs typeface="+mn-lt"/>
            </a:rPr>
            <a:t> Vacancy Rate</a:t>
          </a:r>
          <a:endParaRPr lang="en-US" sz="1100">
            <a:solidFill>
              <a:schemeClr val="dk1"/>
            </a:solidFill>
            <a:latin typeface="+mn-lt"/>
            <a:ea typeface="+mn-lt"/>
            <a:cs typeface="+mn-lt"/>
          </a:endParaRPr>
        </a:p>
      </xdr:txBody>
    </xdr:sp>
    <xdr:clientData/>
  </xdr:twoCellAnchor>
  <xdr:twoCellAnchor>
    <xdr:from>
      <xdr:col>2</xdr:col>
      <xdr:colOff>228600</xdr:colOff>
      <xdr:row>4</xdr:row>
      <xdr:rowOff>26986</xdr:rowOff>
    </xdr:from>
    <xdr:to>
      <xdr:col>11</xdr:col>
      <xdr:colOff>381000</xdr:colOff>
      <xdr:row>32</xdr:row>
      <xdr:rowOff>126999</xdr:rowOff>
    </xdr:to>
    <xdr:graphicFrame macro="">
      <xdr:nvGraphicFramePr>
        <xdr:cNvPr id="7" name="Chart 4">
          <a:extLst>
            <a:ext uri="{FF2B5EF4-FFF2-40B4-BE49-F238E27FC236}">
              <a16:creationId xmlns:a16="http://schemas.microsoft.com/office/drawing/2014/main" id="{E19CCF1B-8F0B-B8E2-FE60-F58FFCA37EEC}"/>
            </a:ext>
            <a:ext uri="{147F2762-F138-4A5C-976F-8EAC2B608ADB}">
              <a16:predDERef xmlns:a16="http://schemas.microsoft.com/office/drawing/2014/main" pred="{FC09ADAE-7E7C-406F-9084-B08E0C235A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2</xdr:col>
      <xdr:colOff>598487</xdr:colOff>
      <xdr:row>4</xdr:row>
      <xdr:rowOff>1586</xdr:rowOff>
    </xdr:from>
    <xdr:to>
      <xdr:col>13</xdr:col>
      <xdr:colOff>0</xdr:colOff>
      <xdr:row>23</xdr:row>
      <xdr:rowOff>9525</xdr:rowOff>
    </xdr:to>
    <xdr:graphicFrame macro="">
      <xdr:nvGraphicFramePr>
        <xdr:cNvPr id="41" name="Chart 1">
          <a:extLst>
            <a:ext uri="{FF2B5EF4-FFF2-40B4-BE49-F238E27FC236}">
              <a16:creationId xmlns:a16="http://schemas.microsoft.com/office/drawing/2014/main" id="{020BE79A-5B09-C38A-BF62-EBE33483A1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4</xdr:row>
      <xdr:rowOff>0</xdr:rowOff>
    </xdr:from>
    <xdr:to>
      <xdr:col>20</xdr:col>
      <xdr:colOff>600075</xdr:colOff>
      <xdr:row>8</xdr:row>
      <xdr:rowOff>171450</xdr:rowOff>
    </xdr:to>
    <xdr:sp macro="" textlink="">
      <xdr:nvSpPr>
        <xdr:cNvPr id="4" name="TextBox 3">
          <a:extLst>
            <a:ext uri="{FF2B5EF4-FFF2-40B4-BE49-F238E27FC236}">
              <a16:creationId xmlns:a16="http://schemas.microsoft.com/office/drawing/2014/main" id="{9D73A282-D74A-4291-B94D-965083065162}"/>
            </a:ext>
            <a:ext uri="{147F2762-F138-4A5C-976F-8EAC2B608ADB}">
              <a16:predDERef xmlns:a16="http://schemas.microsoft.com/office/drawing/2014/main" pred="{CB0855F5-BA9C-F341-56C9-39C72CBEAE1B}"/>
            </a:ext>
          </a:extLst>
        </xdr:cNvPr>
        <xdr:cNvSpPr txBox="1"/>
      </xdr:nvSpPr>
      <xdr:spPr>
        <a:xfrm>
          <a:off x="8372475" y="542925"/>
          <a:ext cx="4257675"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Data</a:t>
          </a:r>
          <a:r>
            <a:rPr lang="en-US" sz="1100" b="1" i="0" u="none" strike="noStrike" baseline="0">
              <a:solidFill>
                <a:schemeClr val="dk1"/>
              </a:solidFill>
              <a:latin typeface="+mn-lt"/>
              <a:ea typeface="+mn-lt"/>
              <a:cs typeface="+mn-lt"/>
            </a:rPr>
            <a:t> Source: </a:t>
          </a:r>
          <a:r>
            <a:rPr lang="en-US" sz="1100" b="1" i="0" u="none" strike="noStrike">
              <a:solidFill>
                <a:schemeClr val="dk1"/>
              </a:solidFill>
              <a:latin typeface="+mn-lt"/>
              <a:ea typeface="+mn-lt"/>
              <a:cs typeface="+mn-lt"/>
            </a:rPr>
            <a:t>ESR (Internal</a:t>
          </a:r>
          <a:r>
            <a:rPr lang="en-US" sz="1100" b="1" i="0" u="none" strike="noStrike" baseline="0">
              <a:solidFill>
                <a:schemeClr val="dk1"/>
              </a:solidFill>
              <a:latin typeface="+mn-lt"/>
              <a:ea typeface="+mn-lt"/>
              <a:cs typeface="+mn-lt"/>
            </a:rPr>
            <a:t> management)</a:t>
          </a:r>
          <a:endParaRPr lang="en-US" sz="1100" b="1" i="0" u="none" strike="noStrike">
            <a:solidFill>
              <a:schemeClr val="dk1"/>
            </a:solidFill>
            <a:latin typeface="+mn-lt"/>
            <a:ea typeface="+mn-lt"/>
            <a:cs typeface="+mn-lt"/>
          </a:endParaRP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Staff Group</a:t>
          </a:r>
          <a:r>
            <a:rPr lang="en-US" sz="1100" b="0" i="0" u="none" strike="noStrike">
              <a:solidFill>
                <a:schemeClr val="dk1"/>
              </a:solidFill>
              <a:latin typeface="+mn-lt"/>
              <a:ea typeface="+mn-lt"/>
              <a:cs typeface="+mn-lt"/>
            </a:rPr>
            <a:t> IS</a:t>
          </a:r>
          <a:r>
            <a:rPr lang="en-US" sz="1100" b="0" i="0" u="none" strike="noStrike" baseline="0">
              <a:solidFill>
                <a:schemeClr val="dk1"/>
              </a:solidFill>
              <a:latin typeface="+mn-lt"/>
              <a:ea typeface="+mn-lt"/>
              <a:cs typeface="+mn-lt"/>
            </a:rPr>
            <a:t> </a:t>
          </a:r>
          <a:r>
            <a:rPr lang="en-US" sz="1100" b="0" i="0" u="none" strike="noStrike">
              <a:solidFill>
                <a:schemeClr val="dk1"/>
              </a:solidFill>
              <a:latin typeface="+mn-lt"/>
              <a:ea typeface="+mn-lt"/>
              <a:cs typeface="+mn-lt"/>
            </a:rPr>
            <a:t>Medical &amp; Dental</a:t>
          </a:r>
        </a:p>
        <a:p>
          <a:pPr marL="0" indent="0"/>
          <a:r>
            <a:rPr lang="en-US" sz="1100" b="0" i="0" u="none" strike="noStrike">
              <a:solidFill>
                <a:schemeClr val="dk1"/>
              </a:solidFill>
              <a:latin typeface="+mn-lt"/>
              <a:ea typeface="+mn-lt"/>
              <a:cs typeface="+mn-lt"/>
            </a:rPr>
            <a:t>                            Detailed Staff Group IS Consultant</a:t>
          </a:r>
          <a:endParaRPr lang="en-US" sz="1100" b="1" i="0" u="none" strike="noStrike">
            <a:solidFill>
              <a:schemeClr val="dk1"/>
            </a:solidFill>
            <a:latin typeface="Aptos Narrow" panose="020B0004020202020204" pitchFamily="34" charset="0"/>
          </a:endParaRPr>
        </a:p>
        <a:p>
          <a:pPr marL="0" indent="0"/>
          <a:r>
            <a:rPr lang="en-US" sz="1100" b="1" i="0" u="none" strike="noStrike">
              <a:solidFill>
                <a:schemeClr val="dk1"/>
              </a:solidFill>
              <a:latin typeface="+mn-lt"/>
              <a:ea typeface="+mn-lt"/>
              <a:cs typeface="+mn-lt"/>
            </a:rPr>
            <a:t>Metric </a:t>
          </a:r>
          <a:r>
            <a:rPr lang="en-US" sz="1100" b="0" i="0" u="none" strike="noStrike">
              <a:solidFill>
                <a:schemeClr val="dk1"/>
              </a:solidFill>
              <a:latin typeface="+mn-lt"/>
              <a:ea typeface="+mn-lt"/>
              <a:cs typeface="+mn-lt"/>
            </a:rPr>
            <a:t>is</a:t>
          </a:r>
          <a:r>
            <a:rPr lang="en-US" sz="1100" b="0" i="0" u="none" strike="noStrike" baseline="0">
              <a:solidFill>
                <a:schemeClr val="dk1"/>
              </a:solidFill>
              <a:latin typeface="+mn-lt"/>
              <a:ea typeface="+mn-lt"/>
              <a:cs typeface="+mn-lt"/>
            </a:rPr>
            <a:t> Leaver rate (%) </a:t>
          </a:r>
          <a:endParaRPr lang="en-US" sz="1100">
            <a:solidFill>
              <a:schemeClr val="dk1"/>
            </a:solidFill>
            <a:latin typeface="+mn-lt"/>
            <a:ea typeface="+mn-lt"/>
            <a:cs typeface="+mn-l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xdr:col>
      <xdr:colOff>606426</xdr:colOff>
      <xdr:row>1</xdr:row>
      <xdr:rowOff>177800</xdr:rowOff>
    </xdr:from>
    <xdr:to>
      <xdr:col>13</xdr:col>
      <xdr:colOff>606426</xdr:colOff>
      <xdr:row>17</xdr:row>
      <xdr:rowOff>177800</xdr:rowOff>
    </xdr:to>
    <xdr:graphicFrame macro="">
      <xdr:nvGraphicFramePr>
        <xdr:cNvPr id="2" name="Chart 1">
          <a:extLst>
            <a:ext uri="{FF2B5EF4-FFF2-40B4-BE49-F238E27FC236}">
              <a16:creationId xmlns:a16="http://schemas.microsoft.com/office/drawing/2014/main" id="{2DEC3A4C-323E-6AE9-7507-8D661788DE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1586</xdr:colOff>
      <xdr:row>20</xdr:row>
      <xdr:rowOff>11111</xdr:rowOff>
    </xdr:from>
    <xdr:to>
      <xdr:col>14</xdr:col>
      <xdr:colOff>19050</xdr:colOff>
      <xdr:row>36</xdr:row>
      <xdr:rowOff>171450</xdr:rowOff>
    </xdr:to>
    <xdr:graphicFrame macro="">
      <xdr:nvGraphicFramePr>
        <xdr:cNvPr id="486" name="Chart 2">
          <a:extLst>
            <a:ext uri="{FF2B5EF4-FFF2-40B4-BE49-F238E27FC236}">
              <a16:creationId xmlns:a16="http://schemas.microsoft.com/office/drawing/2014/main" id="{CFCCBE14-62FC-7D3D-8939-C2C09DA7FB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9525</xdr:colOff>
      <xdr:row>2</xdr:row>
      <xdr:rowOff>3173</xdr:rowOff>
    </xdr:from>
    <xdr:to>
      <xdr:col>22</xdr:col>
      <xdr:colOff>0</xdr:colOff>
      <xdr:row>7</xdr:row>
      <xdr:rowOff>171449</xdr:rowOff>
    </xdr:to>
    <xdr:sp macro="" textlink="">
      <xdr:nvSpPr>
        <xdr:cNvPr id="4" name="TextBox 3">
          <a:extLst>
            <a:ext uri="{FF2B5EF4-FFF2-40B4-BE49-F238E27FC236}">
              <a16:creationId xmlns:a16="http://schemas.microsoft.com/office/drawing/2014/main" id="{594608C3-7223-4FB3-A821-94F7450C6219}"/>
            </a:ext>
            <a:ext uri="{147F2762-F138-4A5C-976F-8EAC2B608ADB}">
              <a16:predDERef xmlns:a16="http://schemas.microsoft.com/office/drawing/2014/main" pred="{CB0855F5-BA9C-F341-56C9-39C72CBEAE1B}"/>
            </a:ext>
          </a:extLst>
        </xdr:cNvPr>
        <xdr:cNvSpPr txBox="1"/>
      </xdr:nvSpPr>
      <xdr:spPr>
        <a:xfrm>
          <a:off x="10887075" y="365123"/>
          <a:ext cx="4257675" cy="10731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Data</a:t>
          </a:r>
          <a:r>
            <a:rPr lang="en-US" sz="1100" b="1" i="0" u="none" strike="noStrike" baseline="0">
              <a:solidFill>
                <a:schemeClr val="dk1"/>
              </a:solidFill>
              <a:latin typeface="+mn-lt"/>
              <a:ea typeface="+mn-lt"/>
              <a:cs typeface="+mn-lt"/>
            </a:rPr>
            <a:t> Source: </a:t>
          </a:r>
          <a:r>
            <a:rPr lang="en-US" sz="1100" b="1" i="0" u="none" strike="noStrike">
              <a:solidFill>
                <a:schemeClr val="dk1"/>
              </a:solidFill>
              <a:latin typeface="+mn-lt"/>
              <a:ea typeface="+mn-lt"/>
              <a:cs typeface="+mn-lt"/>
            </a:rPr>
            <a:t>ESR</a:t>
          </a: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Staff Group</a:t>
          </a:r>
          <a:r>
            <a:rPr lang="en-US" sz="1100" b="0" i="0" u="none" strike="noStrike">
              <a:solidFill>
                <a:schemeClr val="dk1"/>
              </a:solidFill>
              <a:latin typeface="+mn-lt"/>
              <a:ea typeface="+mn-lt"/>
              <a:cs typeface="+mn-lt"/>
            </a:rPr>
            <a:t> IS</a:t>
          </a:r>
          <a:r>
            <a:rPr lang="en-US" sz="1100" b="0" i="0" u="none" strike="noStrike" baseline="0">
              <a:solidFill>
                <a:schemeClr val="dk1"/>
              </a:solidFill>
              <a:latin typeface="+mn-lt"/>
              <a:ea typeface="+mn-lt"/>
              <a:cs typeface="+mn-lt"/>
            </a:rPr>
            <a:t> </a:t>
          </a:r>
          <a:r>
            <a:rPr lang="en-US" sz="1100" b="0" i="0" u="none" strike="noStrike">
              <a:solidFill>
                <a:schemeClr val="dk1"/>
              </a:solidFill>
              <a:latin typeface="+mn-lt"/>
              <a:ea typeface="+mn-lt"/>
              <a:cs typeface="+mn-lt"/>
            </a:rPr>
            <a:t>Medical &amp; Dental</a:t>
          </a:r>
        </a:p>
        <a:p>
          <a:pPr marL="0" indent="0"/>
          <a:r>
            <a:rPr lang="en-US" sz="1100" b="0" i="0" u="none" strike="noStrike">
              <a:solidFill>
                <a:schemeClr val="dk1"/>
              </a:solidFill>
              <a:latin typeface="+mn-lt"/>
              <a:ea typeface="+mn-lt"/>
              <a:cs typeface="+mn-lt"/>
            </a:rPr>
            <a:t>                            Detailed Staff Group IS Consultant</a:t>
          </a:r>
          <a:endParaRPr lang="en-US" sz="1100" b="1" i="0" u="none" strike="noStrike">
            <a:solidFill>
              <a:schemeClr val="dk1"/>
            </a:solidFill>
            <a:latin typeface="Aptos Narrow" panose="020B0004020202020204" pitchFamily="34" charset="0"/>
          </a:endParaRPr>
        </a:p>
        <a:p>
          <a:pPr marL="0" indent="0"/>
          <a:r>
            <a:rPr lang="en-US" sz="1100" b="1" i="0" u="none" strike="noStrike">
              <a:solidFill>
                <a:schemeClr val="dk1"/>
              </a:solidFill>
              <a:latin typeface="+mn-lt"/>
              <a:ea typeface="+mn-lt"/>
              <a:cs typeface="+mn-lt"/>
            </a:rPr>
            <a:t>Metric </a:t>
          </a:r>
          <a:r>
            <a:rPr lang="en-US" sz="1100" b="0" i="0" u="none" strike="noStrike">
              <a:solidFill>
                <a:schemeClr val="dk1"/>
              </a:solidFill>
              <a:latin typeface="+mn-lt"/>
              <a:ea typeface="+mn-lt"/>
              <a:cs typeface="+mn-lt"/>
            </a:rPr>
            <a:t>is</a:t>
          </a:r>
          <a:r>
            <a:rPr lang="en-US" sz="1100" b="0" i="0" u="none" strike="noStrike" baseline="0">
              <a:solidFill>
                <a:schemeClr val="dk1"/>
              </a:solidFill>
              <a:latin typeface="+mn-lt"/>
              <a:ea typeface="+mn-lt"/>
              <a:cs typeface="+mn-lt"/>
            </a:rPr>
            <a:t> Retirement rate (%) </a:t>
          </a:r>
        </a:p>
        <a:p>
          <a:pPr marL="0" indent="0"/>
          <a:r>
            <a:rPr lang="en-US" sz="1100" b="0" i="0" u="none" strike="noStrike" baseline="0">
              <a:solidFill>
                <a:schemeClr val="dk1"/>
              </a:solidFill>
              <a:latin typeface="+mn-lt"/>
              <a:ea typeface="+mn-lt"/>
              <a:cs typeface="+mn-lt"/>
            </a:rPr>
            <a:t>                 Total Retiree (FTE)</a:t>
          </a:r>
          <a:endParaRPr lang="en-US" sz="1100">
            <a:solidFill>
              <a:schemeClr val="dk1"/>
            </a:solidFill>
            <a:latin typeface="+mn-lt"/>
            <a:ea typeface="+mn-lt"/>
            <a:cs typeface="+mn-lt"/>
          </a:endParaRP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14</xdr:row>
      <xdr:rowOff>38101</xdr:rowOff>
    </xdr:from>
    <xdr:to>
      <xdr:col>17</xdr:col>
      <xdr:colOff>28575</xdr:colOff>
      <xdr:row>56</xdr:row>
      <xdr:rowOff>110491</xdr:rowOff>
    </xdr:to>
    <xdr:pic>
      <xdr:nvPicPr>
        <xdr:cNvPr id="2" name="Picture 1">
          <a:extLst>
            <a:ext uri="{FF2B5EF4-FFF2-40B4-BE49-F238E27FC236}">
              <a16:creationId xmlns:a16="http://schemas.microsoft.com/office/drawing/2014/main" id="{6F641C1D-888A-49F2-9E9E-36B14494D95C}"/>
            </a:ext>
          </a:extLst>
        </xdr:cNvPr>
        <xdr:cNvPicPr/>
      </xdr:nvPicPr>
      <xdr:blipFill>
        <a:blip xmlns:r="http://schemas.openxmlformats.org/officeDocument/2006/relationships" r:embed="rId1"/>
        <a:stretch>
          <a:fillRect/>
        </a:stretch>
      </xdr:blipFill>
      <xdr:spPr>
        <a:xfrm>
          <a:off x="1955800" y="1790701"/>
          <a:ext cx="11379200" cy="7756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30480</xdr:colOff>
      <xdr:row>7</xdr:row>
      <xdr:rowOff>53340</xdr:rowOff>
    </xdr:from>
    <xdr:to>
      <xdr:col>21</xdr:col>
      <xdr:colOff>83820</xdr:colOff>
      <xdr:row>23</xdr:row>
      <xdr:rowOff>160020</xdr:rowOff>
    </xdr:to>
    <xdr:graphicFrame macro="">
      <xdr:nvGraphicFramePr>
        <xdr:cNvPr id="10" name="Chart 1">
          <a:extLst>
            <a:ext uri="{FF2B5EF4-FFF2-40B4-BE49-F238E27FC236}">
              <a16:creationId xmlns:a16="http://schemas.microsoft.com/office/drawing/2014/main" id="{D259F45A-8652-4B31-9047-9014B20316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7620</xdr:colOff>
      <xdr:row>7</xdr:row>
      <xdr:rowOff>0</xdr:rowOff>
    </xdr:from>
    <xdr:to>
      <xdr:col>27</xdr:col>
      <xdr:colOff>327660</xdr:colOff>
      <xdr:row>14</xdr:row>
      <xdr:rowOff>106680</xdr:rowOff>
    </xdr:to>
    <xdr:sp macro="" textlink="">
      <xdr:nvSpPr>
        <xdr:cNvPr id="11" name="TextBox 2">
          <a:extLst>
            <a:ext uri="{FF2B5EF4-FFF2-40B4-BE49-F238E27FC236}">
              <a16:creationId xmlns:a16="http://schemas.microsoft.com/office/drawing/2014/main" id="{80E7DF1E-F3AD-4617-B88D-7EBC6A2F48AB}"/>
            </a:ext>
            <a:ext uri="{147F2762-F138-4A5C-976F-8EAC2B608ADB}">
              <a16:predDERef xmlns:a16="http://schemas.microsoft.com/office/drawing/2014/main" pred="{0C6BC5BD-C2DE-8420-8849-84E540076DE5}"/>
            </a:ext>
          </a:extLst>
        </xdr:cNvPr>
        <xdr:cNvSpPr txBox="1"/>
      </xdr:nvSpPr>
      <xdr:spPr>
        <a:xfrm>
          <a:off x="11765280" y="914400"/>
          <a:ext cx="3368040" cy="1386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r>
            <a:rPr lang="en-US" sz="1100" b="1" i="0" u="none" strike="noStrike">
              <a:solidFill>
                <a:schemeClr val="dk1"/>
              </a:solidFill>
              <a:latin typeface="+mn-lt"/>
              <a:ea typeface="+mn-lt"/>
              <a:cs typeface="+mn-lt"/>
            </a:rPr>
            <a:t>Source</a:t>
          </a:r>
          <a:r>
            <a:rPr lang="en-US" sz="1100" b="0" i="0" u="none" strike="noStrike">
              <a:solidFill>
                <a:schemeClr val="dk1"/>
              </a:solidFill>
              <a:latin typeface="+mn-lt"/>
              <a:ea typeface="+mn-lt"/>
              <a:cs typeface="+mn-lt"/>
            </a:rPr>
            <a:t>: Official</a:t>
          </a:r>
          <a:r>
            <a:rPr lang="en-US" sz="1100" b="0" i="0" u="none" strike="noStrike" baseline="0">
              <a:solidFill>
                <a:schemeClr val="dk1"/>
              </a:solidFill>
              <a:latin typeface="+mn-lt"/>
              <a:ea typeface="+mn-lt"/>
              <a:cs typeface="+mn-lt"/>
            </a:rPr>
            <a:t> statistics</a:t>
          </a:r>
          <a:endParaRPr lang="en-US" sz="1100" b="0" i="0" u="none" strike="noStrike">
            <a:solidFill>
              <a:schemeClr val="dk1"/>
            </a:solidFill>
            <a:latin typeface="+mn-lt"/>
            <a:ea typeface="+mn-lt"/>
            <a:cs typeface="+mn-lt"/>
          </a:endParaRPr>
        </a:p>
        <a:p>
          <a:pPr marL="0" indent="0"/>
          <a:r>
            <a:rPr lang="en-US" sz="1100" b="0" i="0" u="none" strike="noStrike">
              <a:solidFill>
                <a:schemeClr val="dk1"/>
              </a:solidFill>
              <a:latin typeface="+mn-lt"/>
              <a:ea typeface="+mn-lt"/>
              <a:cs typeface="+mn-lt"/>
            </a:rPr>
            <a:t>HCHS</a:t>
          </a:r>
          <a:r>
            <a:rPr lang="en-US" sz="1100" b="0" i="0" u="none" strike="noStrike" baseline="0">
              <a:solidFill>
                <a:schemeClr val="dk1"/>
              </a:solidFill>
              <a:latin typeface="+mn-lt"/>
              <a:ea typeface="+mn-lt"/>
              <a:cs typeface="+mn-lt"/>
            </a:rPr>
            <a:t> Doctors from Table 1: NHS Hospital &amp; Community Health Service (HCHS) monthly workforce statistics in England - Provisional statistics</a:t>
          </a:r>
        </a:p>
        <a:p>
          <a:pPr marL="0" indent="0"/>
          <a:r>
            <a:rPr lang="en-US" sz="1100" b="0" i="0" u="none" strike="noStrike" baseline="0">
              <a:solidFill>
                <a:schemeClr val="dk1"/>
              </a:solidFill>
              <a:latin typeface="+mn-lt"/>
              <a:ea typeface="+mn-lt"/>
              <a:cs typeface="+mn-lt"/>
            </a:rPr>
            <a:t>Includes staff in NHS Trusts and other core organisations</a:t>
          </a:r>
          <a:endParaRPr lang="en-US" sz="1100" b="0" i="0" u="none" strike="noStrike">
            <a:solidFill>
              <a:schemeClr val="dk1"/>
            </a:solidFill>
            <a:latin typeface="+mn-lt"/>
            <a:ea typeface="+mn-lt"/>
            <a:cs typeface="+mn-lt"/>
          </a:endParaRPr>
        </a:p>
      </xdr:txBody>
    </xdr:sp>
    <xdr:clientData/>
  </xdr:twoCellAnchor>
  <xdr:twoCellAnchor>
    <xdr:from>
      <xdr:col>13</xdr:col>
      <xdr:colOff>45720</xdr:colOff>
      <xdr:row>26</xdr:row>
      <xdr:rowOff>156210</xdr:rowOff>
    </xdr:from>
    <xdr:to>
      <xdr:col>21</xdr:col>
      <xdr:colOff>121920</xdr:colOff>
      <xdr:row>45</xdr:row>
      <xdr:rowOff>106680</xdr:rowOff>
    </xdr:to>
    <xdr:graphicFrame macro="">
      <xdr:nvGraphicFramePr>
        <xdr:cNvPr id="2" name="Chart 1">
          <a:extLst>
            <a:ext uri="{FF2B5EF4-FFF2-40B4-BE49-F238E27FC236}">
              <a16:creationId xmlns:a16="http://schemas.microsoft.com/office/drawing/2014/main" id="{84F8EB39-7FF9-CCE2-9D71-0623A2F507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6</xdr:col>
      <xdr:colOff>581024</xdr:colOff>
      <xdr:row>7</xdr:row>
      <xdr:rowOff>43815</xdr:rowOff>
    </xdr:from>
    <xdr:to>
      <xdr:col>14</xdr:col>
      <xdr:colOff>55244</xdr:colOff>
      <xdr:row>33</xdr:row>
      <xdr:rowOff>0</xdr:rowOff>
    </xdr:to>
    <xdr:grpSp>
      <xdr:nvGrpSpPr>
        <xdr:cNvPr id="66" name="Group 29">
          <a:extLst>
            <a:ext uri="{FF2B5EF4-FFF2-40B4-BE49-F238E27FC236}">
              <a16:creationId xmlns:a16="http://schemas.microsoft.com/office/drawing/2014/main" id="{B92E9407-60AF-8B53-77E3-4F3252711F3F}"/>
            </a:ext>
          </a:extLst>
        </xdr:cNvPr>
        <xdr:cNvGrpSpPr/>
      </xdr:nvGrpSpPr>
      <xdr:grpSpPr>
        <a:xfrm>
          <a:off x="6425564" y="1323975"/>
          <a:ext cx="4351020" cy="5534025"/>
          <a:chOff x="6429374" y="2386965"/>
          <a:chExt cx="4351020" cy="5490210"/>
        </a:xfrm>
      </xdr:grpSpPr>
      <xdr:sp macro="" textlink="">
        <xdr:nvSpPr>
          <xdr:cNvPr id="67" name="Rectangle 1">
            <a:extLst>
              <a:ext uri="{FF2B5EF4-FFF2-40B4-BE49-F238E27FC236}">
                <a16:creationId xmlns:a16="http://schemas.microsoft.com/office/drawing/2014/main" id="{74EB6126-BCFC-647B-F2F5-FCBF479FC435}"/>
              </a:ext>
            </a:extLst>
          </xdr:cNvPr>
          <xdr:cNvSpPr/>
        </xdr:nvSpPr>
        <xdr:spPr>
          <a:xfrm>
            <a:off x="6429374" y="2386965"/>
            <a:ext cx="4351020" cy="5490210"/>
          </a:xfrm>
          <a:prstGeom prst="rect">
            <a:avLst/>
          </a:prstGeom>
          <a:solidFill>
            <a:schemeClr val="bg1"/>
          </a:solidFill>
          <a:ln w="6350">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aphicFrame macro="">
        <xdr:nvGraphicFramePr>
          <xdr:cNvPr id="68" name="Chart 7">
            <a:extLst>
              <a:ext uri="{FF2B5EF4-FFF2-40B4-BE49-F238E27FC236}">
                <a16:creationId xmlns:a16="http://schemas.microsoft.com/office/drawing/2014/main" id="{110013B3-D02D-43EE-BC41-83142A0F7C68}"/>
              </a:ext>
            </a:extLst>
          </xdr:cNvPr>
          <xdr:cNvGraphicFramePr>
            <a:graphicFrameLocks/>
          </xdr:cNvGraphicFramePr>
        </xdr:nvGraphicFramePr>
        <xdr:xfrm>
          <a:off x="6450330" y="2415540"/>
          <a:ext cx="4282433" cy="2712704"/>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69" name="TextBox 9">
            <a:extLst>
              <a:ext uri="{FF2B5EF4-FFF2-40B4-BE49-F238E27FC236}">
                <a16:creationId xmlns:a16="http://schemas.microsoft.com/office/drawing/2014/main" id="{5EFFFE0D-2CD1-4ADD-8416-5466561A6BB0}"/>
              </a:ext>
            </a:extLst>
          </xdr:cNvPr>
          <xdr:cNvSpPr txBox="1"/>
        </xdr:nvSpPr>
        <xdr:spPr>
          <a:xfrm>
            <a:off x="7741162" y="3332643"/>
            <a:ext cx="663528" cy="198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+15.9%</a:t>
            </a:r>
          </a:p>
        </xdr:txBody>
      </xdr:sp>
      <xdr:sp macro="" textlink="">
        <xdr:nvSpPr>
          <xdr:cNvPr id="70" name="TextBox 10">
            <a:extLst>
              <a:ext uri="{FF2B5EF4-FFF2-40B4-BE49-F238E27FC236}">
                <a16:creationId xmlns:a16="http://schemas.microsoft.com/office/drawing/2014/main" id="{2F904761-BAA1-4EEB-A886-70D732E1A89D}"/>
              </a:ext>
            </a:extLst>
          </xdr:cNvPr>
          <xdr:cNvSpPr txBox="1"/>
        </xdr:nvSpPr>
        <xdr:spPr>
          <a:xfrm>
            <a:off x="9504854" y="4279119"/>
            <a:ext cx="537688" cy="236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+22%</a:t>
            </a:r>
          </a:p>
        </xdr:txBody>
      </xdr:sp>
      <xdr:graphicFrame macro="">
        <xdr:nvGraphicFramePr>
          <xdr:cNvPr id="71" name="Chart 13">
            <a:extLst>
              <a:ext uri="{FF2B5EF4-FFF2-40B4-BE49-F238E27FC236}">
                <a16:creationId xmlns:a16="http://schemas.microsoft.com/office/drawing/2014/main" id="{91E02675-9614-6229-9E80-B708A8D4AE63}"/>
              </a:ext>
            </a:extLst>
          </xdr:cNvPr>
          <xdr:cNvGraphicFramePr/>
        </xdr:nvGraphicFramePr>
        <xdr:xfrm>
          <a:off x="6450330" y="5120656"/>
          <a:ext cx="4276725" cy="2724134"/>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2" name="TextBox 11">
            <a:extLst>
              <a:ext uri="{FF2B5EF4-FFF2-40B4-BE49-F238E27FC236}">
                <a16:creationId xmlns:a16="http://schemas.microsoft.com/office/drawing/2014/main" id="{F5A499D0-BBA1-465A-A182-861494EB0A5B}"/>
              </a:ext>
            </a:extLst>
          </xdr:cNvPr>
          <xdr:cNvSpPr txBox="1"/>
        </xdr:nvSpPr>
        <xdr:spPr>
          <a:xfrm>
            <a:off x="7756414" y="5571258"/>
            <a:ext cx="1174524" cy="209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+10.2%</a:t>
            </a:r>
          </a:p>
        </xdr:txBody>
      </xdr:sp>
      <xdr:sp macro="" textlink="">
        <xdr:nvSpPr>
          <xdr:cNvPr id="73" name="TextBox 12">
            <a:extLst>
              <a:ext uri="{FF2B5EF4-FFF2-40B4-BE49-F238E27FC236}">
                <a16:creationId xmlns:a16="http://schemas.microsoft.com/office/drawing/2014/main" id="{99742B9E-9067-4FA9-B653-47509CE0D184}"/>
              </a:ext>
            </a:extLst>
          </xdr:cNvPr>
          <xdr:cNvSpPr txBox="1"/>
        </xdr:nvSpPr>
        <xdr:spPr>
          <a:xfrm>
            <a:off x="9470533" y="6515830"/>
            <a:ext cx="692129" cy="2191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+14.3%</a:t>
            </a:r>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16</xdr:row>
      <xdr:rowOff>175262</xdr:rowOff>
    </xdr:from>
    <xdr:to>
      <xdr:col>5</xdr:col>
      <xdr:colOff>380999</xdr:colOff>
      <xdr:row>37</xdr:row>
      <xdr:rowOff>65592</xdr:rowOff>
    </xdr:to>
    <xdr:graphicFrame macro="">
      <xdr:nvGraphicFramePr>
        <xdr:cNvPr id="2" name="Chart 1">
          <a:extLst>
            <a:ext uri="{FF2B5EF4-FFF2-40B4-BE49-F238E27FC236}">
              <a16:creationId xmlns:a16="http://schemas.microsoft.com/office/drawing/2014/main" id="{6FD3234B-FAAF-4E13-982D-E3D92F696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xdr:col>
      <xdr:colOff>549274</xdr:colOff>
      <xdr:row>3</xdr:row>
      <xdr:rowOff>15875</xdr:rowOff>
    </xdr:from>
    <xdr:to>
      <xdr:col>13</xdr:col>
      <xdr:colOff>590549</xdr:colOff>
      <xdr:row>11</xdr:row>
      <xdr:rowOff>314325</xdr:rowOff>
    </xdr:to>
    <xdr:graphicFrame macro="">
      <xdr:nvGraphicFramePr>
        <xdr:cNvPr id="2" name="Chart 1">
          <a:extLst>
            <a:ext uri="{FF2B5EF4-FFF2-40B4-BE49-F238E27FC236}">
              <a16:creationId xmlns:a16="http://schemas.microsoft.com/office/drawing/2014/main" id="{0ADAB906-B16E-ED19-15B0-84EBA3D572B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920750</xdr:colOff>
      <xdr:row>16</xdr:row>
      <xdr:rowOff>149225</xdr:rowOff>
    </xdr:from>
    <xdr:to>
      <xdr:col>9</xdr:col>
      <xdr:colOff>581025</xdr:colOff>
      <xdr:row>34</xdr:row>
      <xdr:rowOff>19050</xdr:rowOff>
    </xdr:to>
    <xdr:graphicFrame macro="">
      <xdr:nvGraphicFramePr>
        <xdr:cNvPr id="74" name="Chart 1">
          <a:extLst>
            <a:ext uri="{FF2B5EF4-FFF2-40B4-BE49-F238E27FC236}">
              <a16:creationId xmlns:a16="http://schemas.microsoft.com/office/drawing/2014/main" id="{91CF2E66-3C26-02F9-4428-1FC930883A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11</xdr:col>
      <xdr:colOff>247649</xdr:colOff>
      <xdr:row>2</xdr:row>
      <xdr:rowOff>0</xdr:rowOff>
    </xdr:from>
    <xdr:to>
      <xdr:col>23</xdr:col>
      <xdr:colOff>581024</xdr:colOff>
      <xdr:row>11</xdr:row>
      <xdr:rowOff>114299</xdr:rowOff>
    </xdr:to>
    <xdr:graphicFrame macro="">
      <xdr:nvGraphicFramePr>
        <xdr:cNvPr id="24" name="Chart 1">
          <a:extLst>
            <a:ext uri="{FF2B5EF4-FFF2-40B4-BE49-F238E27FC236}">
              <a16:creationId xmlns:a16="http://schemas.microsoft.com/office/drawing/2014/main" id="{300D807F-FDD0-E06A-B94B-408C97DF8D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330199</xdr:colOff>
      <xdr:row>12</xdr:row>
      <xdr:rowOff>158750</xdr:rowOff>
    </xdr:from>
    <xdr:to>
      <xdr:col>24</xdr:col>
      <xdr:colOff>9524</xdr:colOff>
      <xdr:row>29</xdr:row>
      <xdr:rowOff>47625</xdr:rowOff>
    </xdr:to>
    <xdr:graphicFrame macro="">
      <xdr:nvGraphicFramePr>
        <xdr:cNvPr id="20" name="Chart 2">
          <a:extLst>
            <a:ext uri="{FF2B5EF4-FFF2-40B4-BE49-F238E27FC236}">
              <a16:creationId xmlns:a16="http://schemas.microsoft.com/office/drawing/2014/main" id="{41F28F85-8EA1-178A-D75A-45447752EC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13</xdr:col>
      <xdr:colOff>606425</xdr:colOff>
      <xdr:row>4</xdr:row>
      <xdr:rowOff>142874</xdr:rowOff>
    </xdr:from>
    <xdr:to>
      <xdr:col>26</xdr:col>
      <xdr:colOff>257175</xdr:colOff>
      <xdr:row>22</xdr:row>
      <xdr:rowOff>66675</xdr:rowOff>
    </xdr:to>
    <xdr:graphicFrame macro="">
      <xdr:nvGraphicFramePr>
        <xdr:cNvPr id="124" name="Chart 1">
          <a:extLst>
            <a:ext uri="{FF2B5EF4-FFF2-40B4-BE49-F238E27FC236}">
              <a16:creationId xmlns:a16="http://schemas.microsoft.com/office/drawing/2014/main" id="{DD0DA708-0414-37D3-826C-285BFC60B9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4</xdr:col>
      <xdr:colOff>292100</xdr:colOff>
      <xdr:row>2</xdr:row>
      <xdr:rowOff>133350</xdr:rowOff>
    </xdr:from>
    <xdr:to>
      <xdr:col>13</xdr:col>
      <xdr:colOff>0</xdr:colOff>
      <xdr:row>11</xdr:row>
      <xdr:rowOff>44450</xdr:rowOff>
    </xdr:to>
    <xdr:graphicFrame macro="">
      <xdr:nvGraphicFramePr>
        <xdr:cNvPr id="4" name="Chart 1">
          <a:extLst>
            <a:ext uri="{FF2B5EF4-FFF2-40B4-BE49-F238E27FC236}">
              <a16:creationId xmlns:a16="http://schemas.microsoft.com/office/drawing/2014/main" id="{F777A3FA-8035-4358-A553-B311FE6B95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1016000</xdr:colOff>
      <xdr:row>16</xdr:row>
      <xdr:rowOff>9525</xdr:rowOff>
    </xdr:from>
    <xdr:to>
      <xdr:col>10</xdr:col>
      <xdr:colOff>247650</xdr:colOff>
      <xdr:row>35</xdr:row>
      <xdr:rowOff>0</xdr:rowOff>
    </xdr:to>
    <xdr:graphicFrame macro="">
      <xdr:nvGraphicFramePr>
        <xdr:cNvPr id="65" name="Chart 1">
          <a:extLst>
            <a:ext uri="{FF2B5EF4-FFF2-40B4-BE49-F238E27FC236}">
              <a16:creationId xmlns:a16="http://schemas.microsoft.com/office/drawing/2014/main" id="{8E01DE56-4AD0-894C-1DD5-EC85ED5CBF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12</xdr:col>
      <xdr:colOff>609599</xdr:colOff>
      <xdr:row>3</xdr:row>
      <xdr:rowOff>0</xdr:rowOff>
    </xdr:from>
    <xdr:to>
      <xdr:col>23</xdr:col>
      <xdr:colOff>571499</xdr:colOff>
      <xdr:row>14</xdr:row>
      <xdr:rowOff>333375</xdr:rowOff>
    </xdr:to>
    <xdr:graphicFrame macro="">
      <xdr:nvGraphicFramePr>
        <xdr:cNvPr id="26" name="Chart 1">
          <a:extLst>
            <a:ext uri="{FF2B5EF4-FFF2-40B4-BE49-F238E27FC236}">
              <a16:creationId xmlns:a16="http://schemas.microsoft.com/office/drawing/2014/main" id="{81E34BA4-4245-1FB6-2109-76D0D104C9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615950</xdr:colOff>
      <xdr:row>17</xdr:row>
      <xdr:rowOff>15874</xdr:rowOff>
    </xdr:from>
    <xdr:to>
      <xdr:col>23</xdr:col>
      <xdr:colOff>123825</xdr:colOff>
      <xdr:row>31</xdr:row>
      <xdr:rowOff>171449</xdr:rowOff>
    </xdr:to>
    <xdr:graphicFrame macro="">
      <xdr:nvGraphicFramePr>
        <xdr:cNvPr id="33" name="Chart 2">
          <a:extLst>
            <a:ext uri="{FF2B5EF4-FFF2-40B4-BE49-F238E27FC236}">
              <a16:creationId xmlns:a16="http://schemas.microsoft.com/office/drawing/2014/main" id="{7E85EB29-BD7B-B349-0DFC-C91F8B5A42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327023</xdr:colOff>
      <xdr:row>4</xdr:row>
      <xdr:rowOff>180974</xdr:rowOff>
    </xdr:from>
    <xdr:to>
      <xdr:col>22</xdr:col>
      <xdr:colOff>28574</xdr:colOff>
      <xdr:row>23</xdr:row>
      <xdr:rowOff>38099</xdr:rowOff>
    </xdr:to>
    <xdr:graphicFrame macro="">
      <xdr:nvGraphicFramePr>
        <xdr:cNvPr id="98" name="Chart 1">
          <a:extLst>
            <a:ext uri="{FF2B5EF4-FFF2-40B4-BE49-F238E27FC236}">
              <a16:creationId xmlns:a16="http://schemas.microsoft.com/office/drawing/2014/main" id="{EA007BB3-FAD1-0C9F-6442-39FDB64F25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8890</xdr:colOff>
      <xdr:row>4</xdr:row>
      <xdr:rowOff>92710</xdr:rowOff>
    </xdr:from>
    <xdr:to>
      <xdr:col>17</xdr:col>
      <xdr:colOff>175260</xdr:colOff>
      <xdr:row>22</xdr:row>
      <xdr:rowOff>144780</xdr:rowOff>
    </xdr:to>
    <xdr:graphicFrame macro="">
      <xdr:nvGraphicFramePr>
        <xdr:cNvPr id="7" name="Chart 4">
          <a:extLst>
            <a:ext uri="{FF2B5EF4-FFF2-40B4-BE49-F238E27FC236}">
              <a16:creationId xmlns:a16="http://schemas.microsoft.com/office/drawing/2014/main" id="{EBCD1ABA-17C6-40F2-A34F-0AA1EA679B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320040</xdr:colOff>
      <xdr:row>4</xdr:row>
      <xdr:rowOff>152400</xdr:rowOff>
    </xdr:from>
    <xdr:to>
      <xdr:col>23</xdr:col>
      <xdr:colOff>15240</xdr:colOff>
      <xdr:row>12</xdr:row>
      <xdr:rowOff>73660</xdr:rowOff>
    </xdr:to>
    <xdr:sp macro="" textlink="">
      <xdr:nvSpPr>
        <xdr:cNvPr id="8" name="TextBox 5">
          <a:extLst>
            <a:ext uri="{FF2B5EF4-FFF2-40B4-BE49-F238E27FC236}">
              <a16:creationId xmlns:a16="http://schemas.microsoft.com/office/drawing/2014/main" id="{6D279DA0-ABE6-487B-B0BE-D1349AF25B55}"/>
            </a:ext>
            <a:ext uri="{147F2762-F138-4A5C-976F-8EAC2B608ADB}">
              <a16:predDERef xmlns:a16="http://schemas.microsoft.com/office/drawing/2014/main" pred="{0C6BC5BD-C2DE-8420-8849-84E540076DE5}"/>
            </a:ext>
          </a:extLst>
        </xdr:cNvPr>
        <xdr:cNvSpPr txBox="1"/>
      </xdr:nvSpPr>
      <xdr:spPr>
        <a:xfrm>
          <a:off x="11643360" y="518160"/>
          <a:ext cx="3352800" cy="1384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r>
            <a:rPr lang="en-US" sz="1100" b="1" i="0" u="none" strike="noStrike">
              <a:solidFill>
                <a:schemeClr val="dk1"/>
              </a:solidFill>
              <a:latin typeface="+mn-lt"/>
              <a:ea typeface="+mn-lt"/>
              <a:cs typeface="+mn-lt"/>
            </a:rPr>
            <a:t>Source: </a:t>
          </a:r>
          <a:r>
            <a:rPr lang="en-US" sz="1100" b="0" i="0" u="none" strike="noStrike">
              <a:solidFill>
                <a:schemeClr val="dk1"/>
              </a:solidFill>
              <a:latin typeface="+mn-lt"/>
              <a:ea typeface="+mn-lt"/>
              <a:cs typeface="+mn-lt"/>
            </a:rPr>
            <a:t>Official statistics</a:t>
          </a:r>
        </a:p>
        <a:p>
          <a:pPr marL="0" indent="0"/>
          <a:r>
            <a:rPr lang="en-US" sz="1100" b="0" i="0" u="none" strike="noStrike">
              <a:solidFill>
                <a:schemeClr val="dk1"/>
              </a:solidFill>
              <a:latin typeface="+mn-lt"/>
              <a:ea typeface="+mn-lt"/>
              <a:cs typeface="+mn-lt"/>
            </a:rPr>
            <a:t>HCHS</a:t>
          </a:r>
          <a:r>
            <a:rPr lang="en-US" sz="1100" b="0" i="0" u="none" strike="noStrike" baseline="0">
              <a:solidFill>
                <a:schemeClr val="dk1"/>
              </a:solidFill>
              <a:latin typeface="+mn-lt"/>
              <a:ea typeface="+mn-lt"/>
              <a:cs typeface="+mn-lt"/>
            </a:rPr>
            <a:t> Doctors in NHS Hospital &amp; Community Health Service (HCHS) monthly workforce statistics in England - Provisional statistics </a:t>
          </a:r>
        </a:p>
        <a:p>
          <a:pPr marL="0" indent="0"/>
          <a:r>
            <a:rPr lang="en-US" sz="1100" b="0" i="0" u="none" strike="noStrike" baseline="0">
              <a:solidFill>
                <a:schemeClr val="dk1"/>
              </a:solidFill>
              <a:latin typeface="+mn-lt"/>
              <a:ea typeface="+mn-lt"/>
              <a:cs typeface="+mn-lt"/>
            </a:rPr>
            <a:t>Includes staff in NHS Support Organisations and Central Bodies in England</a:t>
          </a:r>
          <a:endParaRPr lang="en-US" sz="1100" b="0" i="0" u="none" strike="noStrike">
            <a:solidFill>
              <a:schemeClr val="dk1"/>
            </a:solidFill>
            <a:latin typeface="+mn-lt"/>
            <a:ea typeface="+mn-lt"/>
            <a:cs typeface="+mn-lt"/>
          </a:endParaRPr>
        </a:p>
      </xdr:txBody>
    </xdr:sp>
    <xdr:clientData/>
  </xdr:twoCellAnchor>
  <xdr:twoCellAnchor>
    <xdr:from>
      <xdr:col>7</xdr:col>
      <xdr:colOff>601980</xdr:colOff>
      <xdr:row>25</xdr:row>
      <xdr:rowOff>26670</xdr:rowOff>
    </xdr:from>
    <xdr:to>
      <xdr:col>17</xdr:col>
      <xdr:colOff>175260</xdr:colOff>
      <xdr:row>44</xdr:row>
      <xdr:rowOff>167640</xdr:rowOff>
    </xdr:to>
    <xdr:graphicFrame macro="">
      <xdr:nvGraphicFramePr>
        <xdr:cNvPr id="2" name="Chart 1">
          <a:extLst>
            <a:ext uri="{FF2B5EF4-FFF2-40B4-BE49-F238E27FC236}">
              <a16:creationId xmlns:a16="http://schemas.microsoft.com/office/drawing/2014/main" id="{E8BDAD4B-AC26-AFF5-4BAD-924C225457D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5</xdr:col>
      <xdr:colOff>9525</xdr:colOff>
      <xdr:row>4</xdr:row>
      <xdr:rowOff>142875</xdr:rowOff>
    </xdr:from>
    <xdr:to>
      <xdr:col>17</xdr:col>
      <xdr:colOff>495300</xdr:colOff>
      <xdr:row>14</xdr:row>
      <xdr:rowOff>47625</xdr:rowOff>
    </xdr:to>
    <xdr:graphicFrame macro="">
      <xdr:nvGraphicFramePr>
        <xdr:cNvPr id="21" name="Chart 1">
          <a:extLst>
            <a:ext uri="{FF2B5EF4-FFF2-40B4-BE49-F238E27FC236}">
              <a16:creationId xmlns:a16="http://schemas.microsoft.com/office/drawing/2014/main" id="{03F8D828-EB50-61DA-AF90-18ECF480A4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5</xdr:col>
      <xdr:colOff>0</xdr:colOff>
      <xdr:row>5</xdr:row>
      <xdr:rowOff>0</xdr:rowOff>
    </xdr:from>
    <xdr:to>
      <xdr:col>17</xdr:col>
      <xdr:colOff>485775</xdr:colOff>
      <xdr:row>14</xdr:row>
      <xdr:rowOff>85725</xdr:rowOff>
    </xdr:to>
    <xdr:graphicFrame macro="">
      <xdr:nvGraphicFramePr>
        <xdr:cNvPr id="23" name="Chart 4">
          <a:extLst>
            <a:ext uri="{FF2B5EF4-FFF2-40B4-BE49-F238E27FC236}">
              <a16:creationId xmlns:a16="http://schemas.microsoft.com/office/drawing/2014/main" id="{0227F8A5-7907-4D9A-BD2D-1030CDD2B0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12</xdr:col>
      <xdr:colOff>581025</xdr:colOff>
      <xdr:row>4</xdr:row>
      <xdr:rowOff>28575</xdr:rowOff>
    </xdr:from>
    <xdr:to>
      <xdr:col>22</xdr:col>
      <xdr:colOff>533400</xdr:colOff>
      <xdr:row>17</xdr:row>
      <xdr:rowOff>47625</xdr:rowOff>
    </xdr:to>
    <xdr:graphicFrame macro="">
      <xdr:nvGraphicFramePr>
        <xdr:cNvPr id="2" name="Chart 1">
          <a:extLst>
            <a:ext uri="{FF2B5EF4-FFF2-40B4-BE49-F238E27FC236}">
              <a16:creationId xmlns:a16="http://schemas.microsoft.com/office/drawing/2014/main" id="{E73C9137-2345-F8DE-AF87-4762E49CA2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581024</xdr:colOff>
      <xdr:row>21</xdr:row>
      <xdr:rowOff>57149</xdr:rowOff>
    </xdr:from>
    <xdr:to>
      <xdr:col>24</xdr:col>
      <xdr:colOff>603249</xdr:colOff>
      <xdr:row>37</xdr:row>
      <xdr:rowOff>0</xdr:rowOff>
    </xdr:to>
    <xdr:graphicFrame macro="">
      <xdr:nvGraphicFramePr>
        <xdr:cNvPr id="3" name="Chart 2">
          <a:extLst>
            <a:ext uri="{FF2B5EF4-FFF2-40B4-BE49-F238E27FC236}">
              <a16:creationId xmlns:a16="http://schemas.microsoft.com/office/drawing/2014/main" id="{445A6238-3FC3-2AF7-D931-BF53B04518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466724</xdr:colOff>
      <xdr:row>1</xdr:row>
      <xdr:rowOff>171450</xdr:rowOff>
    </xdr:from>
    <xdr:to>
      <xdr:col>20</xdr:col>
      <xdr:colOff>434975</xdr:colOff>
      <xdr:row>11</xdr:row>
      <xdr:rowOff>101600</xdr:rowOff>
    </xdr:to>
    <xdr:graphicFrame macro="">
      <xdr:nvGraphicFramePr>
        <xdr:cNvPr id="44" name="Chart 2">
          <a:extLst>
            <a:ext uri="{FF2B5EF4-FFF2-40B4-BE49-F238E27FC236}">
              <a16:creationId xmlns:a16="http://schemas.microsoft.com/office/drawing/2014/main" id="{E59A573E-CA82-2C58-E79A-B431612163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9524</xdr:colOff>
      <xdr:row>4</xdr:row>
      <xdr:rowOff>44450</xdr:rowOff>
    </xdr:from>
    <xdr:to>
      <xdr:col>20</xdr:col>
      <xdr:colOff>400049</xdr:colOff>
      <xdr:row>13</xdr:row>
      <xdr:rowOff>66675</xdr:rowOff>
    </xdr:to>
    <xdr:graphicFrame macro="">
      <xdr:nvGraphicFramePr>
        <xdr:cNvPr id="61" name="Chart 1">
          <a:extLst>
            <a:ext uri="{FF2B5EF4-FFF2-40B4-BE49-F238E27FC236}">
              <a16:creationId xmlns:a16="http://schemas.microsoft.com/office/drawing/2014/main" id="{53701F42-CDD3-2807-2E19-89E6CDC543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3</xdr:col>
      <xdr:colOff>606425</xdr:colOff>
      <xdr:row>3</xdr:row>
      <xdr:rowOff>371475</xdr:rowOff>
    </xdr:from>
    <xdr:to>
      <xdr:col>14</xdr:col>
      <xdr:colOff>485775</xdr:colOff>
      <xdr:row>12</xdr:row>
      <xdr:rowOff>95250</xdr:rowOff>
    </xdr:to>
    <xdr:graphicFrame macro="">
      <xdr:nvGraphicFramePr>
        <xdr:cNvPr id="2" name="Chart 1">
          <a:extLst>
            <a:ext uri="{FF2B5EF4-FFF2-40B4-BE49-F238E27FC236}">
              <a16:creationId xmlns:a16="http://schemas.microsoft.com/office/drawing/2014/main" id="{D3EE917A-BE3E-7C2A-C3D9-9FB32E7EE42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13</xdr:col>
      <xdr:colOff>9524</xdr:colOff>
      <xdr:row>2</xdr:row>
      <xdr:rowOff>120649</xdr:rowOff>
    </xdr:from>
    <xdr:to>
      <xdr:col>24</xdr:col>
      <xdr:colOff>101600</xdr:colOff>
      <xdr:row>15</xdr:row>
      <xdr:rowOff>114299</xdr:rowOff>
    </xdr:to>
    <xdr:graphicFrame macro="">
      <xdr:nvGraphicFramePr>
        <xdr:cNvPr id="3" name="Chart 1">
          <a:extLst>
            <a:ext uri="{FF2B5EF4-FFF2-40B4-BE49-F238E27FC236}">
              <a16:creationId xmlns:a16="http://schemas.microsoft.com/office/drawing/2014/main" id="{2550C907-DA5C-BC79-6B0C-EE97B7889F5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6</xdr:col>
      <xdr:colOff>50799</xdr:colOff>
      <xdr:row>4</xdr:row>
      <xdr:rowOff>171451</xdr:rowOff>
    </xdr:from>
    <xdr:to>
      <xdr:col>22</xdr:col>
      <xdr:colOff>28575</xdr:colOff>
      <xdr:row>17</xdr:row>
      <xdr:rowOff>123826</xdr:rowOff>
    </xdr:to>
    <xdr:graphicFrame macro="">
      <xdr:nvGraphicFramePr>
        <xdr:cNvPr id="2" name="Chart 1">
          <a:extLst>
            <a:ext uri="{FF2B5EF4-FFF2-40B4-BE49-F238E27FC236}">
              <a16:creationId xmlns:a16="http://schemas.microsoft.com/office/drawing/2014/main" id="{6B7141F9-0FF4-E193-D72D-60121EC97B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5</xdr:row>
      <xdr:rowOff>0</xdr:rowOff>
    </xdr:from>
    <xdr:to>
      <xdr:col>38</xdr:col>
      <xdr:colOff>587376</xdr:colOff>
      <xdr:row>17</xdr:row>
      <xdr:rowOff>130175</xdr:rowOff>
    </xdr:to>
    <xdr:graphicFrame macro="">
      <xdr:nvGraphicFramePr>
        <xdr:cNvPr id="3" name="Chart 2">
          <a:extLst>
            <a:ext uri="{FF2B5EF4-FFF2-40B4-BE49-F238E27FC236}">
              <a16:creationId xmlns:a16="http://schemas.microsoft.com/office/drawing/2014/main" id="{447F0E8F-21EE-499E-8E6F-046570A307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28575</xdr:colOff>
      <xdr:row>22</xdr:row>
      <xdr:rowOff>9525</xdr:rowOff>
    </xdr:from>
    <xdr:to>
      <xdr:col>22</xdr:col>
      <xdr:colOff>6351</xdr:colOff>
      <xdr:row>34</xdr:row>
      <xdr:rowOff>139700</xdr:rowOff>
    </xdr:to>
    <xdr:graphicFrame macro="">
      <xdr:nvGraphicFramePr>
        <xdr:cNvPr id="4" name="Chart 3">
          <a:extLst>
            <a:ext uri="{FF2B5EF4-FFF2-40B4-BE49-F238E27FC236}">
              <a16:creationId xmlns:a16="http://schemas.microsoft.com/office/drawing/2014/main" id="{1222F0CC-429D-4EEE-AB6C-E745CA26CB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23</xdr:col>
      <xdr:colOff>9525</xdr:colOff>
      <xdr:row>22</xdr:row>
      <xdr:rowOff>9525</xdr:rowOff>
    </xdr:from>
    <xdr:to>
      <xdr:col>38</xdr:col>
      <xdr:colOff>596901</xdr:colOff>
      <xdr:row>34</xdr:row>
      <xdr:rowOff>139700</xdr:rowOff>
    </xdr:to>
    <xdr:graphicFrame macro="">
      <xdr:nvGraphicFramePr>
        <xdr:cNvPr id="5" name="Chart 4">
          <a:extLst>
            <a:ext uri="{FF2B5EF4-FFF2-40B4-BE49-F238E27FC236}">
              <a16:creationId xmlns:a16="http://schemas.microsoft.com/office/drawing/2014/main" id="{43559B81-6C47-4700-AB52-0FE07859B7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38</xdr:row>
      <xdr:rowOff>0</xdr:rowOff>
    </xdr:from>
    <xdr:to>
      <xdr:col>21</xdr:col>
      <xdr:colOff>587376</xdr:colOff>
      <xdr:row>50</xdr:row>
      <xdr:rowOff>130175</xdr:rowOff>
    </xdr:to>
    <xdr:graphicFrame macro="">
      <xdr:nvGraphicFramePr>
        <xdr:cNvPr id="6" name="Chart 5">
          <a:extLst>
            <a:ext uri="{FF2B5EF4-FFF2-40B4-BE49-F238E27FC236}">
              <a16:creationId xmlns:a16="http://schemas.microsoft.com/office/drawing/2014/main" id="{67FB48EA-F696-4C10-A6E2-A9E0C8E4D3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0</xdr:colOff>
      <xdr:row>38</xdr:row>
      <xdr:rowOff>0</xdr:rowOff>
    </xdr:from>
    <xdr:to>
      <xdr:col>38</xdr:col>
      <xdr:colOff>587376</xdr:colOff>
      <xdr:row>50</xdr:row>
      <xdr:rowOff>130175</xdr:rowOff>
    </xdr:to>
    <xdr:graphicFrame macro="">
      <xdr:nvGraphicFramePr>
        <xdr:cNvPr id="7" name="Chart 6">
          <a:extLst>
            <a:ext uri="{FF2B5EF4-FFF2-40B4-BE49-F238E27FC236}">
              <a16:creationId xmlns:a16="http://schemas.microsoft.com/office/drawing/2014/main" id="{0CFF1C49-CCD1-4DF8-A351-19A1F99ADD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11</xdr:col>
      <xdr:colOff>28574</xdr:colOff>
      <xdr:row>4</xdr:row>
      <xdr:rowOff>152399</xdr:rowOff>
    </xdr:from>
    <xdr:to>
      <xdr:col>24</xdr:col>
      <xdr:colOff>22224</xdr:colOff>
      <xdr:row>17</xdr:row>
      <xdr:rowOff>209550</xdr:rowOff>
    </xdr:to>
    <xdr:graphicFrame macro="">
      <xdr:nvGraphicFramePr>
        <xdr:cNvPr id="28" name="Chart 1">
          <a:extLst>
            <a:ext uri="{FF2B5EF4-FFF2-40B4-BE49-F238E27FC236}">
              <a16:creationId xmlns:a16="http://schemas.microsoft.com/office/drawing/2014/main" id="{33F6919A-AB81-9071-28EE-26C3F28DFF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9525</xdr:colOff>
      <xdr:row>19</xdr:row>
      <xdr:rowOff>9525</xdr:rowOff>
    </xdr:from>
    <xdr:to>
      <xdr:col>24</xdr:col>
      <xdr:colOff>38100</xdr:colOff>
      <xdr:row>33</xdr:row>
      <xdr:rowOff>82551</xdr:rowOff>
    </xdr:to>
    <xdr:graphicFrame macro="">
      <xdr:nvGraphicFramePr>
        <xdr:cNvPr id="2" name="Chart 2">
          <a:extLst>
            <a:ext uri="{FF2B5EF4-FFF2-40B4-BE49-F238E27FC236}">
              <a16:creationId xmlns:a16="http://schemas.microsoft.com/office/drawing/2014/main" id="{8A96BE2D-9BC2-474A-8244-9B554D2736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19050</xdr:colOff>
      <xdr:row>33</xdr:row>
      <xdr:rowOff>390525</xdr:rowOff>
    </xdr:from>
    <xdr:to>
      <xdr:col>24</xdr:col>
      <xdr:colOff>44450</xdr:colOff>
      <xdr:row>46</xdr:row>
      <xdr:rowOff>76201</xdr:rowOff>
    </xdr:to>
    <xdr:graphicFrame macro="">
      <xdr:nvGraphicFramePr>
        <xdr:cNvPr id="3" name="Chart 3">
          <a:extLst>
            <a:ext uri="{FF2B5EF4-FFF2-40B4-BE49-F238E27FC236}">
              <a16:creationId xmlns:a16="http://schemas.microsoft.com/office/drawing/2014/main" id="{8C9A2F62-1FF5-4E80-9BEC-7567A15CAD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34925</xdr:colOff>
      <xdr:row>4</xdr:row>
      <xdr:rowOff>171450</xdr:rowOff>
    </xdr:from>
    <xdr:to>
      <xdr:col>22</xdr:col>
      <xdr:colOff>552450</xdr:colOff>
      <xdr:row>14</xdr:row>
      <xdr:rowOff>19050</xdr:rowOff>
    </xdr:to>
    <xdr:graphicFrame macro="">
      <xdr:nvGraphicFramePr>
        <xdr:cNvPr id="141" name="Chart 1">
          <a:extLst>
            <a:ext uri="{FF2B5EF4-FFF2-40B4-BE49-F238E27FC236}">
              <a16:creationId xmlns:a16="http://schemas.microsoft.com/office/drawing/2014/main" id="{B0CD1ABF-C504-A7BE-480B-548DA3A60CC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15</xdr:row>
      <xdr:rowOff>0</xdr:rowOff>
    </xdr:from>
    <xdr:to>
      <xdr:col>22</xdr:col>
      <xdr:colOff>517525</xdr:colOff>
      <xdr:row>24</xdr:row>
      <xdr:rowOff>28575</xdr:rowOff>
    </xdr:to>
    <xdr:graphicFrame macro="">
      <xdr:nvGraphicFramePr>
        <xdr:cNvPr id="29" name="Chart 1">
          <a:extLst>
            <a:ext uri="{FF2B5EF4-FFF2-40B4-BE49-F238E27FC236}">
              <a16:creationId xmlns:a16="http://schemas.microsoft.com/office/drawing/2014/main" id="{6F48C933-9DBA-4619-84C4-954EEA4A2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26</xdr:row>
      <xdr:rowOff>0</xdr:rowOff>
    </xdr:from>
    <xdr:to>
      <xdr:col>22</xdr:col>
      <xdr:colOff>520700</xdr:colOff>
      <xdr:row>37</xdr:row>
      <xdr:rowOff>92075</xdr:rowOff>
    </xdr:to>
    <xdr:graphicFrame macro="">
      <xdr:nvGraphicFramePr>
        <xdr:cNvPr id="49" name="Chart 2">
          <a:extLst>
            <a:ext uri="{FF2B5EF4-FFF2-40B4-BE49-F238E27FC236}">
              <a16:creationId xmlns:a16="http://schemas.microsoft.com/office/drawing/2014/main" id="{9F509814-2841-499D-BDFA-984197DED2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6349</xdr:colOff>
      <xdr:row>3</xdr:row>
      <xdr:rowOff>169862</xdr:rowOff>
    </xdr:from>
    <xdr:to>
      <xdr:col>18</xdr:col>
      <xdr:colOff>600074</xdr:colOff>
      <xdr:row>22</xdr:row>
      <xdr:rowOff>0</xdr:rowOff>
    </xdr:to>
    <xdr:graphicFrame macro="">
      <xdr:nvGraphicFramePr>
        <xdr:cNvPr id="2" name="Chart 1">
          <a:extLst>
            <a:ext uri="{FF2B5EF4-FFF2-40B4-BE49-F238E27FC236}">
              <a16:creationId xmlns:a16="http://schemas.microsoft.com/office/drawing/2014/main" id="{36D22E3D-3C6B-3765-B58E-14282BF14D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11111</xdr:colOff>
      <xdr:row>24</xdr:row>
      <xdr:rowOff>23176</xdr:rowOff>
    </xdr:from>
    <xdr:to>
      <xdr:col>19</xdr:col>
      <xdr:colOff>9524</xdr:colOff>
      <xdr:row>43</xdr:row>
      <xdr:rowOff>24764</xdr:rowOff>
    </xdr:to>
    <xdr:graphicFrame macro="">
      <xdr:nvGraphicFramePr>
        <xdr:cNvPr id="3" name="Chart 2">
          <a:extLst>
            <a:ext uri="{FF2B5EF4-FFF2-40B4-BE49-F238E27FC236}">
              <a16:creationId xmlns:a16="http://schemas.microsoft.com/office/drawing/2014/main" id="{D3576F67-6046-99F8-B028-5056774A85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9525</xdr:colOff>
      <xdr:row>4</xdr:row>
      <xdr:rowOff>0</xdr:rowOff>
    </xdr:from>
    <xdr:to>
      <xdr:col>25</xdr:col>
      <xdr:colOff>596900</xdr:colOff>
      <xdr:row>8</xdr:row>
      <xdr:rowOff>0</xdr:rowOff>
    </xdr:to>
    <xdr:sp macro="" textlink="">
      <xdr:nvSpPr>
        <xdr:cNvPr id="4" name="TextBox 3">
          <a:extLst>
            <a:ext uri="{FF2B5EF4-FFF2-40B4-BE49-F238E27FC236}">
              <a16:creationId xmlns:a16="http://schemas.microsoft.com/office/drawing/2014/main" id="{7AC7E868-9CE8-4012-933B-27F7170412CD}"/>
            </a:ext>
            <a:ext uri="{147F2762-F138-4A5C-976F-8EAC2B608ADB}">
              <a16:predDERef xmlns:a16="http://schemas.microsoft.com/office/drawing/2014/main" pred="{CB0855F5-BA9C-F341-56C9-39C72CBEAE1B}"/>
            </a:ext>
          </a:extLst>
        </xdr:cNvPr>
        <xdr:cNvSpPr txBox="1"/>
      </xdr:nvSpPr>
      <xdr:spPr>
        <a:xfrm>
          <a:off x="12192000" y="542925"/>
          <a:ext cx="3635375" cy="72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Data</a:t>
          </a:r>
          <a:r>
            <a:rPr lang="en-US" sz="1100" b="1" i="0" u="none" strike="noStrike" baseline="0">
              <a:solidFill>
                <a:schemeClr val="dk1"/>
              </a:solidFill>
              <a:latin typeface="+mn-lt"/>
              <a:ea typeface="+mn-lt"/>
              <a:cs typeface="+mn-lt"/>
            </a:rPr>
            <a:t> Source: </a:t>
          </a:r>
          <a:r>
            <a:rPr lang="en-US" sz="1100" b="1" i="0" u="none" strike="noStrike">
              <a:solidFill>
                <a:schemeClr val="dk1"/>
              </a:solidFill>
              <a:latin typeface="+mn-lt"/>
              <a:ea typeface="+mn-lt"/>
              <a:cs typeface="+mn-lt"/>
            </a:rPr>
            <a:t>ESR (Internal management)</a:t>
          </a: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Staff Group</a:t>
          </a:r>
          <a:r>
            <a:rPr lang="en-US" sz="1100" b="0" i="0" u="none" strike="noStrike">
              <a:solidFill>
                <a:schemeClr val="dk1"/>
              </a:solidFill>
              <a:latin typeface="+mn-lt"/>
              <a:ea typeface="+mn-lt"/>
              <a:cs typeface="+mn-lt"/>
            </a:rPr>
            <a:t> IS</a:t>
          </a:r>
          <a:r>
            <a:rPr lang="en-US" sz="1100" b="0" i="0" u="none" strike="noStrike" baseline="0">
              <a:solidFill>
                <a:schemeClr val="dk1"/>
              </a:solidFill>
              <a:latin typeface="+mn-lt"/>
              <a:ea typeface="+mn-lt"/>
              <a:cs typeface="+mn-lt"/>
            </a:rPr>
            <a:t> </a:t>
          </a:r>
          <a:r>
            <a:rPr lang="en-US" sz="1100" b="0" i="0" u="none" strike="noStrike">
              <a:solidFill>
                <a:schemeClr val="dk1"/>
              </a:solidFill>
              <a:latin typeface="+mn-lt"/>
              <a:ea typeface="+mn-lt"/>
              <a:cs typeface="+mn-lt"/>
            </a:rPr>
            <a:t> Medical &amp; Dental</a:t>
          </a:r>
          <a:endParaRPr lang="en-US" sz="1100" b="1" i="0" u="none" strike="noStrike">
            <a:solidFill>
              <a:schemeClr val="dk1"/>
            </a:solidFill>
            <a:latin typeface="Aptos Narrow" panose="020B0004020202020204" pitchFamily="34" charset="0"/>
          </a:endParaRPr>
        </a:p>
        <a:p>
          <a:pPr marL="0" indent="0"/>
          <a:r>
            <a:rPr lang="en-US" sz="1100" b="1" i="0" u="none" strike="noStrike">
              <a:solidFill>
                <a:schemeClr val="dk1"/>
              </a:solidFill>
              <a:latin typeface="+mn-lt"/>
              <a:ea typeface="+mn-lt"/>
              <a:cs typeface="+mn-lt"/>
            </a:rPr>
            <a:t>Metric </a:t>
          </a:r>
          <a:r>
            <a:rPr lang="en-US" sz="1100" b="0" i="0" u="none" strike="noStrike">
              <a:solidFill>
                <a:schemeClr val="dk1"/>
              </a:solidFill>
              <a:latin typeface="+mn-lt"/>
              <a:ea typeface="+mn-lt"/>
              <a:cs typeface="+mn-lt"/>
            </a:rPr>
            <a:t>is</a:t>
          </a:r>
          <a:r>
            <a:rPr lang="en-US" sz="1100" b="0" i="0" u="none" strike="noStrike" baseline="0">
              <a:solidFill>
                <a:schemeClr val="dk1"/>
              </a:solidFill>
              <a:latin typeface="+mn-lt"/>
              <a:ea typeface="+mn-lt"/>
              <a:cs typeface="+mn-lt"/>
            </a:rPr>
            <a:t> Leaver rate (%) </a:t>
          </a:r>
          <a:endParaRPr lang="en-US" sz="1100">
            <a:solidFill>
              <a:schemeClr val="dk1"/>
            </a:solidFill>
            <a:latin typeface="+mn-lt"/>
            <a:ea typeface="+mn-lt"/>
            <a:cs typeface="+mn-lt"/>
          </a:endParaRPr>
        </a:p>
      </xdr:txBody>
    </xdr:sp>
    <xdr:clientData/>
  </xdr:twoCellAnchor>
  <xdr:twoCellAnchor>
    <xdr:from>
      <xdr:col>20</xdr:col>
      <xdr:colOff>0</xdr:colOff>
      <xdr:row>20</xdr:row>
      <xdr:rowOff>121920</xdr:rowOff>
    </xdr:from>
    <xdr:to>
      <xdr:col>27</xdr:col>
      <xdr:colOff>60960</xdr:colOff>
      <xdr:row>23</xdr:row>
      <xdr:rowOff>160020</xdr:rowOff>
    </xdr:to>
    <xdr:sp macro="" textlink="">
      <xdr:nvSpPr>
        <xdr:cNvPr id="6" name="TextBox 5">
          <a:hlinkClick xmlns:r="http://schemas.openxmlformats.org/officeDocument/2006/relationships" r:id="rId3"/>
          <a:extLst>
            <a:ext uri="{FF2B5EF4-FFF2-40B4-BE49-F238E27FC236}">
              <a16:creationId xmlns:a16="http://schemas.microsoft.com/office/drawing/2014/main" id="{90279A84-3E41-DDF9-D10A-B4958B2FECC2}"/>
            </a:ext>
          </a:extLst>
        </xdr:cNvPr>
        <xdr:cNvSpPr txBox="1"/>
      </xdr:nvSpPr>
      <xdr:spPr>
        <a:xfrm>
          <a:off x="12169140" y="3779520"/>
          <a:ext cx="4328160" cy="5867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Please note</a:t>
          </a:r>
          <a:r>
            <a:rPr lang="en-GB" sz="1100"/>
            <a:t>, the leaver rate is calculated</a:t>
          </a:r>
          <a:r>
            <a:rPr lang="en-GB" sz="1100" baseline="0"/>
            <a:t> using the NHSE leaver rate definition. The difference to Official statistics is explained here: </a:t>
          </a:r>
          <a:r>
            <a:rPr lang="en-GB" sz="1100" b="1" baseline="0"/>
            <a:t>Link</a:t>
          </a:r>
          <a:endParaRPr lang="en-GB" sz="1100" b="1"/>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7</xdr:col>
      <xdr:colOff>28576</xdr:colOff>
      <xdr:row>5</xdr:row>
      <xdr:rowOff>0</xdr:rowOff>
    </xdr:from>
    <xdr:to>
      <xdr:col>18</xdr:col>
      <xdr:colOff>9526</xdr:colOff>
      <xdr:row>16</xdr:row>
      <xdr:rowOff>285750</xdr:rowOff>
    </xdr:to>
    <xdr:graphicFrame macro="">
      <xdr:nvGraphicFramePr>
        <xdr:cNvPr id="23" name="Chart 1">
          <a:extLst>
            <a:ext uri="{FF2B5EF4-FFF2-40B4-BE49-F238E27FC236}">
              <a16:creationId xmlns:a16="http://schemas.microsoft.com/office/drawing/2014/main" id="{0FC9BE55-20B2-DB28-2CB9-1019896C37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18</xdr:row>
      <xdr:rowOff>0</xdr:rowOff>
    </xdr:from>
    <xdr:to>
      <xdr:col>17</xdr:col>
      <xdr:colOff>590550</xdr:colOff>
      <xdr:row>30</xdr:row>
      <xdr:rowOff>19050</xdr:rowOff>
    </xdr:to>
    <xdr:graphicFrame macro="">
      <xdr:nvGraphicFramePr>
        <xdr:cNvPr id="53" name="Chart 1">
          <a:extLst>
            <a:ext uri="{FF2B5EF4-FFF2-40B4-BE49-F238E27FC236}">
              <a16:creationId xmlns:a16="http://schemas.microsoft.com/office/drawing/2014/main" id="{3E84C63B-B155-4E60-A9B5-1794472015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6</xdr:col>
      <xdr:colOff>561973</xdr:colOff>
      <xdr:row>4</xdr:row>
      <xdr:rowOff>47623</xdr:rowOff>
    </xdr:from>
    <xdr:to>
      <xdr:col>22</xdr:col>
      <xdr:colOff>600075</xdr:colOff>
      <xdr:row>16</xdr:row>
      <xdr:rowOff>266699</xdr:rowOff>
    </xdr:to>
    <xdr:graphicFrame macro="">
      <xdr:nvGraphicFramePr>
        <xdr:cNvPr id="2" name="Chart 1">
          <a:extLst>
            <a:ext uri="{FF2B5EF4-FFF2-40B4-BE49-F238E27FC236}">
              <a16:creationId xmlns:a16="http://schemas.microsoft.com/office/drawing/2014/main" id="{C453EAEC-ACFE-1545-ADFC-6A2E51B26D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18</xdr:row>
      <xdr:rowOff>0</xdr:rowOff>
    </xdr:from>
    <xdr:to>
      <xdr:col>23</xdr:col>
      <xdr:colOff>31752</xdr:colOff>
      <xdr:row>30</xdr:row>
      <xdr:rowOff>158751</xdr:rowOff>
    </xdr:to>
    <xdr:graphicFrame macro="">
      <xdr:nvGraphicFramePr>
        <xdr:cNvPr id="3" name="Chart 2">
          <a:extLst>
            <a:ext uri="{FF2B5EF4-FFF2-40B4-BE49-F238E27FC236}">
              <a16:creationId xmlns:a16="http://schemas.microsoft.com/office/drawing/2014/main" id="{BCD95F1B-050E-4E27-A7FD-6DC62F289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33</xdr:row>
      <xdr:rowOff>3174</xdr:rowOff>
    </xdr:from>
    <xdr:to>
      <xdr:col>23</xdr:col>
      <xdr:colOff>25402</xdr:colOff>
      <xdr:row>50</xdr:row>
      <xdr:rowOff>161925</xdr:rowOff>
    </xdr:to>
    <xdr:graphicFrame macro="">
      <xdr:nvGraphicFramePr>
        <xdr:cNvPr id="4" name="Chart 3">
          <a:extLst>
            <a:ext uri="{FF2B5EF4-FFF2-40B4-BE49-F238E27FC236}">
              <a16:creationId xmlns:a16="http://schemas.microsoft.com/office/drawing/2014/main" id="{39A8C28B-ED5D-41AB-B63A-25D0292345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9525</xdr:colOff>
      <xdr:row>52</xdr:row>
      <xdr:rowOff>19049</xdr:rowOff>
    </xdr:from>
    <xdr:to>
      <xdr:col>23</xdr:col>
      <xdr:colOff>34927</xdr:colOff>
      <xdr:row>70</xdr:row>
      <xdr:rowOff>238124</xdr:rowOff>
    </xdr:to>
    <xdr:graphicFrame macro="">
      <xdr:nvGraphicFramePr>
        <xdr:cNvPr id="5" name="Chart 4">
          <a:extLst>
            <a:ext uri="{FF2B5EF4-FFF2-40B4-BE49-F238E27FC236}">
              <a16:creationId xmlns:a16="http://schemas.microsoft.com/office/drawing/2014/main" id="{8918DF95-CEB1-4010-9954-D185617CB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66675</xdr:colOff>
      <xdr:row>74</xdr:row>
      <xdr:rowOff>47625</xdr:rowOff>
    </xdr:from>
    <xdr:to>
      <xdr:col>23</xdr:col>
      <xdr:colOff>95252</xdr:colOff>
      <xdr:row>92</xdr:row>
      <xdr:rowOff>206375</xdr:rowOff>
    </xdr:to>
    <xdr:graphicFrame macro="">
      <xdr:nvGraphicFramePr>
        <xdr:cNvPr id="6" name="Chart 5">
          <a:extLst>
            <a:ext uri="{FF2B5EF4-FFF2-40B4-BE49-F238E27FC236}">
              <a16:creationId xmlns:a16="http://schemas.microsoft.com/office/drawing/2014/main" id="{91995F03-BAE0-4793-9B33-7D572C723E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95</xdr:row>
      <xdr:rowOff>0</xdr:rowOff>
    </xdr:from>
    <xdr:to>
      <xdr:col>23</xdr:col>
      <xdr:colOff>31752</xdr:colOff>
      <xdr:row>113</xdr:row>
      <xdr:rowOff>161925</xdr:rowOff>
    </xdr:to>
    <xdr:graphicFrame macro="">
      <xdr:nvGraphicFramePr>
        <xdr:cNvPr id="7" name="Chart 6">
          <a:extLst>
            <a:ext uri="{FF2B5EF4-FFF2-40B4-BE49-F238E27FC236}">
              <a16:creationId xmlns:a16="http://schemas.microsoft.com/office/drawing/2014/main" id="{B9DC58AF-0C84-4605-B251-3572F414D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8</xdr:col>
      <xdr:colOff>377825</xdr:colOff>
      <xdr:row>3</xdr:row>
      <xdr:rowOff>114300</xdr:rowOff>
    </xdr:from>
    <xdr:to>
      <xdr:col>20</xdr:col>
      <xdr:colOff>0</xdr:colOff>
      <xdr:row>14</xdr:row>
      <xdr:rowOff>57150</xdr:rowOff>
    </xdr:to>
    <xdr:graphicFrame macro="">
      <xdr:nvGraphicFramePr>
        <xdr:cNvPr id="2" name="Chart 1">
          <a:extLst>
            <a:ext uri="{FF2B5EF4-FFF2-40B4-BE49-F238E27FC236}">
              <a16:creationId xmlns:a16="http://schemas.microsoft.com/office/drawing/2014/main" id="{BD32780B-A516-4923-F032-5E8B2F8B1C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23</xdr:row>
      <xdr:rowOff>0</xdr:rowOff>
    </xdr:from>
    <xdr:to>
      <xdr:col>19</xdr:col>
      <xdr:colOff>231775</xdr:colOff>
      <xdr:row>32</xdr:row>
      <xdr:rowOff>171450</xdr:rowOff>
    </xdr:to>
    <xdr:graphicFrame macro="">
      <xdr:nvGraphicFramePr>
        <xdr:cNvPr id="3" name="Chart 2">
          <a:extLst>
            <a:ext uri="{FF2B5EF4-FFF2-40B4-BE49-F238E27FC236}">
              <a16:creationId xmlns:a16="http://schemas.microsoft.com/office/drawing/2014/main" id="{B0AB10E8-3D28-4329-8281-AA3153BEB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36</xdr:row>
      <xdr:rowOff>0</xdr:rowOff>
    </xdr:from>
    <xdr:to>
      <xdr:col>19</xdr:col>
      <xdr:colOff>234950</xdr:colOff>
      <xdr:row>51</xdr:row>
      <xdr:rowOff>152400</xdr:rowOff>
    </xdr:to>
    <xdr:graphicFrame macro="">
      <xdr:nvGraphicFramePr>
        <xdr:cNvPr id="4" name="Chart 3">
          <a:extLst>
            <a:ext uri="{FF2B5EF4-FFF2-40B4-BE49-F238E27FC236}">
              <a16:creationId xmlns:a16="http://schemas.microsoft.com/office/drawing/2014/main" id="{B25B3FEC-3B47-4E12-BFC4-E9B7A78378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149225</xdr:colOff>
      <xdr:row>2</xdr:row>
      <xdr:rowOff>0</xdr:rowOff>
    </xdr:from>
    <xdr:to>
      <xdr:col>24</xdr:col>
      <xdr:colOff>561975</xdr:colOff>
      <xdr:row>13</xdr:row>
      <xdr:rowOff>57150</xdr:rowOff>
    </xdr:to>
    <xdr:graphicFrame macro="">
      <xdr:nvGraphicFramePr>
        <xdr:cNvPr id="2" name="Chart 1">
          <a:extLst>
            <a:ext uri="{FF2B5EF4-FFF2-40B4-BE49-F238E27FC236}">
              <a16:creationId xmlns:a16="http://schemas.microsoft.com/office/drawing/2014/main" id="{2772CCC6-0CDC-85AC-C735-480CAF4A84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19</xdr:row>
      <xdr:rowOff>0</xdr:rowOff>
    </xdr:from>
    <xdr:to>
      <xdr:col>24</xdr:col>
      <xdr:colOff>409575</xdr:colOff>
      <xdr:row>31</xdr:row>
      <xdr:rowOff>171450</xdr:rowOff>
    </xdr:to>
    <xdr:graphicFrame macro="">
      <xdr:nvGraphicFramePr>
        <xdr:cNvPr id="3" name="Chart 2">
          <a:extLst>
            <a:ext uri="{FF2B5EF4-FFF2-40B4-BE49-F238E27FC236}">
              <a16:creationId xmlns:a16="http://schemas.microsoft.com/office/drawing/2014/main" id="{8D919302-2861-421F-AB5C-F93D157BDC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19</xdr:col>
      <xdr:colOff>40006</xdr:colOff>
      <xdr:row>2</xdr:row>
      <xdr:rowOff>22860</xdr:rowOff>
    </xdr:from>
    <xdr:to>
      <xdr:col>24</xdr:col>
      <xdr:colOff>344806</xdr:colOff>
      <xdr:row>9</xdr:row>
      <xdr:rowOff>146685</xdr:rowOff>
    </xdr:to>
    <xdr:sp macro="" textlink="">
      <xdr:nvSpPr>
        <xdr:cNvPr id="3" name="TextBox 2">
          <a:extLst>
            <a:ext uri="{FF2B5EF4-FFF2-40B4-BE49-F238E27FC236}">
              <a16:creationId xmlns:a16="http://schemas.microsoft.com/office/drawing/2014/main" id="{42F5B14F-3B0C-4CE8-AE4E-336DBDD8B681}"/>
            </a:ext>
            <a:ext uri="{147F2762-F138-4A5C-976F-8EAC2B608ADB}">
              <a16:predDERef xmlns:a16="http://schemas.microsoft.com/office/drawing/2014/main" pred="{CB0855F5-BA9C-F341-56C9-39C72CBEAE1B}"/>
            </a:ext>
          </a:extLst>
        </xdr:cNvPr>
        <xdr:cNvSpPr txBox="1"/>
      </xdr:nvSpPr>
      <xdr:spPr>
        <a:xfrm>
          <a:off x="12094846" y="388620"/>
          <a:ext cx="3352800" cy="14039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Source: </a:t>
          </a:r>
          <a:r>
            <a:rPr lang="en-US" sz="1100" b="0" i="0" u="none" strike="noStrike">
              <a:solidFill>
                <a:schemeClr val="dk1"/>
              </a:solidFill>
              <a:latin typeface="+mn-lt"/>
              <a:ea typeface="+mn-lt"/>
              <a:cs typeface="+mn-lt"/>
            </a:rPr>
            <a:t>Providers</a:t>
          </a:r>
          <a:r>
            <a:rPr lang="en-US" sz="1100" b="0" i="0" u="none" strike="noStrike" baseline="0">
              <a:solidFill>
                <a:schemeClr val="dk1"/>
              </a:solidFill>
              <a:latin typeface="+mn-lt"/>
              <a:ea typeface="+mn-lt"/>
              <a:cs typeface="+mn-lt"/>
            </a:rPr>
            <a:t> Workforce Return</a:t>
          </a:r>
          <a:endParaRPr lang="en-US" sz="1100" b="0" i="0" u="none" strike="noStrike">
            <a:solidFill>
              <a:schemeClr val="dk1"/>
            </a:solidFill>
            <a:latin typeface="+mn-lt"/>
            <a:ea typeface="+mn-lt"/>
            <a:cs typeface="+mn-lt"/>
          </a:endParaRP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Staff Group</a:t>
          </a:r>
          <a:r>
            <a:rPr lang="en-US" sz="1100" b="0" i="0" u="none" strike="noStrike">
              <a:solidFill>
                <a:schemeClr val="dk1"/>
              </a:solidFill>
              <a:latin typeface="+mn-lt"/>
              <a:ea typeface="+mn-lt"/>
              <a:cs typeface="+mn-lt"/>
            </a:rPr>
            <a:t> IS Medical &amp; Dental</a:t>
          </a:r>
          <a:endParaRPr lang="en-US" sz="1100" b="1" i="0" u="none" strike="noStrike">
            <a:solidFill>
              <a:schemeClr val="dk1"/>
            </a:solidFill>
            <a:latin typeface="Aptos Narrow" panose="020B0004020202020204" pitchFamily="34" charset="0"/>
          </a:endParaRPr>
        </a:p>
        <a:p>
          <a:pPr marL="0" indent="0"/>
          <a:r>
            <a:rPr lang="en-US" sz="1100" b="1" i="0" u="none" strike="noStrike">
              <a:solidFill>
                <a:schemeClr val="dk1"/>
              </a:solidFill>
              <a:latin typeface="+mn-lt"/>
              <a:ea typeface="+mn-lt"/>
              <a:cs typeface="+mn-lt"/>
            </a:rPr>
            <a:t>Metric </a:t>
          </a:r>
          <a:r>
            <a:rPr lang="en-US" sz="1100" b="0" i="0" u="none" strike="noStrike">
              <a:solidFill>
                <a:schemeClr val="dk1"/>
              </a:solidFill>
              <a:latin typeface="+mn-lt"/>
              <a:ea typeface="+mn-lt"/>
              <a:cs typeface="+mn-lt"/>
            </a:rPr>
            <a:t>is</a:t>
          </a:r>
          <a:r>
            <a:rPr lang="en-US" sz="1100" b="0" i="0" u="none" strike="noStrike" baseline="0">
              <a:solidFill>
                <a:schemeClr val="dk1"/>
              </a:solidFill>
              <a:latin typeface="+mn-lt"/>
              <a:ea typeface="+mn-lt"/>
              <a:cs typeface="+mn-lt"/>
            </a:rPr>
            <a:t> Vacancy FTE</a:t>
          </a:r>
          <a:endParaRPr lang="en-US" sz="1100">
            <a:solidFill>
              <a:schemeClr val="dk1"/>
            </a:solidFill>
            <a:latin typeface="+mn-lt"/>
            <a:ea typeface="+mn-lt"/>
            <a:cs typeface="+mn-lt"/>
          </a:endParaRPr>
        </a:p>
      </xdr:txBody>
    </xdr:sp>
    <xdr:clientData/>
  </xdr:twoCellAnchor>
  <xdr:twoCellAnchor>
    <xdr:from>
      <xdr:col>9</xdr:col>
      <xdr:colOff>350520</xdr:colOff>
      <xdr:row>3</xdr:row>
      <xdr:rowOff>0</xdr:rowOff>
    </xdr:from>
    <xdr:to>
      <xdr:col>18</xdr:col>
      <xdr:colOff>53340</xdr:colOff>
      <xdr:row>19</xdr:row>
      <xdr:rowOff>160019</xdr:rowOff>
    </xdr:to>
    <xdr:graphicFrame macro="">
      <xdr:nvGraphicFramePr>
        <xdr:cNvPr id="8" name="Chart 4">
          <a:extLst>
            <a:ext uri="{FF2B5EF4-FFF2-40B4-BE49-F238E27FC236}">
              <a16:creationId xmlns:a16="http://schemas.microsoft.com/office/drawing/2014/main" id="{B3423B58-8310-26C5-61E8-018F099438E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328294</xdr:colOff>
      <xdr:row>21</xdr:row>
      <xdr:rowOff>152401</xdr:rowOff>
    </xdr:from>
    <xdr:to>
      <xdr:col>18</xdr:col>
      <xdr:colOff>91439</xdr:colOff>
      <xdr:row>39</xdr:row>
      <xdr:rowOff>180975</xdr:rowOff>
    </xdr:to>
    <xdr:graphicFrame macro="">
      <xdr:nvGraphicFramePr>
        <xdr:cNvPr id="6" name="Chart 5">
          <a:extLst>
            <a:ext uri="{FF2B5EF4-FFF2-40B4-BE49-F238E27FC236}">
              <a16:creationId xmlns:a16="http://schemas.microsoft.com/office/drawing/2014/main" id="{0E47469E-E3B2-BF81-6BD0-3EC81C9AD6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350520</xdr:colOff>
      <xdr:row>41</xdr:row>
      <xdr:rowOff>167640</xdr:rowOff>
    </xdr:from>
    <xdr:to>
      <xdr:col>18</xdr:col>
      <xdr:colOff>144780</xdr:colOff>
      <xdr:row>59</xdr:row>
      <xdr:rowOff>99060</xdr:rowOff>
    </xdr:to>
    <xdr:graphicFrame macro="">
      <xdr:nvGraphicFramePr>
        <xdr:cNvPr id="7" name="Chart 6">
          <a:extLst>
            <a:ext uri="{FF2B5EF4-FFF2-40B4-BE49-F238E27FC236}">
              <a16:creationId xmlns:a16="http://schemas.microsoft.com/office/drawing/2014/main" id="{873B3B8B-DB78-43BD-B17D-4FAF8D60BF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342900</xdr:colOff>
      <xdr:row>62</xdr:row>
      <xdr:rowOff>15240</xdr:rowOff>
    </xdr:from>
    <xdr:to>
      <xdr:col>18</xdr:col>
      <xdr:colOff>152400</xdr:colOff>
      <xdr:row>80</xdr:row>
      <xdr:rowOff>152400</xdr:rowOff>
    </xdr:to>
    <xdr:graphicFrame macro="">
      <xdr:nvGraphicFramePr>
        <xdr:cNvPr id="10" name="Chart 9">
          <a:extLst>
            <a:ext uri="{FF2B5EF4-FFF2-40B4-BE49-F238E27FC236}">
              <a16:creationId xmlns:a16="http://schemas.microsoft.com/office/drawing/2014/main" id="{880393F9-9257-4757-9537-C8740A43E3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3</xdr:col>
      <xdr:colOff>24130</xdr:colOff>
      <xdr:row>3</xdr:row>
      <xdr:rowOff>175260</xdr:rowOff>
    </xdr:from>
    <xdr:to>
      <xdr:col>11</xdr:col>
      <xdr:colOff>0</xdr:colOff>
      <xdr:row>21</xdr:row>
      <xdr:rowOff>137160</xdr:rowOff>
    </xdr:to>
    <xdr:graphicFrame macro="">
      <xdr:nvGraphicFramePr>
        <xdr:cNvPr id="3" name="Chart 2">
          <a:extLst>
            <a:ext uri="{FF2B5EF4-FFF2-40B4-BE49-F238E27FC236}">
              <a16:creationId xmlns:a16="http://schemas.microsoft.com/office/drawing/2014/main" id="{92F49AEB-3E39-4A53-BEC3-3FD15D688D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0</xdr:colOff>
      <xdr:row>4</xdr:row>
      <xdr:rowOff>0</xdr:rowOff>
    </xdr:from>
    <xdr:to>
      <xdr:col>17</xdr:col>
      <xdr:colOff>228600</xdr:colOff>
      <xdr:row>11</xdr:row>
      <xdr:rowOff>104140</xdr:rowOff>
    </xdr:to>
    <xdr:sp macro="" textlink="">
      <xdr:nvSpPr>
        <xdr:cNvPr id="6" name="TextBox 5">
          <a:extLst>
            <a:ext uri="{FF2B5EF4-FFF2-40B4-BE49-F238E27FC236}">
              <a16:creationId xmlns:a16="http://schemas.microsoft.com/office/drawing/2014/main" id="{9A9895F6-003E-41EF-A00B-BDA5102A220D}"/>
            </a:ext>
            <a:ext uri="{147F2762-F138-4A5C-976F-8EAC2B608ADB}">
              <a16:predDERef xmlns:a16="http://schemas.microsoft.com/office/drawing/2014/main" pred="{0C6BC5BD-C2DE-8420-8849-84E540076DE5}"/>
            </a:ext>
          </a:extLst>
        </xdr:cNvPr>
        <xdr:cNvSpPr txBox="1"/>
      </xdr:nvSpPr>
      <xdr:spPr>
        <a:xfrm>
          <a:off x="7315200" y="365760"/>
          <a:ext cx="3276600" cy="1384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r>
            <a:rPr lang="en-US" sz="1100" b="1" i="0" u="none" strike="noStrike">
              <a:solidFill>
                <a:schemeClr val="dk1"/>
              </a:solidFill>
              <a:latin typeface="+mn-lt"/>
              <a:ea typeface="+mn-lt"/>
              <a:cs typeface="+mn-lt"/>
            </a:rPr>
            <a:t>Source:</a:t>
          </a:r>
          <a:r>
            <a:rPr lang="en-US" sz="1100" b="1" i="0" u="none" strike="noStrike" baseline="0">
              <a:solidFill>
                <a:schemeClr val="dk1"/>
              </a:solidFill>
              <a:latin typeface="+mn-lt"/>
              <a:ea typeface="+mn-lt"/>
              <a:cs typeface="+mn-lt"/>
            </a:rPr>
            <a:t> </a:t>
          </a:r>
          <a:r>
            <a:rPr lang="en-US" sz="1100" b="0" i="0" u="none" strike="noStrike" baseline="0">
              <a:solidFill>
                <a:schemeClr val="dk1"/>
              </a:solidFill>
              <a:latin typeface="+mn-lt"/>
              <a:ea typeface="+mn-lt"/>
              <a:cs typeface="+mn-lt"/>
            </a:rPr>
            <a:t>Official statistics</a:t>
          </a:r>
          <a:endParaRPr lang="en-US" sz="1100" b="0" i="0" u="none" strike="noStrike">
            <a:solidFill>
              <a:schemeClr val="dk1"/>
            </a:solidFill>
            <a:latin typeface="+mn-lt"/>
            <a:ea typeface="+mn-lt"/>
            <a:cs typeface="+mn-lt"/>
          </a:endParaRPr>
        </a:p>
        <a:p>
          <a:pPr marL="0" indent="0"/>
          <a:r>
            <a:rPr lang="en-US" sz="1100" b="0" i="0" u="none" strike="noStrike">
              <a:solidFill>
                <a:schemeClr val="dk1"/>
              </a:solidFill>
              <a:latin typeface="+mn-lt"/>
              <a:ea typeface="+mn-lt"/>
              <a:cs typeface="+mn-lt"/>
            </a:rPr>
            <a:t>HCHS</a:t>
          </a:r>
          <a:r>
            <a:rPr lang="en-US" sz="1100" b="0" i="0" u="none" strike="noStrike" baseline="0">
              <a:solidFill>
                <a:schemeClr val="dk1"/>
              </a:solidFill>
              <a:latin typeface="+mn-lt"/>
              <a:ea typeface="+mn-lt"/>
              <a:cs typeface="+mn-lt"/>
            </a:rPr>
            <a:t> Doctors from Table 2 : Monthly Sickness Absence rates by staff group (%) </a:t>
          </a:r>
          <a:endParaRPr lang="en-US" sz="1100" b="0" i="0" u="none" strike="noStrike">
            <a:solidFill>
              <a:schemeClr val="dk1"/>
            </a:solidFill>
            <a:latin typeface="+mn-lt"/>
            <a:ea typeface="+mn-lt"/>
            <a:cs typeface="+mn-l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12700</xdr:colOff>
      <xdr:row>3</xdr:row>
      <xdr:rowOff>12700</xdr:rowOff>
    </xdr:from>
    <xdr:to>
      <xdr:col>15</xdr:col>
      <xdr:colOff>6350</xdr:colOff>
      <xdr:row>23</xdr:row>
      <xdr:rowOff>6350</xdr:rowOff>
    </xdr:to>
    <xdr:graphicFrame macro="">
      <xdr:nvGraphicFramePr>
        <xdr:cNvPr id="2" name="Chart 1">
          <a:extLst>
            <a:ext uri="{FF2B5EF4-FFF2-40B4-BE49-F238E27FC236}">
              <a16:creationId xmlns:a16="http://schemas.microsoft.com/office/drawing/2014/main" id="{27CC76C3-7DF8-4B9C-97E4-231BF8347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24</xdr:row>
      <xdr:rowOff>0</xdr:rowOff>
    </xdr:from>
    <xdr:to>
      <xdr:col>14</xdr:col>
      <xdr:colOff>603250</xdr:colOff>
      <xdr:row>44</xdr:row>
      <xdr:rowOff>6350</xdr:rowOff>
    </xdr:to>
    <xdr:graphicFrame macro="">
      <xdr:nvGraphicFramePr>
        <xdr:cNvPr id="3" name="Chart 4">
          <a:extLst>
            <a:ext uri="{FF2B5EF4-FFF2-40B4-BE49-F238E27FC236}">
              <a16:creationId xmlns:a16="http://schemas.microsoft.com/office/drawing/2014/main" id="{3663E012-5B2A-40E4-8FF6-07EB27C0F4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0</xdr:colOff>
      <xdr:row>3</xdr:row>
      <xdr:rowOff>0</xdr:rowOff>
    </xdr:from>
    <xdr:to>
      <xdr:col>25</xdr:col>
      <xdr:colOff>19050</xdr:colOff>
      <xdr:row>10</xdr:row>
      <xdr:rowOff>25400</xdr:rowOff>
    </xdr:to>
    <xdr:sp macro="" textlink="">
      <xdr:nvSpPr>
        <xdr:cNvPr id="4" name="TextBox 3">
          <a:extLst>
            <a:ext uri="{FF2B5EF4-FFF2-40B4-BE49-F238E27FC236}">
              <a16:creationId xmlns:a16="http://schemas.microsoft.com/office/drawing/2014/main" id="{64F47439-7959-43E2-B72A-DC36C707F076}"/>
            </a:ext>
            <a:ext uri="{147F2762-F138-4A5C-976F-8EAC2B608ADB}">
              <a16:predDERef xmlns:a16="http://schemas.microsoft.com/office/drawing/2014/main" pred="{CB0855F5-BA9C-F341-56C9-39C72CBEAE1B}"/>
            </a:ext>
          </a:extLst>
        </xdr:cNvPr>
        <xdr:cNvSpPr txBox="1"/>
      </xdr:nvSpPr>
      <xdr:spPr>
        <a:xfrm>
          <a:off x="11537950" y="552450"/>
          <a:ext cx="5505450" cy="1314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Source: PFR Data (Finance Returns)</a:t>
          </a: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Staff Group</a:t>
          </a:r>
          <a:r>
            <a:rPr lang="en-US" sz="1100" b="0" i="0" u="none" strike="noStrike">
              <a:solidFill>
                <a:schemeClr val="dk1"/>
              </a:solidFill>
              <a:latin typeface="+mn-lt"/>
              <a:ea typeface="+mn-lt"/>
              <a:cs typeface="+mn-lt"/>
            </a:rPr>
            <a:t> IS</a:t>
          </a:r>
          <a:r>
            <a:rPr lang="en-US" sz="1100" b="0" i="0" u="none" strike="noStrike" baseline="0">
              <a:solidFill>
                <a:schemeClr val="dk1"/>
              </a:solidFill>
              <a:latin typeface="+mn-lt"/>
              <a:ea typeface="+mn-lt"/>
              <a:cs typeface="+mn-lt"/>
            </a:rPr>
            <a:t> </a:t>
          </a:r>
          <a:r>
            <a:rPr lang="en-US" sz="1100" b="0" i="0" u="none" strike="noStrike">
              <a:solidFill>
                <a:schemeClr val="dk1"/>
              </a:solidFill>
              <a:latin typeface="+mn-lt"/>
              <a:ea typeface="+mn-lt"/>
              <a:cs typeface="+mn-lt"/>
            </a:rPr>
            <a:t>Medical &amp; Dental; Organisation =</a:t>
          </a:r>
          <a:r>
            <a:rPr lang="en-US" sz="1100" b="0" i="0" u="none" strike="noStrike" baseline="0">
              <a:solidFill>
                <a:schemeClr val="dk1"/>
              </a:solidFill>
              <a:latin typeface="+mn-lt"/>
              <a:ea typeface="+mn-lt"/>
              <a:cs typeface="+mn-lt"/>
            </a:rPr>
            <a:t> NHS Trust</a:t>
          </a:r>
          <a:endParaRPr lang="en-US" sz="1100" b="1" i="0" u="none" strike="noStrike">
            <a:solidFill>
              <a:schemeClr val="dk1"/>
            </a:solidFill>
            <a:latin typeface="Aptos Narrow" panose="020B0004020202020204" pitchFamily="34" charset="0"/>
          </a:endParaRPr>
        </a:p>
        <a:p>
          <a:pPr marL="0" indent="0"/>
          <a:r>
            <a:rPr lang="en-US" sz="1100" b="1" i="0" u="none" strike="noStrike">
              <a:solidFill>
                <a:schemeClr val="dk1"/>
              </a:solidFill>
              <a:latin typeface="+mn-lt"/>
              <a:ea typeface="+mn-lt"/>
              <a:cs typeface="+mn-lt"/>
            </a:rPr>
            <a:t>Metric: </a:t>
          </a:r>
          <a:r>
            <a:rPr lang="en-US" sz="1100" b="0" i="0" u="none" strike="noStrike">
              <a:solidFill>
                <a:schemeClr val="dk1"/>
              </a:solidFill>
              <a:latin typeface="+mn-lt"/>
              <a:ea typeface="+mn-lt"/>
              <a:cs typeface="+mn-lt"/>
            </a:rPr>
            <a:t>Agency Spend as % of Total</a:t>
          </a:r>
          <a:r>
            <a:rPr lang="en-US" sz="1100" b="0" i="0" u="none" strike="noStrike" baseline="0">
              <a:solidFill>
                <a:schemeClr val="dk1"/>
              </a:solidFill>
              <a:latin typeface="+mn-lt"/>
              <a:ea typeface="+mn-lt"/>
              <a:cs typeface="+mn-lt"/>
            </a:rPr>
            <a:t> Paybill</a:t>
          </a:r>
        </a:p>
        <a:p>
          <a:pPr marL="0" indent="0"/>
          <a:r>
            <a:rPr lang="en-US" sz="1100" b="1" i="0" u="none" strike="noStrike" baseline="0">
              <a:solidFill>
                <a:schemeClr val="dk1"/>
              </a:solidFill>
              <a:latin typeface="+mn-lt"/>
              <a:ea typeface="+mn-lt"/>
              <a:cs typeface="+mn-lt"/>
            </a:rPr>
            <a:t>Numerator:</a:t>
          </a:r>
          <a:r>
            <a:rPr lang="en-US" sz="1100" b="0" i="0" u="none" strike="noStrike" baseline="0">
              <a:solidFill>
                <a:schemeClr val="dk1"/>
              </a:solidFill>
              <a:latin typeface="+mn-lt"/>
              <a:ea typeface="+mn-lt"/>
              <a:cs typeface="+mn-lt"/>
            </a:rPr>
            <a:t> Agency Spend</a:t>
          </a:r>
        </a:p>
        <a:p>
          <a:pPr marL="0" indent="0"/>
          <a:r>
            <a:rPr lang="en-US" sz="1100" b="1" i="0" u="none" strike="noStrike" baseline="0">
              <a:solidFill>
                <a:schemeClr val="dk1"/>
              </a:solidFill>
              <a:latin typeface="+mn-lt"/>
              <a:ea typeface="+mn-lt"/>
              <a:cs typeface="+mn-lt"/>
            </a:rPr>
            <a:t>Denominator:</a:t>
          </a:r>
          <a:r>
            <a:rPr lang="en-US" sz="1100" b="0" i="0" u="none" strike="noStrike" baseline="0">
              <a:solidFill>
                <a:schemeClr val="dk1"/>
              </a:solidFill>
              <a:latin typeface="+mn-lt"/>
              <a:ea typeface="+mn-lt"/>
              <a:cs typeface="+mn-lt"/>
            </a:rPr>
            <a:t> Total Paybill = Agency Spend + Bank Spend + Substantive Spend + Other Workforce Spend</a:t>
          </a:r>
          <a:endParaRPr lang="en-US" sz="1100" b="1" i="0" u="none" strike="noStrike" baseline="0">
            <a:solidFill>
              <a:schemeClr val="dk1"/>
            </a:solidFill>
            <a:latin typeface="+mn-lt"/>
            <a:ea typeface="+mn-lt"/>
            <a:cs typeface="+mn-lt"/>
          </a:endParaRPr>
        </a:p>
        <a:p>
          <a:pPr marL="0" indent="0"/>
          <a:endParaRPr lang="en-US" sz="1100" b="0" i="0" u="none" strike="noStrike" baseline="0">
            <a:solidFill>
              <a:schemeClr val="dk1"/>
            </a:solidFill>
            <a:latin typeface="+mn-lt"/>
            <a:ea typeface="+mn-lt"/>
            <a:cs typeface="+mn-l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5</xdr:col>
      <xdr:colOff>6350</xdr:colOff>
      <xdr:row>3</xdr:row>
      <xdr:rowOff>1587</xdr:rowOff>
    </xdr:from>
    <xdr:to>
      <xdr:col>16</xdr:col>
      <xdr:colOff>19050</xdr:colOff>
      <xdr:row>25</xdr:row>
      <xdr:rowOff>0</xdr:rowOff>
    </xdr:to>
    <xdr:graphicFrame macro="">
      <xdr:nvGraphicFramePr>
        <xdr:cNvPr id="2" name="Chart 1">
          <a:extLst>
            <a:ext uri="{FF2B5EF4-FFF2-40B4-BE49-F238E27FC236}">
              <a16:creationId xmlns:a16="http://schemas.microsoft.com/office/drawing/2014/main" id="{05BFED75-AEDA-1343-E4DF-0983407D9A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1587</xdr:colOff>
      <xdr:row>26</xdr:row>
      <xdr:rowOff>1586</xdr:rowOff>
    </xdr:from>
    <xdr:to>
      <xdr:col>16</xdr:col>
      <xdr:colOff>9525</xdr:colOff>
      <xdr:row>47</xdr:row>
      <xdr:rowOff>180974</xdr:rowOff>
    </xdr:to>
    <xdr:graphicFrame macro="">
      <xdr:nvGraphicFramePr>
        <xdr:cNvPr id="3" name="Chart 2">
          <a:extLst>
            <a:ext uri="{FF2B5EF4-FFF2-40B4-BE49-F238E27FC236}">
              <a16:creationId xmlns:a16="http://schemas.microsoft.com/office/drawing/2014/main" id="{0C6AD888-CB73-CBB0-E8ED-07113126E3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3</xdr:row>
      <xdr:rowOff>0</xdr:rowOff>
    </xdr:from>
    <xdr:to>
      <xdr:col>26</xdr:col>
      <xdr:colOff>19050</xdr:colOff>
      <xdr:row>10</xdr:row>
      <xdr:rowOff>28575</xdr:rowOff>
    </xdr:to>
    <xdr:sp macro="" textlink="">
      <xdr:nvSpPr>
        <xdr:cNvPr id="4" name="TextBox 3">
          <a:extLst>
            <a:ext uri="{FF2B5EF4-FFF2-40B4-BE49-F238E27FC236}">
              <a16:creationId xmlns:a16="http://schemas.microsoft.com/office/drawing/2014/main" id="{3F6E7B42-FDE6-4BAE-B8D4-0CAA7A93CCBE}"/>
            </a:ext>
            <a:ext uri="{147F2762-F138-4A5C-976F-8EAC2B608ADB}">
              <a16:predDERef xmlns:a16="http://schemas.microsoft.com/office/drawing/2014/main" pred="{CB0855F5-BA9C-F341-56C9-39C72CBEAE1B}"/>
            </a:ext>
          </a:extLst>
        </xdr:cNvPr>
        <xdr:cNvSpPr txBox="1"/>
      </xdr:nvSpPr>
      <xdr:spPr>
        <a:xfrm>
          <a:off x="12039600" y="542925"/>
          <a:ext cx="5505450" cy="1295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b="1" i="0" u="none" strike="noStrike">
              <a:solidFill>
                <a:schemeClr val="dk1"/>
              </a:solidFill>
              <a:latin typeface="+mn-lt"/>
              <a:ea typeface="+mn-lt"/>
              <a:cs typeface="+mn-lt"/>
            </a:rPr>
            <a:t>Source: PFR Data (Finance Returns)</a:t>
          </a:r>
        </a:p>
        <a:p>
          <a:pPr marL="0" indent="0"/>
          <a:r>
            <a:rPr lang="en-US" sz="1100" b="1" i="0" u="none" strike="noStrike">
              <a:solidFill>
                <a:schemeClr val="dk1"/>
              </a:solidFill>
              <a:latin typeface="+mn-lt"/>
              <a:ea typeface="+mn-lt"/>
              <a:cs typeface="+mn-lt"/>
            </a:rPr>
            <a:t>Applied filters</a:t>
          </a:r>
          <a:r>
            <a:rPr lang="en-US" sz="1100" b="0" i="0" u="none" strike="noStrike">
              <a:solidFill>
                <a:schemeClr val="dk1"/>
              </a:solidFill>
              <a:latin typeface="+mn-lt"/>
              <a:ea typeface="+mn-lt"/>
              <a:cs typeface="+mn-lt"/>
            </a:rPr>
            <a:t>:</a:t>
          </a:r>
          <a:r>
            <a:rPr lang="en-US" sz="1100" b="0" i="0" u="none" strike="noStrike" baseline="0">
              <a:solidFill>
                <a:schemeClr val="dk1"/>
              </a:solidFill>
              <a:latin typeface="+mn-lt"/>
              <a:ea typeface="+mn-lt"/>
              <a:cs typeface="+mn-lt"/>
            </a:rPr>
            <a:t> Staff Group</a:t>
          </a:r>
          <a:r>
            <a:rPr lang="en-US" sz="1100" b="0" i="0" u="none" strike="noStrike">
              <a:solidFill>
                <a:schemeClr val="dk1"/>
              </a:solidFill>
              <a:latin typeface="+mn-lt"/>
              <a:ea typeface="+mn-lt"/>
              <a:cs typeface="+mn-lt"/>
            </a:rPr>
            <a:t> IS</a:t>
          </a:r>
          <a:r>
            <a:rPr lang="en-US" sz="1100" b="0" i="0" u="none" strike="noStrike" baseline="0">
              <a:solidFill>
                <a:schemeClr val="dk1"/>
              </a:solidFill>
              <a:latin typeface="+mn-lt"/>
              <a:ea typeface="+mn-lt"/>
              <a:cs typeface="+mn-lt"/>
            </a:rPr>
            <a:t> </a:t>
          </a:r>
          <a:r>
            <a:rPr lang="en-US" sz="1100" b="0" i="0" u="none" strike="noStrike">
              <a:solidFill>
                <a:schemeClr val="dk1"/>
              </a:solidFill>
              <a:latin typeface="+mn-lt"/>
              <a:ea typeface="+mn-lt"/>
              <a:cs typeface="+mn-lt"/>
            </a:rPr>
            <a:t>Medical &amp; Dental; Organisation =</a:t>
          </a:r>
          <a:r>
            <a:rPr lang="en-US" sz="1100" b="0" i="0" u="none" strike="noStrike" baseline="0">
              <a:solidFill>
                <a:schemeClr val="dk1"/>
              </a:solidFill>
              <a:latin typeface="+mn-lt"/>
              <a:ea typeface="+mn-lt"/>
              <a:cs typeface="+mn-lt"/>
            </a:rPr>
            <a:t> NHS Trust</a:t>
          </a:r>
          <a:endParaRPr lang="en-US" sz="1100" b="1" i="0" u="none" strike="noStrike">
            <a:solidFill>
              <a:schemeClr val="dk1"/>
            </a:solidFill>
            <a:latin typeface="Aptos Narrow" panose="020B0004020202020204" pitchFamily="34" charset="0"/>
          </a:endParaRPr>
        </a:p>
        <a:p>
          <a:pPr marL="0" indent="0"/>
          <a:r>
            <a:rPr lang="en-US" sz="1100" b="1" i="0" u="none" strike="noStrike">
              <a:solidFill>
                <a:schemeClr val="dk1"/>
              </a:solidFill>
              <a:latin typeface="+mn-lt"/>
              <a:ea typeface="+mn-lt"/>
              <a:cs typeface="+mn-lt"/>
            </a:rPr>
            <a:t>Metric: </a:t>
          </a:r>
          <a:r>
            <a:rPr lang="en-US" sz="1100" b="0" i="0" u="none" strike="noStrike">
              <a:solidFill>
                <a:schemeClr val="dk1"/>
              </a:solidFill>
              <a:latin typeface="+mn-lt"/>
              <a:ea typeface="+mn-lt"/>
              <a:cs typeface="+mn-lt"/>
            </a:rPr>
            <a:t>Bank Spend as % of Total</a:t>
          </a:r>
          <a:r>
            <a:rPr lang="en-US" sz="1100" b="0" i="0" u="none" strike="noStrike" baseline="0">
              <a:solidFill>
                <a:schemeClr val="dk1"/>
              </a:solidFill>
              <a:latin typeface="+mn-lt"/>
              <a:ea typeface="+mn-lt"/>
              <a:cs typeface="+mn-lt"/>
            </a:rPr>
            <a:t> Paybill</a:t>
          </a:r>
        </a:p>
        <a:p>
          <a:pPr marL="0" indent="0"/>
          <a:r>
            <a:rPr lang="en-US" sz="1100" b="1" i="0" u="none" strike="noStrike" baseline="0">
              <a:solidFill>
                <a:schemeClr val="dk1"/>
              </a:solidFill>
              <a:latin typeface="+mn-lt"/>
              <a:ea typeface="+mn-lt"/>
              <a:cs typeface="+mn-lt"/>
            </a:rPr>
            <a:t>Numerator:</a:t>
          </a:r>
          <a:r>
            <a:rPr lang="en-US" sz="1100" b="0" i="0" u="none" strike="noStrike" baseline="0">
              <a:solidFill>
                <a:schemeClr val="dk1"/>
              </a:solidFill>
              <a:latin typeface="+mn-lt"/>
              <a:ea typeface="+mn-lt"/>
              <a:cs typeface="+mn-lt"/>
            </a:rPr>
            <a:t> Bank Spend</a:t>
          </a:r>
        </a:p>
        <a:p>
          <a:pPr marL="0" indent="0"/>
          <a:r>
            <a:rPr lang="en-US" sz="1100" b="1" i="0" u="none" strike="noStrike" baseline="0">
              <a:solidFill>
                <a:schemeClr val="dk1"/>
              </a:solidFill>
              <a:latin typeface="+mn-lt"/>
              <a:ea typeface="+mn-lt"/>
              <a:cs typeface="+mn-lt"/>
            </a:rPr>
            <a:t>Denominator:</a:t>
          </a:r>
          <a:r>
            <a:rPr lang="en-US" sz="1100" b="0" i="0" u="none" strike="noStrike" baseline="0">
              <a:solidFill>
                <a:schemeClr val="dk1"/>
              </a:solidFill>
              <a:latin typeface="+mn-lt"/>
              <a:ea typeface="+mn-lt"/>
              <a:cs typeface="+mn-lt"/>
            </a:rPr>
            <a:t> Total Paybill = Agency Spend + Bank Spend + Substantive Spend + Other Workforce Spend</a:t>
          </a:r>
          <a:endParaRPr lang="en-US" sz="1100" b="1" i="0" u="none" strike="noStrike" baseline="0">
            <a:solidFill>
              <a:schemeClr val="dk1"/>
            </a:solidFill>
            <a:latin typeface="+mn-lt"/>
            <a:ea typeface="+mn-lt"/>
            <a:cs typeface="+mn-lt"/>
          </a:endParaRPr>
        </a:p>
        <a:p>
          <a:pPr marL="0" indent="0"/>
          <a:endParaRPr lang="en-US" sz="1100" b="0" i="0" u="none" strike="noStrike" baseline="0">
            <a:solidFill>
              <a:schemeClr val="dk1"/>
            </a:solidFill>
            <a:latin typeface="+mn-lt"/>
            <a:ea typeface="+mn-lt"/>
            <a:cs typeface="+mn-lt"/>
          </a:endParaRPr>
        </a:p>
      </xdr:txBody>
    </xdr:sp>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3" Type="http://schemas.openxmlformats.org/officeDocument/2006/relationships/hyperlink" Target="https://www.england.nhs.uk/statistics/statistical-work-areas/nhs-staff-survey-in-england/" TargetMode="External"/><Relationship Id="rId18" Type="http://schemas.openxmlformats.org/officeDocument/2006/relationships/hyperlink" Target="https://www.england.nhs.uk/statistics/statistical-work-areas/nhs-staff-survey-in-england/" TargetMode="External"/><Relationship Id="rId26" Type="http://schemas.openxmlformats.org/officeDocument/2006/relationships/hyperlink" Target="https://digital.nhs.uk/data-and-information/publications/statistical/nhs-workforce-statistics" TargetMode="External"/><Relationship Id="rId39" Type="http://schemas.openxmlformats.org/officeDocument/2006/relationships/hyperlink" Target="https://digital.nhs.uk/data-and-information/publications/statistical/dental-earnings-and-expenses-estimates/2022-23" TargetMode="External"/><Relationship Id="rId21" Type="http://schemas.openxmlformats.org/officeDocument/2006/relationships/hyperlink" Target="https://www.england.nhs.uk/statistics/statistical-work-areas/nhs-staff-survey-in-england/" TargetMode="External"/><Relationship Id="rId34" Type="http://schemas.openxmlformats.org/officeDocument/2006/relationships/hyperlink" Target="https://www.nhsbsa.nhs.uk/statistical-collections/dental-england/dental-statistics-england-202324" TargetMode="External"/><Relationship Id="rId7" Type="http://schemas.openxmlformats.org/officeDocument/2006/relationships/hyperlink" Target="https://digital.nhs.uk/data-and-information/publications/statistical/dental-earnings-and-expenses-estimates/2022-23" TargetMode="External"/><Relationship Id="rId2" Type="http://schemas.openxmlformats.org/officeDocument/2006/relationships/hyperlink" Target="https://digital.nhs.uk/data-and-information/publications/statistical/general-and-personal-medical-services" TargetMode="External"/><Relationship Id="rId16" Type="http://schemas.openxmlformats.org/officeDocument/2006/relationships/hyperlink" Target="https://www.england.nhs.uk/statistics/statistical-work-areas/nhs-staff-survey-in-england/" TargetMode="External"/><Relationship Id="rId20" Type="http://schemas.openxmlformats.org/officeDocument/2006/relationships/hyperlink" Target="https://www.england.nhs.uk/statistics/statistical-work-areas/nhs-staff-survey-in-england/" TargetMode="External"/><Relationship Id="rId29" Type="http://schemas.openxmlformats.org/officeDocument/2006/relationships/hyperlink" Target="https://www.england.nhs.uk/statistics/statistical-work-areas/dental-workforce/" TargetMode="External"/><Relationship Id="rId41" Type="http://schemas.openxmlformats.org/officeDocument/2006/relationships/hyperlink" Target="http://www.oriel.nhs.uk/" TargetMode="External"/><Relationship Id="rId1" Type="http://schemas.openxmlformats.org/officeDocument/2006/relationships/hyperlink" Target="https://digital.nhs.uk/data-and-information/publications/statistical/general-and-personal-medical-services" TargetMode="External"/><Relationship Id="rId6" Type="http://schemas.openxmlformats.org/officeDocument/2006/relationships/hyperlink" Target="https://digital.nhs.uk/data-and-information/publications/statistical/dental-working-hours/2022-23-working-patterns-motivation-and-morale" TargetMode="External"/><Relationship Id="rId11" Type="http://schemas.openxmlformats.org/officeDocument/2006/relationships/hyperlink" Target="https://www.nhsbsa.nhs.uk/statistical-collections/dental-england/dental-statistics-england-202324" TargetMode="External"/><Relationship Id="rId24" Type="http://schemas.openxmlformats.org/officeDocument/2006/relationships/hyperlink" Target="https://www.gmc-uk.org/-/media/documents/working-paper-sas-le-barometer-2022-analysis-october-2023-final-with-cover_pdf-103405323.pdf" TargetMode="External"/><Relationship Id="rId32" Type="http://schemas.openxmlformats.org/officeDocument/2006/relationships/hyperlink" Target="https://www.nhsbsa.nhs.uk/statistical-collections/dental-england/dental-statistics-england-202324" TargetMode="External"/><Relationship Id="rId37" Type="http://schemas.openxmlformats.org/officeDocument/2006/relationships/hyperlink" Target="https://digital.nhs.uk/data-and-information/publications/statistical/dental-working-hours/2022-23-working-patterns-motivation-and-morale" TargetMode="External"/><Relationship Id="rId40" Type="http://schemas.openxmlformats.org/officeDocument/2006/relationships/hyperlink" Target="https://digital.nhs.uk/data-and-information/publications/statistical/dental-earnings-and-expenses-estimates/2022-23" TargetMode="External"/><Relationship Id="rId5" Type="http://schemas.openxmlformats.org/officeDocument/2006/relationships/hyperlink" Target="https://digital.nhs.uk/data-and-information/publications/statistical/general-and-personal-medical-services" TargetMode="External"/><Relationship Id="rId15" Type="http://schemas.openxmlformats.org/officeDocument/2006/relationships/hyperlink" Target="https://www.england.nhs.uk/statistics/statistical-work-areas/nhs-staff-survey-in-england/" TargetMode="External"/><Relationship Id="rId23" Type="http://schemas.openxmlformats.org/officeDocument/2006/relationships/hyperlink" Target="https://www.england.nhs.uk/statistics/statistical-work-areas/nhs-staff-survey-in-england/" TargetMode="External"/><Relationship Id="rId28" Type="http://schemas.openxmlformats.org/officeDocument/2006/relationships/hyperlink" Target="https://www.england.nhs.uk/statistics/statistical-work-areas/dental-workforce/" TargetMode="External"/><Relationship Id="rId36" Type="http://schemas.openxmlformats.org/officeDocument/2006/relationships/hyperlink" Target="https://digital.nhs.uk/data-and-information/publications/statistical/nhs-dental-statistics/2022-23-annual-report" TargetMode="External"/><Relationship Id="rId10" Type="http://schemas.openxmlformats.org/officeDocument/2006/relationships/hyperlink" Target="https://digital.nhs.uk/data-and-information/publications/statistical/nhs-dental-statistics/2022-23-annual-report" TargetMode="External"/><Relationship Id="rId19" Type="http://schemas.openxmlformats.org/officeDocument/2006/relationships/hyperlink" Target="https://www.england.nhs.uk/statistics/statistical-work-areas/nhs-staff-survey-in-england/" TargetMode="External"/><Relationship Id="rId31" Type="http://schemas.openxmlformats.org/officeDocument/2006/relationships/hyperlink" Target="https://digital.nhs.uk/data-and-information/publications/statistical/gp-earnings-and-expenses-estimates/2022-23" TargetMode="External"/><Relationship Id="rId4" Type="http://schemas.openxmlformats.org/officeDocument/2006/relationships/hyperlink" Target="https://digital.nhs.uk/data-and-information/publications/statistical/gp-earnings-and-expenses-estimates/2022-23" TargetMode="External"/><Relationship Id="rId9" Type="http://schemas.openxmlformats.org/officeDocument/2006/relationships/hyperlink" Target="https://digital.nhs.uk/data-and-information/publications/statistical/dental-earnings-and-expenses-estimates/2022-23" TargetMode="External"/><Relationship Id="rId14" Type="http://schemas.openxmlformats.org/officeDocument/2006/relationships/hyperlink" Target="https://www.england.nhs.uk/statistics/statistical-work-areas/nhs-staff-survey-in-england/" TargetMode="External"/><Relationship Id="rId22" Type="http://schemas.openxmlformats.org/officeDocument/2006/relationships/hyperlink" Target="https://www.england.nhs.uk/statistics/statistical-work-areas/nhs-staff-survey-in-england/" TargetMode="External"/><Relationship Id="rId27" Type="http://schemas.openxmlformats.org/officeDocument/2006/relationships/hyperlink" Target="https://digital.nhs.uk/data-and-information/publications/statistical/nhs-sickness-absence-rates" TargetMode="External"/><Relationship Id="rId30" Type="http://schemas.openxmlformats.org/officeDocument/2006/relationships/hyperlink" Target="https://www.england.nhs.uk/statistics/statistical-work-areas/dental-workforce/" TargetMode="External"/><Relationship Id="rId35" Type="http://schemas.openxmlformats.org/officeDocument/2006/relationships/hyperlink" Target="https://digital.nhs.uk/data-and-information/publications/statistical/nhs-dental-statistics/2022-23-annual-report" TargetMode="External"/><Relationship Id="rId8" Type="http://schemas.openxmlformats.org/officeDocument/2006/relationships/hyperlink" Target="https://digital.nhs.uk/data-and-information/publications/statistical/dental-working-hours/2022-23-working-patterns-motivation-and-morale" TargetMode="External"/><Relationship Id="rId3" Type="http://schemas.openxmlformats.org/officeDocument/2006/relationships/hyperlink" Target="http://www.oriel.nhs.uk/" TargetMode="External"/><Relationship Id="rId12" Type="http://schemas.openxmlformats.org/officeDocument/2006/relationships/hyperlink" Target="https://www.england.nhs.uk/statistics/statistical-work-areas/nhs-staff-survey-in-england/" TargetMode="External"/><Relationship Id="rId17" Type="http://schemas.openxmlformats.org/officeDocument/2006/relationships/hyperlink" Target="https://www.england.nhs.uk/statistics/statistical-work-areas/nhs-staff-survey-in-england/" TargetMode="External"/><Relationship Id="rId25" Type="http://schemas.openxmlformats.org/officeDocument/2006/relationships/hyperlink" Target="https://digital.nhs.uk/data-and-information/publications/statistical/nhs-workforce-statistics" TargetMode="External"/><Relationship Id="rId33" Type="http://schemas.openxmlformats.org/officeDocument/2006/relationships/hyperlink" Target="https://www.nhsbsa.nhs.uk/statistical-collections/dental-england/dental-statistics-england-202324" TargetMode="External"/><Relationship Id="rId38" Type="http://schemas.openxmlformats.org/officeDocument/2006/relationships/hyperlink" Target="https://digital.nhs.uk/data-and-information/publications/statistical/dental-working-hours/2022-23-working-patterns-motivation-and-morale"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hyperlink" Target="https://digital.nhs.uk/data-and-information/publications/statistical/general-and-personal-medical-services/31-july-2024"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hyperlink" Target="https://digital.nhs.uk/data-and-information/publications/statistical/general-and-personal-medical-services/31-july-2024"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hyperlink" Target="https://digital.nhs.uk/data-and-information/publications/statistical/gp-earnings-and-expenses-estimates/2022-23"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hyperlink" Target="https://digital.nhs.uk/data-and-information/publications/statistical/gp-earnings-and-expenses-estimates/2022-23"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hyperlink" Target="https://digital.nhs.uk/data-and-information/publications/statistical/gp-earnings-and-expenses-estimates/2022-23"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digital.nhs.uk/data-and-information/publications/statistical/gp-earnings-and-expenses-estimates/gp-earnings-and-expenses-2013-14" TargetMode="External"/><Relationship Id="rId2" Type="http://schemas.openxmlformats.org/officeDocument/2006/relationships/hyperlink" Target="https://digital.nhs.uk/data-and-information/publications/statistical/gp-earnings-and-expenses-estimates/gp-earnings-and-expenses-2014-15" TargetMode="External"/><Relationship Id="rId1" Type="http://schemas.openxmlformats.org/officeDocument/2006/relationships/hyperlink" Target="https://digital.nhs.uk/data-and-information/publications/statistical/gp-earnings-and-expenses-estimates/2022-23" TargetMode="External"/><Relationship Id="rId4"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hyperlink" Target="https://digital.nhs.uk/data-and-information/publications/statistical/gp-earnings-and-expenses-estimates/2022-23"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hyperlink" Target="https://digital.nhs.uk/data-and-information/publications/statistical/gp-earnings-and-expenses-estimates/2022-23" TargetMode="Externa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hyperlink" Target="https://digital.nhs.uk/data-and-information/publications/statistical/gp-earnings-and-expenses-estimates/2022-23" TargetMode="Externa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https://digital.nhs.uk/data-and-information/publications/statistical/gp-earnings-and-expenses-estimates/2022-23"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hyperlink" Target="https://digital.nhs.uk/data-and-information/publications/statistical/gp-earnings-and-expenses-estimates/2022-23" TargetMode="Externa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hyperlink" Target="https://digital.nhs.uk/data-and-information/publications/statistical/gp-earnings-and-expenses-estimates/2022-23" TargetMode="External"/></Relationships>
</file>

<file path=xl/worksheets/_rels/sheet47.xml.rels><?xml version="1.0" encoding="UTF-8" standalone="yes"?>
<Relationships xmlns="http://schemas.openxmlformats.org/package/2006/relationships"><Relationship Id="rId1" Type="http://schemas.openxmlformats.org/officeDocument/2006/relationships/hyperlink" Target="https://www.nhsbsa.nhs.uk/statistical-collections/dental-england/dental-statistics-england-202324" TargetMode="External"/></Relationships>
</file>

<file path=xl/worksheets/_rels/sheet48.xml.rels><?xml version="1.0" encoding="UTF-8" standalone="yes"?>
<Relationships xmlns="http://schemas.openxmlformats.org/package/2006/relationships"><Relationship Id="rId1" Type="http://schemas.openxmlformats.org/officeDocument/2006/relationships/hyperlink" Target="https://digital.nhs.uk/data-and-information/publications/statistical/dental-working-hours/2022-23-working-patterns-motivation-and-morale" TargetMode="External"/></Relationships>
</file>

<file path=xl/worksheets/_rels/sheet49.xml.rels><?xml version="1.0" encoding="UTF-8" standalone="yes"?>
<Relationships xmlns="http://schemas.openxmlformats.org/package/2006/relationships"><Relationship Id="rId1" Type="http://schemas.openxmlformats.org/officeDocument/2006/relationships/hyperlink" Target="https://digital.nhs.uk/data-and-information/publications/statistical/dental-working-hours/2022-23-working-patterns-motivation-and-morale"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hyperlink" Target="https://digital.nhs.uk/data-and-information/publications/statistical/dental-working-hours/2022-23-working-patterns-motivation-and-morale" TargetMode="External"/></Relationships>
</file>

<file path=xl/worksheets/_rels/sheet51.xml.rels><?xml version="1.0" encoding="UTF-8" standalone="yes"?>
<Relationships xmlns="http://schemas.openxmlformats.org/package/2006/relationships"><Relationship Id="rId1" Type="http://schemas.openxmlformats.org/officeDocument/2006/relationships/hyperlink" Target="https://digital.nhs.uk/data-and-information/publications/statistical/dental-earnings-and-expenses-estimates/2022-23" TargetMode="External"/></Relationships>
</file>

<file path=xl/worksheets/_rels/sheet52.xml.rels><?xml version="1.0" encoding="UTF-8" standalone="yes"?>
<Relationships xmlns="http://schemas.openxmlformats.org/package/2006/relationships"><Relationship Id="rId1" Type="http://schemas.openxmlformats.org/officeDocument/2006/relationships/hyperlink" Target="https://digital.nhs.uk/data-and-information/publications/statistical/dental-earnings-and-expenses-estimates/2022-23" TargetMode="Externa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hyperlink" Target="https://digital.nhs.uk/data-and-information/publications/statistical/nhs-dental-statistics/2022-23-annual-report" TargetMode="External"/><Relationship Id="rId1" Type="http://schemas.openxmlformats.org/officeDocument/2006/relationships/hyperlink" Target="https://www.nhsbsa.nhs.uk/statistical-collections/dental-england/dental-statistics-england-202324" TargetMode="Externa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hyperlink" Target="https://digital.nhs.uk/data-and-information/publications/statistical/dental-working-hours/2022-23-working-patterns-motivation-and-morale"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hyperlink" Target="https://digital.nhs.uk/data-and-information/publications/statistical/dental-earnings-and-expenses-estimates" TargetMode="External"/><Relationship Id="rId1" Type="http://schemas.openxmlformats.org/officeDocument/2006/relationships/hyperlink" Target="https://digital.nhs.uk/data-and-information/publications/statistical/dental-earnings-and-expenses-estimates/2022-23"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hyperlink" Target="https://digital.nhs.uk/data-and-information/publications/statistical/dental-earnings-and-expenses-estimates/2022-23" TargetMode="External"/><Relationship Id="rId1" Type="http://schemas.openxmlformats.org/officeDocument/2006/relationships/hyperlink" Target="https://digital.nhs.uk/data-and-information/publications/statistical/dental-earnings-and-expenses-estimates"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hyperlink" Target="https://digital.nhs.uk/data-and-information/publications/statistical/dental-earnings-and-expenses-estimates/2022-23" TargetMode="External"/><Relationship Id="rId1" Type="http://schemas.openxmlformats.org/officeDocument/2006/relationships/hyperlink" Target="https://digital.nhs.uk/data-and-information/publications/statistical/dental-earnings-and-expenses-estimates"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hyperlink" Target="https://digital.nhs.uk/data-and-information/publications/statistical/dental-earnings-and-expenses-estimates/2022-23" TargetMode="External"/><Relationship Id="rId1" Type="http://schemas.openxmlformats.org/officeDocument/2006/relationships/hyperlink" Target="https://digital.nhs.uk/data-and-information/publications/statistical/dental-earnings-and-expenses-estimates"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hyperlink" Target="https://digital.nhs.uk/data-and-information/publications/statistical/dental-earnings-and-expenses-estimates/2022-23" TargetMode="External"/><Relationship Id="rId1" Type="http://schemas.openxmlformats.org/officeDocument/2006/relationships/hyperlink" Target="https://digital.nhs.uk/data-and-information/publications/statistical/dental-earnings-and-expenses-estimates"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hyperlink" Target="https://digital.nhs.uk/data-and-information/publications/statistical/dental-earnings-and-expenses-estimates" TargetMode="External"/><Relationship Id="rId1" Type="http://schemas.openxmlformats.org/officeDocument/2006/relationships/hyperlink" Target="https://digital.nhs.uk/data-and-information/publications/statistical/dental-earnings-and-expenses-estimates/2022-23"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hyperlink" Target="https://digital.nhs.uk/data-and-information/publications/statistical/dental-working-hours/2022-23-working-patterns-motivation-and-morale" TargetMode="External"/></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hyperlink" Target="https://digital.nhs.uk/data-and-information/publications/statistical/dental-earnings-and-expenses-estimates/2022-23"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hyperlink" Target="https://digital.nhs.uk/data-and-information/publications/statistical/nhs-dental-statistics/2022-23-annual-report" TargetMode="External"/><Relationship Id="rId1" Type="http://schemas.openxmlformats.org/officeDocument/2006/relationships/hyperlink" Target="https://www.nhsbsa.nhs.uk/statistical-collections/dental-england/dental-statistics-england-202324"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hyperlink" Target="https://digital.nhs.uk/data-and-information/publications/statistical/nhs-dental-statistics/2022-23-annual-report" TargetMode="External"/><Relationship Id="rId1" Type="http://schemas.openxmlformats.org/officeDocument/2006/relationships/hyperlink" Target="https://www.nhsbsa.nhs.uk/statistical-collections/dental-england/dental-statistics-england-202324"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E77F6-4AD8-4B55-A456-90B228415DCA}">
  <dimension ref="R1:R41"/>
  <sheetViews>
    <sheetView showGridLines="0" tabSelected="1" workbookViewId="0"/>
  </sheetViews>
  <sheetFormatPr defaultRowHeight="14.4" x14ac:dyDescent="0.3"/>
  <sheetData>
    <row r="1" spans="18:18" s="623" customFormat="1" x14ac:dyDescent="0.3"/>
    <row r="2" spans="18:18" s="623" customFormat="1" x14ac:dyDescent="0.3"/>
    <row r="3" spans="18:18" s="623" customFormat="1" x14ac:dyDescent="0.3"/>
    <row r="4" spans="18:18" s="623" customFormat="1" x14ac:dyDescent="0.3"/>
    <row r="5" spans="18:18" s="623" customFormat="1" x14ac:dyDescent="0.3"/>
    <row r="6" spans="18:18" s="623" customFormat="1" x14ac:dyDescent="0.3"/>
    <row r="7" spans="18:18" s="623" customFormat="1" x14ac:dyDescent="0.3"/>
    <row r="8" spans="18:18" s="623" customFormat="1" x14ac:dyDescent="0.3"/>
    <row r="9" spans="18:18" s="623" customFormat="1" x14ac:dyDescent="0.3"/>
    <row r="10" spans="18:18" s="623" customFormat="1" x14ac:dyDescent="0.3"/>
    <row r="11" spans="18:18" s="623" customFormat="1" x14ac:dyDescent="0.3"/>
    <row r="12" spans="18:18" s="623" customFormat="1" x14ac:dyDescent="0.3"/>
    <row r="13" spans="18:18" s="623" customFormat="1" x14ac:dyDescent="0.3">
      <c r="R13" s="623" t="s">
        <v>0</v>
      </c>
    </row>
    <row r="14" spans="18:18" s="623" customFormat="1" x14ac:dyDescent="0.3"/>
    <row r="15" spans="18:18" s="623" customFormat="1" x14ac:dyDescent="0.3"/>
    <row r="16" spans="18:18" s="623" customFormat="1" x14ac:dyDescent="0.3"/>
    <row r="17" s="623" customFormat="1" x14ac:dyDescent="0.3"/>
    <row r="18" s="623" customFormat="1" x14ac:dyDescent="0.3"/>
    <row r="19" s="623" customFormat="1" x14ac:dyDescent="0.3"/>
    <row r="20" s="623" customFormat="1" x14ac:dyDescent="0.3"/>
    <row r="21" s="623" customFormat="1" x14ac:dyDescent="0.3"/>
    <row r="22" s="623" customFormat="1" x14ac:dyDescent="0.3"/>
    <row r="23" s="623" customFormat="1" x14ac:dyDescent="0.3"/>
    <row r="24" s="623" customFormat="1" x14ac:dyDescent="0.3"/>
    <row r="25" s="623" customFormat="1" x14ac:dyDescent="0.3"/>
    <row r="26" s="623" customFormat="1" x14ac:dyDescent="0.3"/>
    <row r="27" s="623" customFormat="1" x14ac:dyDescent="0.3"/>
    <row r="28" s="623" customFormat="1" x14ac:dyDescent="0.3"/>
    <row r="29" s="623" customFormat="1" x14ac:dyDescent="0.3"/>
    <row r="30" s="623" customFormat="1" x14ac:dyDescent="0.3"/>
    <row r="31" s="623" customFormat="1" x14ac:dyDescent="0.3"/>
    <row r="32" s="623" customFormat="1" x14ac:dyDescent="0.3"/>
    <row r="33" s="623" customFormat="1" x14ac:dyDescent="0.3"/>
    <row r="34" s="623" customFormat="1" x14ac:dyDescent="0.3"/>
    <row r="35" s="623" customFormat="1" x14ac:dyDescent="0.3"/>
    <row r="36" s="623" customFormat="1" x14ac:dyDescent="0.3"/>
    <row r="37" s="623" customFormat="1" x14ac:dyDescent="0.3"/>
    <row r="38" s="623" customFormat="1" x14ac:dyDescent="0.3"/>
    <row r="39" s="623" customFormat="1" x14ac:dyDescent="0.3"/>
    <row r="40" s="623" customFormat="1" x14ac:dyDescent="0.3"/>
    <row r="41" s="623" customFormat="1" x14ac:dyDescent="0.3"/>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4C8A0-029B-4638-9551-D91EF181D6B8}">
  <dimension ref="A1:W23"/>
  <sheetViews>
    <sheetView workbookViewId="0"/>
  </sheetViews>
  <sheetFormatPr defaultRowHeight="14.4" x14ac:dyDescent="0.3"/>
  <cols>
    <col min="1" max="1" width="8.5546875" style="358" bestFit="1" customWidth="1"/>
    <col min="2" max="4" width="21.21875" customWidth="1"/>
    <col min="5" max="5" width="14.44140625" bestFit="1" customWidth="1"/>
    <col min="23" max="23" width="14.5546875" bestFit="1" customWidth="1"/>
  </cols>
  <sheetData>
    <row r="1" spans="1:5" x14ac:dyDescent="0.3">
      <c r="A1" s="660" t="s">
        <v>1264</v>
      </c>
    </row>
    <row r="3" spans="1:5" x14ac:dyDescent="0.3">
      <c r="A3" s="50" t="s">
        <v>200</v>
      </c>
    </row>
    <row r="4" spans="1:5" x14ac:dyDescent="0.3">
      <c r="A4" s="671" t="s">
        <v>6</v>
      </c>
      <c r="B4" s="672" t="s">
        <v>201</v>
      </c>
      <c r="C4" s="672" t="s">
        <v>193</v>
      </c>
      <c r="D4" s="672" t="s">
        <v>202</v>
      </c>
    </row>
    <row r="5" spans="1:5" x14ac:dyDescent="0.3">
      <c r="A5" s="372" t="s">
        <v>195</v>
      </c>
      <c r="B5" s="673">
        <v>902387991.31999993</v>
      </c>
      <c r="C5" s="673">
        <v>14902648666.860001</v>
      </c>
      <c r="D5" s="674">
        <v>6.055218850637601E-2</v>
      </c>
      <c r="E5" s="368"/>
    </row>
    <row r="6" spans="1:5" x14ac:dyDescent="0.3">
      <c r="A6" s="372" t="s">
        <v>196</v>
      </c>
      <c r="B6" s="673">
        <v>1160135885.8199999</v>
      </c>
      <c r="C6" s="673">
        <v>16562840495.699999</v>
      </c>
      <c r="D6" s="674">
        <v>7.0044500284911354E-2</v>
      </c>
      <c r="E6" s="369"/>
    </row>
    <row r="7" spans="1:5" x14ac:dyDescent="0.3">
      <c r="A7" s="372" t="s">
        <v>197</v>
      </c>
      <c r="B7" s="673">
        <v>1221620105.3799999</v>
      </c>
      <c r="C7" s="673">
        <v>17114656831.6</v>
      </c>
      <c r="D7" s="674">
        <v>7.1378591893495422E-2</v>
      </c>
      <c r="E7" s="354"/>
    </row>
    <row r="8" spans="1:5" x14ac:dyDescent="0.3">
      <c r="A8" s="372" t="s">
        <v>198</v>
      </c>
      <c r="B8" s="673">
        <v>1443524169.4200001</v>
      </c>
      <c r="C8" s="673">
        <v>18438169878.170002</v>
      </c>
      <c r="D8" s="674">
        <v>7.8289991846157703E-2</v>
      </c>
    </row>
    <row r="9" spans="1:5" x14ac:dyDescent="0.3">
      <c r="A9" s="372" t="s">
        <v>199</v>
      </c>
      <c r="B9" s="673">
        <v>1927407732.5799999</v>
      </c>
      <c r="C9" s="673">
        <v>20684542170.43</v>
      </c>
      <c r="D9" s="674">
        <v>9.3181068099025377E-2</v>
      </c>
      <c r="E9" s="368"/>
    </row>
    <row r="12" spans="1:5" x14ac:dyDescent="0.3">
      <c r="B12" s="370"/>
    </row>
    <row r="13" spans="1:5" x14ac:dyDescent="0.3">
      <c r="B13" s="369"/>
    </row>
    <row r="23" spans="23:23" x14ac:dyDescent="0.3">
      <c r="W23" s="369"/>
    </row>
  </sheetData>
  <hyperlinks>
    <hyperlink ref="A1" location="Contents!A1" display="Contents" xr:uid="{540E7289-BDAF-4392-AFA7-97152CFF6038}"/>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7DEA1-8849-4FB6-B220-74DF7515DEE5}">
  <dimension ref="A1:AB68"/>
  <sheetViews>
    <sheetView workbookViewId="0"/>
  </sheetViews>
  <sheetFormatPr defaultRowHeight="14.4" x14ac:dyDescent="0.3"/>
  <cols>
    <col min="1" max="1" width="11.44140625" style="358" customWidth="1"/>
    <col min="2" max="2" width="12.44140625" bestFit="1" customWidth="1"/>
    <col min="3" max="3" width="10.44140625" bestFit="1" customWidth="1"/>
    <col min="4" max="4" width="14.44140625" bestFit="1" customWidth="1"/>
    <col min="5" max="5" width="12.44140625" bestFit="1" customWidth="1"/>
  </cols>
  <sheetData>
    <row r="1" spans="1:6" x14ac:dyDescent="0.3">
      <c r="A1" s="660" t="s">
        <v>1264</v>
      </c>
    </row>
    <row r="3" spans="1:6" x14ac:dyDescent="0.3">
      <c r="A3" s="50" t="s">
        <v>203</v>
      </c>
    </row>
    <row r="4" spans="1:6" x14ac:dyDescent="0.3">
      <c r="A4" s="671" t="s">
        <v>6</v>
      </c>
      <c r="B4" s="367" t="s">
        <v>204</v>
      </c>
      <c r="C4" s="367" t="s">
        <v>205</v>
      </c>
      <c r="D4" s="367" t="s">
        <v>206</v>
      </c>
      <c r="E4" s="367" t="s">
        <v>207</v>
      </c>
    </row>
    <row r="5" spans="1:6" x14ac:dyDescent="0.3">
      <c r="A5" s="372">
        <v>43556</v>
      </c>
      <c r="B5" s="371">
        <v>90602</v>
      </c>
      <c r="C5" s="371">
        <v>72462</v>
      </c>
      <c r="D5" s="368">
        <v>0.55562233233576996</v>
      </c>
      <c r="E5" s="368">
        <v>0.44437766766422998</v>
      </c>
      <c r="F5" s="371"/>
    </row>
    <row r="6" spans="1:6" x14ac:dyDescent="0.3">
      <c r="A6" s="372">
        <v>43586</v>
      </c>
      <c r="B6" s="371">
        <v>95704</v>
      </c>
      <c r="C6" s="371">
        <v>74426</v>
      </c>
      <c r="D6" s="368">
        <v>0.56253453241638751</v>
      </c>
      <c r="E6" s="368">
        <v>0.43746546758361254</v>
      </c>
      <c r="F6" s="354"/>
    </row>
    <row r="7" spans="1:6" x14ac:dyDescent="0.3">
      <c r="A7" s="372">
        <v>43617</v>
      </c>
      <c r="B7" s="371">
        <v>95514</v>
      </c>
      <c r="C7" s="371">
        <v>77010</v>
      </c>
      <c r="D7" s="368">
        <v>0.55362732141615079</v>
      </c>
      <c r="E7" s="368">
        <v>0.44637267858384921</v>
      </c>
      <c r="F7" s="371"/>
    </row>
    <row r="8" spans="1:6" x14ac:dyDescent="0.3">
      <c r="A8" s="372">
        <v>43647</v>
      </c>
      <c r="B8" s="371">
        <v>99345</v>
      </c>
      <c r="C8" s="371">
        <v>82079</v>
      </c>
      <c r="D8" s="368">
        <v>0.54758466355057767</v>
      </c>
      <c r="E8" s="368">
        <v>0.45241533644942233</v>
      </c>
      <c r="F8" s="354"/>
    </row>
    <row r="9" spans="1:6" x14ac:dyDescent="0.3">
      <c r="A9" s="372">
        <v>43678</v>
      </c>
      <c r="B9" s="371">
        <v>89823</v>
      </c>
      <c r="C9" s="371">
        <v>80075</v>
      </c>
      <c r="D9" s="368">
        <v>0.52868780091584366</v>
      </c>
      <c r="E9" s="368">
        <v>0.47131219908415639</v>
      </c>
      <c r="F9" s="371"/>
    </row>
    <row r="10" spans="1:6" x14ac:dyDescent="0.3">
      <c r="A10" s="372">
        <v>43709</v>
      </c>
      <c r="B10" s="371">
        <v>86946</v>
      </c>
      <c r="C10" s="371">
        <v>72119</v>
      </c>
      <c r="D10" s="368">
        <v>0.54660673309653285</v>
      </c>
      <c r="E10" s="368">
        <v>0.45339326690346715</v>
      </c>
      <c r="F10" s="371"/>
    </row>
    <row r="11" spans="1:6" x14ac:dyDescent="0.3">
      <c r="A11" s="372">
        <v>43739</v>
      </c>
      <c r="B11" s="371">
        <v>89199</v>
      </c>
      <c r="C11" s="371">
        <v>74920</v>
      </c>
      <c r="D11" s="368">
        <v>0.54350197113070398</v>
      </c>
      <c r="E11" s="368">
        <v>0.45649802886929608</v>
      </c>
      <c r="F11" s="371"/>
    </row>
    <row r="12" spans="1:6" x14ac:dyDescent="0.3">
      <c r="A12" s="372">
        <v>43770</v>
      </c>
      <c r="B12" s="371">
        <v>88134</v>
      </c>
      <c r="C12" s="371">
        <v>76972</v>
      </c>
      <c r="D12" s="368">
        <v>0.5338025268615314</v>
      </c>
      <c r="E12" s="368">
        <v>0.4661974731384686</v>
      </c>
      <c r="F12" s="371"/>
    </row>
    <row r="13" spans="1:6" x14ac:dyDescent="0.3">
      <c r="A13" s="372">
        <v>43800</v>
      </c>
      <c r="B13" s="371">
        <v>84613</v>
      </c>
      <c r="C13" s="371">
        <v>76217</v>
      </c>
      <c r="D13" s="368">
        <v>0.52610209538021513</v>
      </c>
      <c r="E13" s="368">
        <v>0.47389790461978487</v>
      </c>
      <c r="F13" s="371"/>
    </row>
    <row r="14" spans="1:6" x14ac:dyDescent="0.3">
      <c r="A14" s="372">
        <v>43831</v>
      </c>
      <c r="B14" s="371">
        <v>87695</v>
      </c>
      <c r="C14" s="371">
        <v>82340</v>
      </c>
      <c r="D14" s="368">
        <v>0.51574675802040759</v>
      </c>
      <c r="E14" s="368">
        <v>0.48425324197959246</v>
      </c>
      <c r="F14" s="371"/>
    </row>
    <row r="15" spans="1:6" x14ac:dyDescent="0.3">
      <c r="A15" s="372">
        <v>43862</v>
      </c>
      <c r="B15" s="371">
        <v>85689</v>
      </c>
      <c r="C15" s="371">
        <v>79031</v>
      </c>
      <c r="D15" s="368">
        <v>0.52021005342399218</v>
      </c>
      <c r="E15" s="368">
        <v>0.47978994657600776</v>
      </c>
      <c r="F15" s="371"/>
    </row>
    <row r="16" spans="1:6" x14ac:dyDescent="0.3">
      <c r="A16" s="372">
        <v>43891</v>
      </c>
      <c r="B16" s="371">
        <v>39819</v>
      </c>
      <c r="C16" s="371">
        <v>29231</v>
      </c>
      <c r="D16" s="368">
        <v>0.57666908037653875</v>
      </c>
      <c r="E16" s="368">
        <v>0.42333091962346125</v>
      </c>
      <c r="F16" s="371"/>
    </row>
    <row r="17" spans="1:28" x14ac:dyDescent="0.3">
      <c r="A17" s="372">
        <v>43922</v>
      </c>
      <c r="B17" s="371">
        <v>44548</v>
      </c>
      <c r="C17" s="371">
        <v>13760</v>
      </c>
      <c r="D17" s="368">
        <v>0.7640117994100295</v>
      </c>
      <c r="E17" s="368">
        <v>0.2359882005899705</v>
      </c>
      <c r="F17" s="371"/>
    </row>
    <row r="18" spans="1:28" x14ac:dyDescent="0.3">
      <c r="A18" s="372">
        <v>43952</v>
      </c>
      <c r="B18" s="371">
        <v>46691</v>
      </c>
      <c r="C18" s="371">
        <v>11125</v>
      </c>
      <c r="D18" s="368">
        <v>0.80757921682579215</v>
      </c>
      <c r="E18" s="368">
        <v>0.19242078317420783</v>
      </c>
      <c r="F18" s="371"/>
    </row>
    <row r="19" spans="1:28" x14ac:dyDescent="0.3">
      <c r="A19" s="372">
        <v>43983</v>
      </c>
      <c r="B19" s="371">
        <v>50232</v>
      </c>
      <c r="C19" s="371">
        <v>14137</v>
      </c>
      <c r="D19" s="368">
        <v>0.78037564666221315</v>
      </c>
      <c r="E19" s="368">
        <v>0.21962435333778682</v>
      </c>
      <c r="F19" s="371"/>
    </row>
    <row r="20" spans="1:28" x14ac:dyDescent="0.3">
      <c r="A20" s="372">
        <v>44013</v>
      </c>
      <c r="B20" s="371">
        <v>68289</v>
      </c>
      <c r="C20" s="371">
        <v>56811</v>
      </c>
      <c r="D20" s="368">
        <v>0.54587529976019189</v>
      </c>
      <c r="E20" s="368">
        <v>0.45412470023980817</v>
      </c>
      <c r="F20" s="371"/>
    </row>
    <row r="21" spans="1:28" x14ac:dyDescent="0.3">
      <c r="A21" s="372">
        <v>44044</v>
      </c>
      <c r="B21" s="371">
        <v>73352</v>
      </c>
      <c r="C21" s="371">
        <v>82063</v>
      </c>
      <c r="D21" s="368">
        <v>0.47197503458482126</v>
      </c>
      <c r="E21" s="368">
        <v>0.52802496541517874</v>
      </c>
      <c r="F21" s="371"/>
    </row>
    <row r="22" spans="1:28" x14ac:dyDescent="0.3">
      <c r="A22" s="372">
        <v>44075</v>
      </c>
      <c r="B22" s="371">
        <v>75678</v>
      </c>
      <c r="C22" s="371">
        <v>81952</v>
      </c>
      <c r="D22" s="368">
        <v>0.48009896593288082</v>
      </c>
      <c r="E22" s="368">
        <v>0.51990103406711918</v>
      </c>
      <c r="F22" s="371"/>
    </row>
    <row r="23" spans="1:28" x14ac:dyDescent="0.3">
      <c r="A23" s="372">
        <v>44105</v>
      </c>
      <c r="B23" s="371">
        <v>84827</v>
      </c>
      <c r="C23" s="371">
        <v>90511</v>
      </c>
      <c r="D23" s="368">
        <v>0.483791305934823</v>
      </c>
      <c r="E23" s="368">
        <v>0.516208694065177</v>
      </c>
      <c r="F23" s="371"/>
      <c r="G23" s="370"/>
      <c r="H23" s="370"/>
      <c r="I23" s="370"/>
    </row>
    <row r="24" spans="1:28" x14ac:dyDescent="0.3">
      <c r="A24" s="372">
        <v>44136</v>
      </c>
      <c r="B24" s="371">
        <v>85312</v>
      </c>
      <c r="C24" s="371">
        <v>96670</v>
      </c>
      <c r="D24" s="368">
        <v>0.46879361695112703</v>
      </c>
      <c r="E24" s="368">
        <v>0.53120638304887291</v>
      </c>
      <c r="F24" s="371"/>
      <c r="R24" s="371"/>
      <c r="S24" s="370"/>
      <c r="AA24" s="368"/>
      <c r="AB24" s="368"/>
    </row>
    <row r="25" spans="1:28" x14ac:dyDescent="0.3">
      <c r="A25" s="372">
        <v>44166</v>
      </c>
      <c r="B25" s="371">
        <v>80873</v>
      </c>
      <c r="C25" s="371">
        <v>89618</v>
      </c>
      <c r="D25" s="368">
        <v>0.47435348493468865</v>
      </c>
      <c r="E25" s="368">
        <v>0.52564651506531135</v>
      </c>
      <c r="F25" s="371"/>
      <c r="R25" s="371"/>
    </row>
    <row r="26" spans="1:28" x14ac:dyDescent="0.3">
      <c r="A26" s="372">
        <v>44197</v>
      </c>
      <c r="B26" s="371">
        <v>83248</v>
      </c>
      <c r="C26" s="371">
        <v>96577</v>
      </c>
      <c r="D26" s="368">
        <v>0.46293896844154037</v>
      </c>
      <c r="E26" s="368">
        <v>0.53706103155845963</v>
      </c>
      <c r="F26" s="371"/>
    </row>
    <row r="27" spans="1:28" x14ac:dyDescent="0.3">
      <c r="A27" s="372">
        <v>44228</v>
      </c>
      <c r="B27" s="371">
        <v>77230</v>
      </c>
      <c r="C27" s="371">
        <v>90647</v>
      </c>
      <c r="D27" s="368">
        <v>0.46003919536327192</v>
      </c>
      <c r="E27" s="368">
        <v>0.53996080463672813</v>
      </c>
      <c r="F27" s="371"/>
    </row>
    <row r="28" spans="1:28" x14ac:dyDescent="0.3">
      <c r="A28" s="372">
        <v>44256</v>
      </c>
      <c r="B28" s="371">
        <v>87121</v>
      </c>
      <c r="C28" s="371">
        <v>99449</v>
      </c>
      <c r="D28" s="368">
        <v>0.46696146218577478</v>
      </c>
      <c r="E28" s="368">
        <v>0.53303853781422528</v>
      </c>
      <c r="F28" s="371"/>
    </row>
    <row r="29" spans="1:28" x14ac:dyDescent="0.3">
      <c r="A29" s="372">
        <v>44287</v>
      </c>
      <c r="B29" s="371">
        <v>80000</v>
      </c>
      <c r="C29" s="371">
        <v>90464</v>
      </c>
      <c r="D29" s="368">
        <v>0.46930730242162566</v>
      </c>
      <c r="E29" s="368">
        <v>0.53069269757837434</v>
      </c>
    </row>
    <row r="30" spans="1:28" x14ac:dyDescent="0.3">
      <c r="A30" s="372">
        <v>44317</v>
      </c>
      <c r="B30" s="371">
        <v>84683</v>
      </c>
      <c r="C30" s="371">
        <v>94970</v>
      </c>
      <c r="D30" s="368">
        <v>0.47136980735083744</v>
      </c>
      <c r="E30" s="368">
        <v>0.52863019264916256</v>
      </c>
    </row>
    <row r="31" spans="1:28" x14ac:dyDescent="0.3">
      <c r="A31" s="372">
        <v>44348</v>
      </c>
      <c r="B31" s="371">
        <v>84681</v>
      </c>
      <c r="C31" s="371">
        <v>97130</v>
      </c>
      <c r="D31" s="368">
        <v>0.46576389767395809</v>
      </c>
      <c r="E31" s="368">
        <v>0.53423610232604191</v>
      </c>
    </row>
    <row r="32" spans="1:28" x14ac:dyDescent="0.3">
      <c r="A32" s="372">
        <v>44378</v>
      </c>
      <c r="B32" s="371">
        <v>89053</v>
      </c>
      <c r="C32" s="371">
        <v>104376</v>
      </c>
      <c r="D32" s="368">
        <v>0.46039115127514491</v>
      </c>
      <c r="E32" s="368">
        <v>0.53960884872485515</v>
      </c>
    </row>
    <row r="33" spans="1:5" x14ac:dyDescent="0.3">
      <c r="A33" s="372">
        <v>44409</v>
      </c>
      <c r="B33" s="371">
        <v>82914</v>
      </c>
      <c r="C33" s="371">
        <v>93235</v>
      </c>
      <c r="D33" s="368">
        <v>0.47070377918693834</v>
      </c>
      <c r="E33" s="368">
        <v>0.52929622081306171</v>
      </c>
    </row>
    <row r="34" spans="1:5" x14ac:dyDescent="0.3">
      <c r="A34" s="372">
        <v>44440</v>
      </c>
      <c r="B34" s="371">
        <v>83712</v>
      </c>
      <c r="C34" s="371">
        <v>89152</v>
      </c>
      <c r="D34" s="368">
        <v>0.48426508700481302</v>
      </c>
      <c r="E34" s="368">
        <v>0.51573491299518692</v>
      </c>
    </row>
    <row r="35" spans="1:5" x14ac:dyDescent="0.3">
      <c r="A35" s="372">
        <v>44470</v>
      </c>
      <c r="B35" s="371">
        <v>89147</v>
      </c>
      <c r="C35" s="371">
        <v>91389</v>
      </c>
      <c r="D35" s="368">
        <v>0.49379071210174147</v>
      </c>
      <c r="E35" s="368">
        <v>0.50620928789825848</v>
      </c>
    </row>
    <row r="36" spans="1:5" x14ac:dyDescent="0.3">
      <c r="A36" s="372">
        <v>44501</v>
      </c>
      <c r="B36" s="371">
        <v>88864</v>
      </c>
      <c r="C36" s="371">
        <v>93843</v>
      </c>
      <c r="D36" s="368">
        <v>0.48637435894629105</v>
      </c>
      <c r="E36" s="368">
        <v>0.51362564105370889</v>
      </c>
    </row>
    <row r="37" spans="1:5" x14ac:dyDescent="0.3">
      <c r="A37" s="372">
        <v>44531</v>
      </c>
      <c r="B37" s="371">
        <v>90124</v>
      </c>
      <c r="C37" s="371">
        <v>99725</v>
      </c>
      <c r="D37" s="368">
        <v>0.47471411490184307</v>
      </c>
      <c r="E37" s="368">
        <v>0.52528588509815699</v>
      </c>
    </row>
    <row r="38" spans="1:5" x14ac:dyDescent="0.3">
      <c r="A38" s="372">
        <v>44562</v>
      </c>
      <c r="B38" s="371">
        <v>90125</v>
      </c>
      <c r="C38" s="371">
        <v>104271</v>
      </c>
      <c r="D38" s="368">
        <v>0.46361550649190314</v>
      </c>
      <c r="E38" s="368">
        <v>0.53638449350809692</v>
      </c>
    </row>
    <row r="39" spans="1:5" x14ac:dyDescent="0.3">
      <c r="A39" s="372">
        <v>44593</v>
      </c>
      <c r="B39" s="371">
        <v>87881</v>
      </c>
      <c r="C39" s="371">
        <v>95761</v>
      </c>
      <c r="D39" s="368">
        <v>0.47854521296871089</v>
      </c>
      <c r="E39" s="368">
        <v>0.52145478703128911</v>
      </c>
    </row>
    <row r="40" spans="1:5" x14ac:dyDescent="0.3">
      <c r="A40" s="372">
        <v>44621</v>
      </c>
      <c r="B40" s="371">
        <v>97054</v>
      </c>
      <c r="C40" s="371">
        <v>106039</v>
      </c>
      <c r="D40" s="368">
        <v>0.47787959210804903</v>
      </c>
      <c r="E40" s="368">
        <v>0.52212040789195102</v>
      </c>
    </row>
    <row r="41" spans="1:5" x14ac:dyDescent="0.3">
      <c r="A41" s="372">
        <v>44652</v>
      </c>
      <c r="B41" s="371">
        <v>89432</v>
      </c>
      <c r="C41" s="371">
        <v>114941</v>
      </c>
      <c r="D41" s="368">
        <v>0.43759204983045707</v>
      </c>
      <c r="E41" s="368">
        <v>0.56240795016954293</v>
      </c>
    </row>
    <row r="42" spans="1:5" x14ac:dyDescent="0.3">
      <c r="A42" s="372">
        <v>44682</v>
      </c>
      <c r="B42" s="371">
        <v>87694</v>
      </c>
      <c r="C42" s="371">
        <v>111087</v>
      </c>
      <c r="D42" s="368">
        <v>0.44115886327164067</v>
      </c>
      <c r="E42" s="368">
        <v>0.55884113672835933</v>
      </c>
    </row>
    <row r="43" spans="1:5" x14ac:dyDescent="0.3">
      <c r="A43" s="372">
        <v>44713</v>
      </c>
      <c r="B43" s="371">
        <v>94440</v>
      </c>
      <c r="C43" s="371">
        <v>119163</v>
      </c>
      <c r="D43" s="368">
        <v>0.44212862178901979</v>
      </c>
      <c r="E43" s="368">
        <v>0.55787137821098021</v>
      </c>
    </row>
    <row r="44" spans="1:5" x14ac:dyDescent="0.3">
      <c r="A44" s="372">
        <v>44743</v>
      </c>
      <c r="B44" s="371">
        <v>92747</v>
      </c>
      <c r="C44" s="371">
        <v>122493</v>
      </c>
      <c r="D44" s="368">
        <v>0.43090039026203308</v>
      </c>
      <c r="E44" s="368">
        <v>0.56909960973796692</v>
      </c>
    </row>
    <row r="45" spans="1:5" x14ac:dyDescent="0.3">
      <c r="A45" s="372">
        <v>44774</v>
      </c>
      <c r="B45" s="371">
        <v>91359</v>
      </c>
      <c r="C45" s="371">
        <v>123802</v>
      </c>
      <c r="D45" s="368">
        <v>0.42460761941058089</v>
      </c>
      <c r="E45" s="368">
        <v>0.57539238058941911</v>
      </c>
    </row>
    <row r="46" spans="1:5" x14ac:dyDescent="0.3">
      <c r="A46" s="372">
        <v>44805</v>
      </c>
      <c r="B46" s="371">
        <v>83201</v>
      </c>
      <c r="C46" s="371">
        <v>98959</v>
      </c>
      <c r="D46" s="368">
        <v>0.45674681598594641</v>
      </c>
      <c r="E46" s="368">
        <v>0.54325318401405354</v>
      </c>
    </row>
    <row r="47" spans="1:5" x14ac:dyDescent="0.3">
      <c r="A47" s="372">
        <v>44835</v>
      </c>
      <c r="B47" s="371">
        <v>90137</v>
      </c>
      <c r="C47" s="371">
        <v>110699</v>
      </c>
      <c r="D47" s="368">
        <v>0.4488089784699954</v>
      </c>
      <c r="E47" s="368">
        <v>0.55119102153000454</v>
      </c>
    </row>
    <row r="48" spans="1:5" x14ac:dyDescent="0.3">
      <c r="A48" s="372">
        <v>44866</v>
      </c>
      <c r="B48" s="371">
        <v>96074.900000000009</v>
      </c>
      <c r="C48" s="371">
        <v>114576.4</v>
      </c>
      <c r="D48" s="368">
        <v>0.45608500873244084</v>
      </c>
      <c r="E48" s="368">
        <v>0.54391499126755927</v>
      </c>
    </row>
    <row r="49" spans="1:5" x14ac:dyDescent="0.3">
      <c r="A49" s="372">
        <v>44896</v>
      </c>
      <c r="B49" s="371">
        <v>93144.6</v>
      </c>
      <c r="C49" s="371">
        <v>120507</v>
      </c>
      <c r="D49" s="368">
        <v>0.43596490735384152</v>
      </c>
      <c r="E49" s="368">
        <v>0.56403509264615848</v>
      </c>
    </row>
    <row r="50" spans="1:5" x14ac:dyDescent="0.3">
      <c r="A50" s="372">
        <v>44927</v>
      </c>
      <c r="B50" s="371">
        <v>92682.9</v>
      </c>
      <c r="C50" s="371">
        <v>124079.5</v>
      </c>
      <c r="D50" s="368">
        <v>0.4275783069388418</v>
      </c>
      <c r="E50" s="368">
        <v>0.5724216930611582</v>
      </c>
    </row>
    <row r="51" spans="1:5" x14ac:dyDescent="0.3">
      <c r="A51" s="372">
        <v>44958</v>
      </c>
      <c r="B51" s="371">
        <v>94318.700000000012</v>
      </c>
      <c r="C51" s="371">
        <v>125292</v>
      </c>
      <c r="D51" s="368">
        <v>0.42948135040778984</v>
      </c>
      <c r="E51" s="368">
        <v>0.57051864959221021</v>
      </c>
    </row>
    <row r="52" spans="1:5" x14ac:dyDescent="0.3">
      <c r="A52" s="372">
        <v>44986</v>
      </c>
      <c r="B52" s="371">
        <v>101377.00000000001</v>
      </c>
      <c r="C52" s="371">
        <v>139778.1</v>
      </c>
      <c r="D52" s="368">
        <v>0.42038090838634556</v>
      </c>
      <c r="E52" s="368">
        <v>0.57961909161365444</v>
      </c>
    </row>
    <row r="53" spans="1:5" x14ac:dyDescent="0.3">
      <c r="A53" s="372">
        <v>45017</v>
      </c>
      <c r="B53" s="371">
        <v>92065.2</v>
      </c>
      <c r="C53" s="371">
        <v>153619.9</v>
      </c>
      <c r="D53" s="368">
        <v>0.37472846338666854</v>
      </c>
      <c r="E53" s="368">
        <v>0.62527153661333146</v>
      </c>
    </row>
    <row r="54" spans="1:5" x14ac:dyDescent="0.3">
      <c r="A54" s="372">
        <v>45047</v>
      </c>
      <c r="B54" s="371">
        <v>104299.5</v>
      </c>
      <c r="C54" s="371">
        <v>147441.5</v>
      </c>
      <c r="D54" s="368">
        <v>0.41431272617491788</v>
      </c>
      <c r="E54" s="368">
        <v>0.58568727382508212</v>
      </c>
    </row>
    <row r="55" spans="1:5" x14ac:dyDescent="0.3">
      <c r="A55" s="372">
        <v>45078</v>
      </c>
      <c r="B55" s="371">
        <v>106150.79999999999</v>
      </c>
      <c r="C55" s="371">
        <v>165399.29999999999</v>
      </c>
      <c r="D55" s="368">
        <v>0.39090687132871615</v>
      </c>
      <c r="E55" s="368">
        <v>0.60909312867128385</v>
      </c>
    </row>
    <row r="56" spans="1:5" x14ac:dyDescent="0.3">
      <c r="A56" s="372">
        <v>45108</v>
      </c>
      <c r="B56" s="371">
        <v>103137.4</v>
      </c>
      <c r="C56" s="371">
        <v>179200</v>
      </c>
      <c r="D56" s="368">
        <v>0.36529839829933969</v>
      </c>
      <c r="E56" s="368">
        <v>0.63470160170066026</v>
      </c>
    </row>
    <row r="57" spans="1:5" x14ac:dyDescent="0.3">
      <c r="A57" s="372">
        <v>45139</v>
      </c>
      <c r="B57" s="371">
        <v>99945</v>
      </c>
      <c r="C57" s="371">
        <v>176991.40000000002</v>
      </c>
      <c r="D57" s="368">
        <v>0.36089513693396746</v>
      </c>
      <c r="E57" s="368">
        <v>0.63910486306603254</v>
      </c>
    </row>
    <row r="58" spans="1:5" x14ac:dyDescent="0.3">
      <c r="A58" s="372">
        <v>45170</v>
      </c>
      <c r="B58" s="371">
        <v>91840.6</v>
      </c>
      <c r="C58" s="371">
        <v>161753.40000000002</v>
      </c>
      <c r="D58" s="368">
        <v>0.36215604470137303</v>
      </c>
      <c r="E58" s="368">
        <v>0.63784395529862692</v>
      </c>
    </row>
    <row r="59" spans="1:5" x14ac:dyDescent="0.3">
      <c r="A59" s="372">
        <v>45200</v>
      </c>
      <c r="B59" s="371">
        <v>97128.000000000015</v>
      </c>
      <c r="C59" s="371">
        <v>157283.40000000002</v>
      </c>
      <c r="D59" s="368">
        <v>0.3817753449727489</v>
      </c>
      <c r="E59" s="368">
        <v>0.61822465502725121</v>
      </c>
    </row>
    <row r="60" spans="1:5" x14ac:dyDescent="0.3">
      <c r="A60" s="372">
        <v>45231</v>
      </c>
      <c r="B60" s="371">
        <v>91254.9</v>
      </c>
      <c r="C60" s="371">
        <v>156988.70000000001</v>
      </c>
      <c r="D60" s="368">
        <v>0.36760222620039346</v>
      </c>
      <c r="E60" s="368">
        <v>0.6323977737996066</v>
      </c>
    </row>
    <row r="61" spans="1:5" x14ac:dyDescent="0.3">
      <c r="A61" s="372">
        <v>45261</v>
      </c>
      <c r="B61" s="371">
        <v>85866.1</v>
      </c>
      <c r="C61" s="371">
        <v>175099.7</v>
      </c>
      <c r="D61" s="368">
        <v>0.32903200342726902</v>
      </c>
      <c r="E61" s="368">
        <v>0.67096799657273098</v>
      </c>
    </row>
    <row r="62" spans="1:5" x14ac:dyDescent="0.3">
      <c r="A62" s="372">
        <v>45292</v>
      </c>
      <c r="B62" s="371">
        <v>91896.400000000009</v>
      </c>
      <c r="C62" s="371">
        <v>197018.7</v>
      </c>
      <c r="D62" s="368">
        <v>0.31807406397242649</v>
      </c>
      <c r="E62" s="368">
        <v>0.68192593602757345</v>
      </c>
    </row>
    <row r="63" spans="1:5" x14ac:dyDescent="0.3">
      <c r="A63" s="372">
        <v>45323</v>
      </c>
      <c r="B63" s="371">
        <v>89679.7</v>
      </c>
      <c r="C63" s="371">
        <v>184525.1</v>
      </c>
      <c r="D63" s="368">
        <v>0.32705372043086045</v>
      </c>
      <c r="E63" s="368">
        <v>0.67294627956913966</v>
      </c>
    </row>
    <row r="64" spans="1:5" x14ac:dyDescent="0.3">
      <c r="A64" s="372">
        <v>45352</v>
      </c>
      <c r="B64" s="371">
        <v>89424.3</v>
      </c>
      <c r="C64" s="371">
        <v>178136.7</v>
      </c>
      <c r="D64" s="368">
        <v>0.33422023389058947</v>
      </c>
      <c r="E64" s="368">
        <v>0.66577976610941059</v>
      </c>
    </row>
    <row r="65" spans="1:5" x14ac:dyDescent="0.3">
      <c r="A65" s="372">
        <v>45383</v>
      </c>
      <c r="B65" s="371">
        <v>81716.899999999994</v>
      </c>
      <c r="C65" s="371">
        <v>155678.39999999999</v>
      </c>
      <c r="D65" s="368">
        <v>0.34422290584522947</v>
      </c>
      <c r="E65" s="368">
        <v>0.65577709415477059</v>
      </c>
    </row>
    <row r="66" spans="1:5" x14ac:dyDescent="0.3">
      <c r="A66" s="372">
        <v>45413</v>
      </c>
      <c r="B66" s="371">
        <v>90294.6</v>
      </c>
      <c r="C66" s="371">
        <v>168198.59999999998</v>
      </c>
      <c r="D66" s="368">
        <v>0.34931131650658515</v>
      </c>
      <c r="E66" s="368">
        <v>0.65068868349341491</v>
      </c>
    </row>
    <row r="67" spans="1:5" x14ac:dyDescent="0.3">
      <c r="A67" s="372">
        <v>45444</v>
      </c>
      <c r="B67" s="371">
        <v>85111.9</v>
      </c>
      <c r="C67" s="371">
        <v>181260.3</v>
      </c>
      <c r="D67" s="368">
        <v>0.31952245767388643</v>
      </c>
      <c r="E67" s="368">
        <v>0.68047754232611368</v>
      </c>
    </row>
    <row r="68" spans="1:5" x14ac:dyDescent="0.3">
      <c r="A68" s="372">
        <v>45474</v>
      </c>
      <c r="B68" s="371">
        <v>84665</v>
      </c>
      <c r="C68" s="371">
        <v>166600.6</v>
      </c>
      <c r="D68" s="368">
        <v>0.33695420304251755</v>
      </c>
      <c r="E68" s="368">
        <v>0.66304579695748245</v>
      </c>
    </row>
  </sheetData>
  <hyperlinks>
    <hyperlink ref="A1" location="Contents!A1" display="Contents" xr:uid="{0D169B29-506D-4D96-9C49-717DC9C3B6BF}"/>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A2B97-2262-4DDB-A686-B663784AEE03}">
  <dimension ref="A1:Z68"/>
  <sheetViews>
    <sheetView workbookViewId="0"/>
  </sheetViews>
  <sheetFormatPr defaultRowHeight="14.4" x14ac:dyDescent="0.3"/>
  <cols>
    <col min="1" max="1" width="10.44140625" style="358" customWidth="1"/>
    <col min="2" max="2" width="17.44140625" style="356" bestFit="1" customWidth="1"/>
    <col min="3" max="4" width="28.88671875" style="356" customWidth="1"/>
    <col min="5" max="5" width="14.44140625" bestFit="1" customWidth="1"/>
    <col min="21" max="21" width="14.5546875" bestFit="1" customWidth="1"/>
  </cols>
  <sheetData>
    <row r="1" spans="1:5" x14ac:dyDescent="0.3">
      <c r="A1" s="660" t="s">
        <v>1264</v>
      </c>
    </row>
    <row r="3" spans="1:5" x14ac:dyDescent="0.3">
      <c r="A3" s="50" t="s">
        <v>208</v>
      </c>
    </row>
    <row r="4" spans="1:5" x14ac:dyDescent="0.3">
      <c r="A4" s="671" t="s">
        <v>6</v>
      </c>
      <c r="B4" s="672" t="s">
        <v>201</v>
      </c>
      <c r="C4" s="672" t="s">
        <v>209</v>
      </c>
      <c r="D4" s="672" t="s">
        <v>210</v>
      </c>
    </row>
    <row r="5" spans="1:5" x14ac:dyDescent="0.3">
      <c r="A5" s="372">
        <v>43556</v>
      </c>
      <c r="B5" s="673">
        <v>68843500.300000012</v>
      </c>
      <c r="C5" s="673">
        <v>145954406.30000001</v>
      </c>
      <c r="D5" s="674">
        <v>0.47167812226577505</v>
      </c>
      <c r="E5" s="368"/>
    </row>
    <row r="6" spans="1:5" x14ac:dyDescent="0.3">
      <c r="A6" s="372">
        <v>43586</v>
      </c>
      <c r="B6" s="673">
        <v>72694036.00999999</v>
      </c>
      <c r="C6" s="673">
        <v>154526409.81</v>
      </c>
      <c r="D6" s="674">
        <v>0.47043114571406858</v>
      </c>
      <c r="E6" s="369"/>
    </row>
    <row r="7" spans="1:5" x14ac:dyDescent="0.3">
      <c r="A7" s="372">
        <v>43617</v>
      </c>
      <c r="B7" s="673">
        <v>71325638.359999985</v>
      </c>
      <c r="C7" s="673">
        <v>147180558.66999999</v>
      </c>
      <c r="D7" s="674">
        <v>0.48461317856472025</v>
      </c>
      <c r="E7" s="354"/>
    </row>
    <row r="8" spans="1:5" x14ac:dyDescent="0.3">
      <c r="A8" s="372">
        <v>43647</v>
      </c>
      <c r="B8" s="673">
        <v>75855106.869999975</v>
      </c>
      <c r="C8" s="673">
        <v>161770083.90999997</v>
      </c>
      <c r="D8" s="674">
        <v>0.46890688955939225</v>
      </c>
    </row>
    <row r="9" spans="1:5" x14ac:dyDescent="0.3">
      <c r="A9" s="372">
        <v>43678</v>
      </c>
      <c r="B9" s="673">
        <v>78885592.290000021</v>
      </c>
      <c r="C9" s="673">
        <v>154720998.02000004</v>
      </c>
      <c r="D9" s="674">
        <v>0.50985705430754047</v>
      </c>
    </row>
    <row r="10" spans="1:5" x14ac:dyDescent="0.3">
      <c r="A10" s="372">
        <v>43709</v>
      </c>
      <c r="B10" s="673">
        <v>75764140.060000002</v>
      </c>
      <c r="C10" s="673">
        <v>147286514.16999999</v>
      </c>
      <c r="D10" s="674">
        <v>0.51439970921269862</v>
      </c>
    </row>
    <row r="11" spans="1:5" x14ac:dyDescent="0.3">
      <c r="A11" s="372">
        <v>43739</v>
      </c>
      <c r="B11" s="673">
        <v>72869887.390000015</v>
      </c>
      <c r="C11" s="673">
        <v>151571450.5</v>
      </c>
      <c r="D11" s="674">
        <v>0.4807626182214309</v>
      </c>
    </row>
    <row r="12" spans="1:5" x14ac:dyDescent="0.3">
      <c r="A12" s="372">
        <v>43770</v>
      </c>
      <c r="B12" s="673">
        <v>73379923.640000015</v>
      </c>
      <c r="C12" s="673">
        <v>145829075.99000001</v>
      </c>
      <c r="D12" s="674">
        <v>0.50319130901598752</v>
      </c>
    </row>
    <row r="13" spans="1:5" x14ac:dyDescent="0.3">
      <c r="A13" s="372">
        <v>43800</v>
      </c>
      <c r="B13" s="673">
        <v>78448295.730000004</v>
      </c>
      <c r="C13" s="673">
        <v>147080141.45999998</v>
      </c>
      <c r="D13" s="674">
        <v>0.53337109246209735</v>
      </c>
    </row>
    <row r="14" spans="1:5" x14ac:dyDescent="0.3">
      <c r="A14" s="372">
        <v>43831</v>
      </c>
      <c r="B14" s="673">
        <v>72359399.489999995</v>
      </c>
      <c r="C14" s="673">
        <v>146877238.30000001</v>
      </c>
      <c r="D14" s="674">
        <v>0.49265223344004005</v>
      </c>
    </row>
    <row r="15" spans="1:5" x14ac:dyDescent="0.3">
      <c r="A15" s="372">
        <v>43862</v>
      </c>
      <c r="B15" s="673">
        <v>79382155.410000026</v>
      </c>
      <c r="C15" s="673">
        <v>152633634.46000001</v>
      </c>
      <c r="D15" s="674">
        <v>0.52008297968429329</v>
      </c>
    </row>
    <row r="16" spans="1:5" x14ac:dyDescent="0.3">
      <c r="A16" s="372">
        <v>43891</v>
      </c>
      <c r="B16" s="673">
        <v>82580315.770000011</v>
      </c>
      <c r="C16" s="673">
        <v>165575222.87</v>
      </c>
      <c r="D16" s="674">
        <v>0.49874802726273393</v>
      </c>
    </row>
    <row r="17" spans="1:26" x14ac:dyDescent="0.3">
      <c r="A17" s="372">
        <v>43922</v>
      </c>
      <c r="B17" s="673">
        <v>89628904.340000004</v>
      </c>
      <c r="C17" s="673">
        <v>163805316.56999999</v>
      </c>
      <c r="D17" s="674">
        <v>0.54716724839451902</v>
      </c>
    </row>
    <row r="18" spans="1:26" x14ac:dyDescent="0.3">
      <c r="A18" s="372">
        <v>43952</v>
      </c>
      <c r="B18" s="673">
        <v>83474254.609999999</v>
      </c>
      <c r="C18" s="673">
        <v>152161329.68000001</v>
      </c>
      <c r="D18" s="674">
        <v>0.54859046503831788</v>
      </c>
      <c r="P18" s="23"/>
    </row>
    <row r="19" spans="1:26" x14ac:dyDescent="0.3">
      <c r="A19" s="372">
        <v>43983</v>
      </c>
      <c r="B19" s="673">
        <v>85470347.309999987</v>
      </c>
      <c r="C19" s="673">
        <v>155104732.84999996</v>
      </c>
      <c r="D19" s="674">
        <v>0.55104925387839321</v>
      </c>
    </row>
    <row r="20" spans="1:26" x14ac:dyDescent="0.3">
      <c r="A20" s="372">
        <v>44013</v>
      </c>
      <c r="B20" s="673">
        <v>89194205.870000005</v>
      </c>
      <c r="C20" s="673">
        <v>163339135.01999998</v>
      </c>
      <c r="D20" s="674">
        <v>0.5460675781041614</v>
      </c>
    </row>
    <row r="21" spans="1:26" x14ac:dyDescent="0.3">
      <c r="A21" s="372">
        <v>44044</v>
      </c>
      <c r="B21" s="673">
        <v>86808223.820000008</v>
      </c>
      <c r="C21" s="673">
        <v>160440003.26000002</v>
      </c>
      <c r="D21" s="674">
        <v>0.54106346332668354</v>
      </c>
    </row>
    <row r="22" spans="1:26" x14ac:dyDescent="0.3">
      <c r="A22" s="372">
        <v>44075</v>
      </c>
      <c r="B22" s="673">
        <v>85079783.030000001</v>
      </c>
      <c r="C22" s="673">
        <v>160669449.36999997</v>
      </c>
      <c r="D22" s="674">
        <v>0.52953304665949774</v>
      </c>
      <c r="U22" s="369"/>
      <c r="Z22" s="368"/>
    </row>
    <row r="23" spans="1:26" x14ac:dyDescent="0.3">
      <c r="A23" s="372">
        <v>44105</v>
      </c>
      <c r="B23" s="673">
        <v>88571400.280000001</v>
      </c>
      <c r="C23" s="673">
        <v>171360683.29000002</v>
      </c>
      <c r="D23" s="674">
        <v>0.51687118993396719</v>
      </c>
    </row>
    <row r="24" spans="1:26" x14ac:dyDescent="0.3">
      <c r="A24" s="372">
        <v>44136</v>
      </c>
      <c r="B24" s="673">
        <v>98338025</v>
      </c>
      <c r="C24" s="673">
        <v>177453717.53999996</v>
      </c>
      <c r="D24" s="674">
        <v>0.55416153779834765</v>
      </c>
    </row>
    <row r="25" spans="1:26" x14ac:dyDescent="0.3">
      <c r="A25" s="372">
        <v>44166</v>
      </c>
      <c r="B25" s="673">
        <v>102312000.28999999</v>
      </c>
      <c r="C25" s="673">
        <v>179007751.57999998</v>
      </c>
      <c r="D25" s="674">
        <v>0.57155066966067081</v>
      </c>
    </row>
    <row r="26" spans="1:26" x14ac:dyDescent="0.3">
      <c r="A26" s="372">
        <v>44197</v>
      </c>
      <c r="B26" s="673">
        <v>109365247.54000001</v>
      </c>
      <c r="C26" s="673">
        <v>185590400.16</v>
      </c>
      <c r="D26" s="674">
        <v>0.58928289095618491</v>
      </c>
    </row>
    <row r="27" spans="1:26" x14ac:dyDescent="0.3">
      <c r="A27" s="372">
        <v>44228</v>
      </c>
      <c r="B27" s="673">
        <v>109588850.86000003</v>
      </c>
      <c r="C27" s="673">
        <v>186344437.73000002</v>
      </c>
      <c r="D27" s="674">
        <v>0.58809832048105759</v>
      </c>
    </row>
    <row r="28" spans="1:26" x14ac:dyDescent="0.3">
      <c r="A28" s="372">
        <v>44256</v>
      </c>
      <c r="B28" s="673">
        <v>132304642.87</v>
      </c>
      <c r="C28" s="673">
        <v>223738912.74000001</v>
      </c>
      <c r="D28" s="674">
        <v>0.59133496828844923</v>
      </c>
    </row>
    <row r="29" spans="1:26" x14ac:dyDescent="0.3">
      <c r="A29" s="372">
        <v>44287</v>
      </c>
      <c r="B29" s="673">
        <v>96065150.669999987</v>
      </c>
      <c r="C29" s="673">
        <v>172452137.42999998</v>
      </c>
      <c r="D29" s="674">
        <v>0.5570539866981572</v>
      </c>
    </row>
    <row r="30" spans="1:26" x14ac:dyDescent="0.3">
      <c r="A30" s="372">
        <v>44317</v>
      </c>
      <c r="B30" s="673">
        <v>95649776.920000002</v>
      </c>
      <c r="C30" s="673">
        <v>172352510.59999999</v>
      </c>
      <c r="D30" s="674">
        <v>0.55496596241633167</v>
      </c>
    </row>
    <row r="31" spans="1:26" x14ac:dyDescent="0.3">
      <c r="A31" s="372">
        <v>44348</v>
      </c>
      <c r="B31" s="673">
        <v>95484384.300000012</v>
      </c>
      <c r="C31" s="673">
        <v>176542815.25</v>
      </c>
      <c r="D31" s="674">
        <v>0.54085681235334226</v>
      </c>
    </row>
    <row r="32" spans="1:26" x14ac:dyDescent="0.3">
      <c r="A32" s="372">
        <v>44378</v>
      </c>
      <c r="B32" s="673">
        <v>105214434.35999997</v>
      </c>
      <c r="C32" s="673">
        <v>188196353.77999997</v>
      </c>
      <c r="D32" s="674">
        <v>0.55906733710151901</v>
      </c>
    </row>
    <row r="33" spans="1:4" x14ac:dyDescent="0.3">
      <c r="A33" s="372">
        <v>44409</v>
      </c>
      <c r="B33" s="673">
        <v>103849752.09999998</v>
      </c>
      <c r="C33" s="673">
        <v>185056840.60999998</v>
      </c>
      <c r="D33" s="674">
        <v>0.56117759147774082</v>
      </c>
    </row>
    <row r="34" spans="1:4" x14ac:dyDescent="0.3">
      <c r="A34" s="372">
        <v>44440</v>
      </c>
      <c r="B34" s="673">
        <v>98182478.63000001</v>
      </c>
      <c r="C34" s="673">
        <v>183265878.39000005</v>
      </c>
      <c r="D34" s="674">
        <v>0.53573790982008229</v>
      </c>
    </row>
    <row r="35" spans="1:4" x14ac:dyDescent="0.3">
      <c r="A35" s="372">
        <v>44470</v>
      </c>
      <c r="B35" s="673">
        <v>100538151.45000002</v>
      </c>
      <c r="C35" s="673">
        <v>184076103.13000005</v>
      </c>
      <c r="D35" s="674">
        <v>0.54617709599706687</v>
      </c>
    </row>
    <row r="36" spans="1:4" x14ac:dyDescent="0.3">
      <c r="A36" s="372">
        <v>44501</v>
      </c>
      <c r="B36" s="673">
        <v>103044758.17999999</v>
      </c>
      <c r="C36" s="673">
        <v>190471868.07999998</v>
      </c>
      <c r="D36" s="674">
        <v>0.54099725706853585</v>
      </c>
    </row>
    <row r="37" spans="1:4" x14ac:dyDescent="0.3">
      <c r="A37" s="372">
        <v>44531</v>
      </c>
      <c r="B37" s="673">
        <v>99108770</v>
      </c>
      <c r="C37" s="673">
        <v>189829745.64999998</v>
      </c>
      <c r="D37" s="674">
        <v>0.52209293996912653</v>
      </c>
    </row>
    <row r="38" spans="1:4" x14ac:dyDescent="0.3">
      <c r="A38" s="372">
        <v>44562</v>
      </c>
      <c r="B38" s="673">
        <v>121787516.81999999</v>
      </c>
      <c r="C38" s="673">
        <v>202249125.94999999</v>
      </c>
      <c r="D38" s="674">
        <v>0.60216584990388677</v>
      </c>
    </row>
    <row r="39" spans="1:4" x14ac:dyDescent="0.3">
      <c r="A39" s="372">
        <v>44593</v>
      </c>
      <c r="B39" s="673">
        <v>104297760.19999999</v>
      </c>
      <c r="C39" s="673">
        <v>192424937.95999998</v>
      </c>
      <c r="D39" s="674">
        <v>0.54201789698215064</v>
      </c>
    </row>
    <row r="40" spans="1:4" x14ac:dyDescent="0.3">
      <c r="A40" s="372">
        <v>44621</v>
      </c>
      <c r="B40" s="673">
        <v>98397171.749999985</v>
      </c>
      <c r="C40" s="673">
        <v>196716484.10999995</v>
      </c>
      <c r="D40" s="674">
        <v>0.50019789747247734</v>
      </c>
    </row>
    <row r="41" spans="1:4" x14ac:dyDescent="0.3">
      <c r="A41" s="372">
        <v>44652</v>
      </c>
      <c r="B41" s="673">
        <v>110619977.25999999</v>
      </c>
      <c r="C41" s="673">
        <v>199389367.74000001</v>
      </c>
      <c r="D41" s="674">
        <v>0.5547937611409971</v>
      </c>
    </row>
    <row r="42" spans="1:4" x14ac:dyDescent="0.3">
      <c r="A42" s="372">
        <v>44682</v>
      </c>
      <c r="B42" s="673">
        <v>110494043.53000002</v>
      </c>
      <c r="C42" s="673">
        <v>199832484.01999998</v>
      </c>
      <c r="D42" s="674">
        <v>0.55293334350455936</v>
      </c>
    </row>
    <row r="43" spans="1:4" x14ac:dyDescent="0.3">
      <c r="A43" s="372">
        <v>44713</v>
      </c>
      <c r="B43" s="673">
        <v>108323780.95</v>
      </c>
      <c r="C43" s="673">
        <v>203901369.18000001</v>
      </c>
      <c r="D43" s="674">
        <v>0.53125578011383512</v>
      </c>
    </row>
    <row r="44" spans="1:4" x14ac:dyDescent="0.3">
      <c r="A44" s="372">
        <v>44743</v>
      </c>
      <c r="B44" s="673">
        <v>123087598.72000003</v>
      </c>
      <c r="C44" s="673">
        <v>221881812.94</v>
      </c>
      <c r="D44" s="674">
        <v>0.55474397423138355</v>
      </c>
    </row>
    <row r="45" spans="1:4" x14ac:dyDescent="0.3">
      <c r="A45" s="372">
        <v>44774</v>
      </c>
      <c r="B45" s="673">
        <v>122472802.82000001</v>
      </c>
      <c r="C45" s="673">
        <v>219552032.49000001</v>
      </c>
      <c r="D45" s="674">
        <v>0.55783042147686934</v>
      </c>
    </row>
    <row r="46" spans="1:4" x14ac:dyDescent="0.3">
      <c r="A46" s="372">
        <v>44805</v>
      </c>
      <c r="B46" s="673">
        <v>115826518.94000001</v>
      </c>
      <c r="C46" s="673">
        <v>212612265.18000001</v>
      </c>
      <c r="D46" s="674">
        <v>0.54477816151358882</v>
      </c>
    </row>
    <row r="47" spans="1:4" x14ac:dyDescent="0.3">
      <c r="A47" s="372">
        <v>44835</v>
      </c>
      <c r="B47" s="673">
        <v>114757645.52</v>
      </c>
      <c r="C47" s="673">
        <v>210459871.26000002</v>
      </c>
      <c r="D47" s="674">
        <v>0.54527090999798977</v>
      </c>
    </row>
    <row r="48" spans="1:4" x14ac:dyDescent="0.3">
      <c r="A48" s="372">
        <v>44866</v>
      </c>
      <c r="B48" s="673">
        <v>109755076.96000002</v>
      </c>
      <c r="C48" s="673">
        <v>208495453.12000003</v>
      </c>
      <c r="D48" s="674">
        <v>0.5264147266407303</v>
      </c>
    </row>
    <row r="49" spans="1:4" x14ac:dyDescent="0.3">
      <c r="A49" s="372">
        <v>44896</v>
      </c>
      <c r="B49" s="673">
        <v>119286552.12000002</v>
      </c>
      <c r="C49" s="673">
        <v>213088754.54000002</v>
      </c>
      <c r="D49" s="674">
        <v>0.55979750023649466</v>
      </c>
    </row>
    <row r="50" spans="1:4" x14ac:dyDescent="0.3">
      <c r="A50" s="372">
        <v>44927</v>
      </c>
      <c r="B50" s="673">
        <v>124472164.59</v>
      </c>
      <c r="C50" s="673">
        <v>222457271.10000002</v>
      </c>
      <c r="D50" s="674">
        <v>0.55953291153179119</v>
      </c>
    </row>
    <row r="51" spans="1:4" x14ac:dyDescent="0.3">
      <c r="A51" s="372">
        <v>44958</v>
      </c>
      <c r="B51" s="673">
        <v>118552854.40999997</v>
      </c>
      <c r="C51" s="673">
        <v>213096908.85999995</v>
      </c>
      <c r="D51" s="674">
        <v>0.55633305543576239</v>
      </c>
    </row>
    <row r="52" spans="1:4" x14ac:dyDescent="0.3">
      <c r="A52" s="372">
        <v>44986</v>
      </c>
      <c r="B52" s="673">
        <v>165875153.5999999</v>
      </c>
      <c r="C52" s="673">
        <v>259427359.17999989</v>
      </c>
      <c r="D52" s="674">
        <v>0.63938959300321851</v>
      </c>
    </row>
    <row r="53" spans="1:4" x14ac:dyDescent="0.3">
      <c r="A53" s="372">
        <v>45017</v>
      </c>
      <c r="B53" s="673">
        <v>144483391.74000004</v>
      </c>
      <c r="C53" s="673">
        <v>238480100.21000004</v>
      </c>
      <c r="D53" s="674">
        <v>0.60585093520495559</v>
      </c>
    </row>
    <row r="54" spans="1:4" x14ac:dyDescent="0.3">
      <c r="A54" s="372">
        <v>45047</v>
      </c>
      <c r="B54" s="673">
        <v>140465011.68000001</v>
      </c>
      <c r="C54" s="673">
        <v>236476087.08000001</v>
      </c>
      <c r="D54" s="674">
        <v>0.59399245570432924</v>
      </c>
    </row>
    <row r="55" spans="1:4" x14ac:dyDescent="0.3">
      <c r="A55" s="372">
        <v>45078</v>
      </c>
      <c r="B55" s="673">
        <v>143254347.56</v>
      </c>
      <c r="C55" s="673">
        <v>243976517.93000001</v>
      </c>
      <c r="D55" s="674">
        <v>0.58716448933459042</v>
      </c>
    </row>
    <row r="56" spans="1:4" x14ac:dyDescent="0.3">
      <c r="A56" s="372">
        <v>45108</v>
      </c>
      <c r="B56" s="673">
        <v>177443005.03000006</v>
      </c>
      <c r="C56" s="673">
        <v>280155820.80000007</v>
      </c>
      <c r="D56" s="674">
        <v>0.63337254433372825</v>
      </c>
    </row>
    <row r="57" spans="1:4" x14ac:dyDescent="0.3">
      <c r="A57" s="372">
        <v>45139</v>
      </c>
      <c r="B57" s="673">
        <v>180859710.00999999</v>
      </c>
      <c r="C57" s="673">
        <v>280790454.73000002</v>
      </c>
      <c r="D57" s="674">
        <v>0.64410918164547104</v>
      </c>
    </row>
    <row r="58" spans="1:4" x14ac:dyDescent="0.3">
      <c r="A58" s="372">
        <v>45170</v>
      </c>
      <c r="B58" s="673">
        <v>145768322.80000004</v>
      </c>
      <c r="C58" s="673">
        <v>239000585.94000006</v>
      </c>
      <c r="D58" s="674">
        <v>0.60990780514904042</v>
      </c>
    </row>
    <row r="59" spans="1:4" x14ac:dyDescent="0.3">
      <c r="A59" s="372">
        <v>45200</v>
      </c>
      <c r="B59" s="673">
        <v>151193055.84999996</v>
      </c>
      <c r="C59" s="673">
        <v>247919366.49999994</v>
      </c>
      <c r="D59" s="674">
        <v>0.60984770163165125</v>
      </c>
    </row>
    <row r="60" spans="1:4" x14ac:dyDescent="0.3">
      <c r="A60" s="372">
        <v>45231</v>
      </c>
      <c r="B60" s="673">
        <v>143609929.49999997</v>
      </c>
      <c r="C60" s="673">
        <v>237925092.02999997</v>
      </c>
      <c r="D60" s="674">
        <v>0.6035930396189243</v>
      </c>
    </row>
    <row r="61" spans="1:4" x14ac:dyDescent="0.3">
      <c r="A61" s="372">
        <v>45261</v>
      </c>
      <c r="B61" s="673">
        <v>156522186.95999998</v>
      </c>
      <c r="C61" s="673">
        <v>242463785.83999997</v>
      </c>
      <c r="D61" s="674">
        <v>0.64554872150386944</v>
      </c>
    </row>
    <row r="62" spans="1:4" x14ac:dyDescent="0.3">
      <c r="A62" s="372">
        <v>45292</v>
      </c>
      <c r="B62" s="673">
        <v>192505323.97</v>
      </c>
      <c r="C62" s="673">
        <v>283466249.08999997</v>
      </c>
      <c r="D62" s="674">
        <v>0.67911197395807055</v>
      </c>
    </row>
    <row r="63" spans="1:4" x14ac:dyDescent="0.3">
      <c r="A63" s="372">
        <v>45323</v>
      </c>
      <c r="B63" s="673">
        <v>177658645.56999999</v>
      </c>
      <c r="C63" s="673">
        <v>265968813.55000004</v>
      </c>
      <c r="D63" s="674">
        <v>0.66796795909533047</v>
      </c>
    </row>
    <row r="64" spans="1:4" x14ac:dyDescent="0.3">
      <c r="A64" s="372">
        <v>45352</v>
      </c>
      <c r="B64" s="673">
        <v>173644801.90999997</v>
      </c>
      <c r="C64" s="673">
        <v>258507456.20999998</v>
      </c>
      <c r="D64" s="674">
        <v>0.67172067086892318</v>
      </c>
    </row>
    <row r="65" spans="1:4" x14ac:dyDescent="0.3">
      <c r="A65" s="372">
        <v>45383</v>
      </c>
      <c r="B65" s="673">
        <v>149112607.77000001</v>
      </c>
      <c r="C65" s="673">
        <v>237328427.08000001</v>
      </c>
      <c r="D65" s="674">
        <v>0.62829644811043339</v>
      </c>
    </row>
    <row r="66" spans="1:4" x14ac:dyDescent="0.3">
      <c r="A66" s="372">
        <v>45413</v>
      </c>
      <c r="B66" s="673">
        <v>147691295.74000001</v>
      </c>
      <c r="C66" s="673">
        <v>236689077.63999999</v>
      </c>
      <c r="D66" s="674">
        <v>0.6239886403403706</v>
      </c>
    </row>
    <row r="67" spans="1:4" x14ac:dyDescent="0.3">
      <c r="A67" s="372">
        <v>45444</v>
      </c>
      <c r="B67" s="673">
        <v>165976900.17000002</v>
      </c>
      <c r="C67" s="673">
        <v>253964528.96000004</v>
      </c>
      <c r="D67" s="674">
        <v>0.6535436300875771</v>
      </c>
    </row>
    <row r="68" spans="1:4" x14ac:dyDescent="0.3">
      <c r="A68" s="372">
        <v>45474</v>
      </c>
      <c r="B68" s="673">
        <v>173145236.15999991</v>
      </c>
      <c r="C68" s="673">
        <v>262353698.4799999</v>
      </c>
      <c r="D68" s="674">
        <v>0.65996872604866041</v>
      </c>
    </row>
  </sheetData>
  <hyperlinks>
    <hyperlink ref="A1" location="Contents!A1" display="Contents" xr:uid="{F97C9D2A-CC4D-40A7-BD7A-55F79DA989F2}"/>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0D38D-237B-4F47-8E35-F2A0C6C32202}">
  <dimension ref="A1:AA26"/>
  <sheetViews>
    <sheetView workbookViewId="0"/>
  </sheetViews>
  <sheetFormatPr defaultRowHeight="14.4" x14ac:dyDescent="0.3"/>
  <cols>
    <col min="1" max="1" width="11" style="358" customWidth="1"/>
    <col min="2" max="2" width="23.44140625" style="356" bestFit="1" customWidth="1"/>
    <col min="3" max="3" width="19.44140625" style="356" customWidth="1"/>
    <col min="4" max="4" width="28.44140625" style="356" bestFit="1" customWidth="1"/>
    <col min="5" max="5" width="8.44140625" customWidth="1"/>
    <col min="25" max="25" width="14.5546875" bestFit="1" customWidth="1"/>
  </cols>
  <sheetData>
    <row r="1" spans="1:5" x14ac:dyDescent="0.3">
      <c r="A1" s="660" t="s">
        <v>1264</v>
      </c>
    </row>
    <row r="3" spans="1:5" x14ac:dyDescent="0.3">
      <c r="A3" s="50" t="s">
        <v>211</v>
      </c>
    </row>
    <row r="4" spans="1:5" x14ac:dyDescent="0.3">
      <c r="A4" s="671" t="s">
        <v>6</v>
      </c>
      <c r="B4" s="672" t="s">
        <v>212</v>
      </c>
      <c r="C4" s="672" t="s">
        <v>193</v>
      </c>
      <c r="D4" s="672" t="s">
        <v>213</v>
      </c>
    </row>
    <row r="5" spans="1:5" x14ac:dyDescent="0.3">
      <c r="A5" s="372" t="s">
        <v>195</v>
      </c>
      <c r="B5" s="698">
        <v>1821005734.46</v>
      </c>
      <c r="C5" s="698">
        <v>14902648666.860001</v>
      </c>
      <c r="D5" s="674">
        <v>0.12219342850841611</v>
      </c>
      <c r="E5" s="368"/>
    </row>
    <row r="6" spans="1:5" x14ac:dyDescent="0.3">
      <c r="A6" s="372" t="s">
        <v>196</v>
      </c>
      <c r="B6" s="698">
        <v>2079015869.79</v>
      </c>
      <c r="C6" s="698">
        <v>16562840495.699999</v>
      </c>
      <c r="D6" s="674">
        <v>0.12552290594899762</v>
      </c>
      <c r="E6" s="369"/>
    </row>
    <row r="7" spans="1:5" x14ac:dyDescent="0.3">
      <c r="A7" s="372" t="s">
        <v>197</v>
      </c>
      <c r="B7" s="698">
        <v>2233634800.9400001</v>
      </c>
      <c r="C7" s="698">
        <v>17114656831.6</v>
      </c>
      <c r="D7" s="674">
        <v>0.13051005479793684</v>
      </c>
      <c r="E7" s="354"/>
    </row>
    <row r="8" spans="1:5" x14ac:dyDescent="0.3">
      <c r="A8" s="372" t="s">
        <v>198</v>
      </c>
      <c r="B8" s="698">
        <v>2584194949.6100001</v>
      </c>
      <c r="C8" s="698">
        <v>18438169878.170002</v>
      </c>
      <c r="D8" s="674">
        <v>0.14015463392977931</v>
      </c>
    </row>
    <row r="9" spans="1:5" x14ac:dyDescent="0.3">
      <c r="A9" s="372" t="s">
        <v>199</v>
      </c>
      <c r="B9" s="698">
        <v>3055130329.9100003</v>
      </c>
      <c r="C9" s="698">
        <v>20684542170.43</v>
      </c>
      <c r="D9" s="674">
        <v>0.14770113376149668</v>
      </c>
    </row>
    <row r="12" spans="1:5" x14ac:dyDescent="0.3">
      <c r="B12" s="699"/>
    </row>
    <row r="13" spans="1:5" x14ac:dyDescent="0.3">
      <c r="B13" s="673"/>
    </row>
    <row r="23" spans="25:27" x14ac:dyDescent="0.3">
      <c r="Y23" s="369"/>
    </row>
    <row r="26" spans="25:27" x14ac:dyDescent="0.3">
      <c r="AA26" s="368"/>
    </row>
  </sheetData>
  <hyperlinks>
    <hyperlink ref="A1" location="Contents!A1" display="Contents" xr:uid="{18C19B1B-F559-4C7F-AB78-31AE27FA5085}"/>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95DC0-C9BD-471B-A473-57F239FB1B6E}">
  <dimension ref="A1:G6"/>
  <sheetViews>
    <sheetView workbookViewId="0"/>
  </sheetViews>
  <sheetFormatPr defaultRowHeight="14.4" x14ac:dyDescent="0.3"/>
  <cols>
    <col min="1" max="1" width="20.5546875" customWidth="1"/>
    <col min="2" max="2" width="7.44140625" bestFit="1" customWidth="1"/>
    <col min="3" max="7" width="8.88671875" style="356"/>
  </cols>
  <sheetData>
    <row r="1" spans="1:7" x14ac:dyDescent="0.3">
      <c r="A1" s="23" t="s">
        <v>1264</v>
      </c>
    </row>
    <row r="2" spans="1:7" ht="18" x14ac:dyDescent="0.35">
      <c r="A2" s="382" t="s">
        <v>214</v>
      </c>
    </row>
    <row r="3" spans="1:7" x14ac:dyDescent="0.3">
      <c r="A3" t="s">
        <v>215</v>
      </c>
    </row>
    <row r="5" spans="1:7" x14ac:dyDescent="0.3">
      <c r="C5" s="700">
        <v>2019</v>
      </c>
      <c r="D5" s="700">
        <v>2020</v>
      </c>
      <c r="E5" s="700">
        <v>2021</v>
      </c>
      <c r="F5" s="700">
        <v>2022</v>
      </c>
      <c r="G5" s="700">
        <v>2023</v>
      </c>
    </row>
    <row r="6" spans="1:7" x14ac:dyDescent="0.3">
      <c r="A6" t="s">
        <v>216</v>
      </c>
      <c r="B6" t="s">
        <v>217</v>
      </c>
      <c r="C6" s="701">
        <v>40964</v>
      </c>
      <c r="D6" s="701">
        <v>42234</v>
      </c>
      <c r="E6" s="701">
        <v>47708</v>
      </c>
      <c r="F6" s="701">
        <v>44269</v>
      </c>
      <c r="G6" s="701">
        <v>45476</v>
      </c>
    </row>
  </sheetData>
  <hyperlinks>
    <hyperlink ref="A1" location="Contents!A1" display="Contents" xr:uid="{68FA8D1B-C1BE-4FA7-B086-B6CBAE16F413}"/>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16206-22EB-4DE4-BCAD-EF8FA625ADF5}">
  <dimension ref="A1:I142"/>
  <sheetViews>
    <sheetView workbookViewId="0"/>
  </sheetViews>
  <sheetFormatPr defaultRowHeight="14.4" x14ac:dyDescent="0.3"/>
  <cols>
    <col min="1" max="1" width="49" customWidth="1"/>
    <col min="2" max="2" width="33.44140625" customWidth="1"/>
    <col min="3" max="3" width="5.44140625" customWidth="1"/>
    <col min="4" max="4" width="58.5546875" customWidth="1"/>
    <col min="5" max="7" width="14.44140625" style="356" customWidth="1"/>
  </cols>
  <sheetData>
    <row r="1" spans="1:7" x14ac:dyDescent="0.3">
      <c r="A1" s="23" t="s">
        <v>1264</v>
      </c>
    </row>
    <row r="3" spans="1:7" ht="15" thickBot="1" x14ac:dyDescent="0.35">
      <c r="A3" s="623"/>
      <c r="B3" s="623"/>
      <c r="C3" s="623"/>
      <c r="D3" s="623"/>
      <c r="E3" s="702"/>
      <c r="F3" s="702"/>
      <c r="G3" s="702"/>
    </row>
    <row r="4" spans="1:7" ht="15" thickBot="1" x14ac:dyDescent="0.35">
      <c r="A4" s="623"/>
      <c r="B4" s="623"/>
      <c r="C4" s="623"/>
      <c r="D4" s="623"/>
      <c r="E4" s="703">
        <v>2021</v>
      </c>
      <c r="F4" s="703">
        <v>2022</v>
      </c>
      <c r="G4" s="703">
        <v>2023</v>
      </c>
    </row>
    <row r="5" spans="1:7" ht="15" thickBot="1" x14ac:dyDescent="0.35">
      <c r="A5" s="638" t="s">
        <v>218</v>
      </c>
      <c r="B5" s="639" t="s">
        <v>219</v>
      </c>
      <c r="C5" s="639" t="s">
        <v>220</v>
      </c>
      <c r="D5" s="639" t="s">
        <v>221</v>
      </c>
      <c r="E5" s="704" t="s">
        <v>217</v>
      </c>
      <c r="F5" s="704" t="s">
        <v>217</v>
      </c>
      <c r="G5" s="704" t="s">
        <v>217</v>
      </c>
    </row>
    <row r="6" spans="1:7" ht="17.399999999999999" x14ac:dyDescent="0.3">
      <c r="A6" s="383" t="s">
        <v>222</v>
      </c>
      <c r="B6" s="384" t="s">
        <v>223</v>
      </c>
      <c r="C6" s="385" t="s">
        <v>223</v>
      </c>
      <c r="D6" s="386" t="s">
        <v>223</v>
      </c>
      <c r="E6" s="705">
        <v>7.0965858337093799</v>
      </c>
      <c r="F6" s="705">
        <v>6.9856024331013797</v>
      </c>
      <c r="G6" s="705">
        <v>7.0237618864240501</v>
      </c>
    </row>
    <row r="7" spans="1:7" ht="17.399999999999999" x14ac:dyDescent="0.3">
      <c r="A7" s="387" t="s">
        <v>223</v>
      </c>
      <c r="B7" s="388" t="s">
        <v>224</v>
      </c>
      <c r="C7" s="389" t="s">
        <v>223</v>
      </c>
      <c r="D7" s="390" t="s">
        <v>223</v>
      </c>
      <c r="E7" s="706">
        <v>7.0692115129596997</v>
      </c>
      <c r="F7" s="706">
        <v>6.8526754828070109</v>
      </c>
      <c r="G7" s="706">
        <v>6.9217209722511006</v>
      </c>
    </row>
    <row r="8" spans="1:7" ht="17.399999999999999" x14ac:dyDescent="0.3">
      <c r="A8" s="387" t="s">
        <v>223</v>
      </c>
      <c r="B8" s="388" t="s">
        <v>223</v>
      </c>
      <c r="C8" s="389" t="s">
        <v>225</v>
      </c>
      <c r="D8" s="390" t="s">
        <v>226</v>
      </c>
      <c r="E8" s="707">
        <v>0.92242253043681699</v>
      </c>
      <c r="F8" s="707">
        <v>0.91516157163215806</v>
      </c>
      <c r="G8" s="707">
        <v>0.92293616314729698</v>
      </c>
    </row>
    <row r="9" spans="1:7" ht="17.399999999999999" x14ac:dyDescent="0.3">
      <c r="A9" s="387" t="s">
        <v>223</v>
      </c>
      <c r="B9" s="388" t="s">
        <v>223</v>
      </c>
      <c r="C9" s="389" t="s">
        <v>227</v>
      </c>
      <c r="D9" s="390" t="s">
        <v>228</v>
      </c>
      <c r="E9" s="707">
        <v>0.73065866421543801</v>
      </c>
      <c r="F9" s="707">
        <v>0.70028189672902896</v>
      </c>
      <c r="G9" s="707">
        <v>0.69368294241755901</v>
      </c>
    </row>
    <row r="10" spans="1:7" ht="27.6" x14ac:dyDescent="0.3">
      <c r="A10" s="387" t="s">
        <v>223</v>
      </c>
      <c r="B10" s="388" t="s">
        <v>223</v>
      </c>
      <c r="C10" s="389" t="s">
        <v>229</v>
      </c>
      <c r="D10" s="390" t="s">
        <v>230</v>
      </c>
      <c r="E10" s="707">
        <v>0.71054023157968316</v>
      </c>
      <c r="F10" s="707">
        <v>0.66994418410547896</v>
      </c>
      <c r="G10" s="707">
        <v>0.67598870458766602</v>
      </c>
    </row>
    <row r="11" spans="1:7" ht="17.399999999999999" x14ac:dyDescent="0.3">
      <c r="A11" s="387" t="s">
        <v>223</v>
      </c>
      <c r="B11" s="388" t="s">
        <v>223</v>
      </c>
      <c r="C11" s="389" t="s">
        <v>231</v>
      </c>
      <c r="D11" s="390" t="s">
        <v>232</v>
      </c>
      <c r="E11" s="707">
        <v>0.61972261295451203</v>
      </c>
      <c r="F11" s="707">
        <v>0.57954632331644296</v>
      </c>
      <c r="G11" s="707">
        <v>0.60839551378128698</v>
      </c>
    </row>
    <row r="12" spans="1:7" ht="27.6" x14ac:dyDescent="0.3">
      <c r="A12" s="387" t="s">
        <v>223</v>
      </c>
      <c r="B12" s="388" t="s">
        <v>223</v>
      </c>
      <c r="C12" s="389" t="s">
        <v>233</v>
      </c>
      <c r="D12" s="390" t="s">
        <v>234</v>
      </c>
      <c r="E12" s="707">
        <v>0.67711464914725705</v>
      </c>
      <c r="F12" s="707">
        <v>0.60838795695141701</v>
      </c>
      <c r="G12" s="707">
        <v>0.62724600170015998</v>
      </c>
    </row>
    <row r="13" spans="1:7" ht="17.399999999999999" x14ac:dyDescent="0.3">
      <c r="A13" s="387" t="s">
        <v>223</v>
      </c>
      <c r="B13" s="388" t="s">
        <v>235</v>
      </c>
      <c r="C13" s="389" t="s">
        <v>223</v>
      </c>
      <c r="D13" s="390" t="s">
        <v>223</v>
      </c>
      <c r="E13" s="706">
        <v>6.4794172470544202</v>
      </c>
      <c r="F13" s="706">
        <v>6.3821910455850999</v>
      </c>
      <c r="G13" s="706">
        <v>6.4228491542391506</v>
      </c>
    </row>
    <row r="14" spans="1:7" ht="27.6" x14ac:dyDescent="0.3">
      <c r="A14" s="387" t="s">
        <v>223</v>
      </c>
      <c r="B14" s="388" t="s">
        <v>223</v>
      </c>
      <c r="C14" s="389" t="s">
        <v>236</v>
      </c>
      <c r="D14" s="390" t="s">
        <v>237</v>
      </c>
      <c r="E14" s="707">
        <v>0.61819421516338902</v>
      </c>
      <c r="F14" s="707">
        <v>0.603106630610171</v>
      </c>
      <c r="G14" s="707">
        <v>0.61527178933501103</v>
      </c>
    </row>
    <row r="15" spans="1:7" ht="27.6" x14ac:dyDescent="0.3">
      <c r="A15" s="387" t="s">
        <v>223</v>
      </c>
      <c r="B15" s="388" t="s">
        <v>223</v>
      </c>
      <c r="C15" s="389" t="s">
        <v>238</v>
      </c>
      <c r="D15" s="390" t="s">
        <v>239</v>
      </c>
      <c r="E15" s="707">
        <v>0.64834663792391301</v>
      </c>
      <c r="F15" s="707">
        <v>0.63466336325202999</v>
      </c>
      <c r="G15" s="707">
        <v>0.64261207884141502</v>
      </c>
    </row>
    <row r="16" spans="1:7" ht="17.399999999999999" x14ac:dyDescent="0.3">
      <c r="A16" s="387" t="s">
        <v>223</v>
      </c>
      <c r="B16" s="388" t="s">
        <v>223</v>
      </c>
      <c r="C16" s="389" t="s">
        <v>240</v>
      </c>
      <c r="D16" s="390" t="s">
        <v>241</v>
      </c>
      <c r="E16" s="707">
        <v>0.64386315417366302</v>
      </c>
      <c r="F16" s="707">
        <v>0.62758958028974898</v>
      </c>
      <c r="G16" s="707">
        <v>0.634979409672355</v>
      </c>
    </row>
    <row r="17" spans="1:7" ht="27.6" x14ac:dyDescent="0.3">
      <c r="A17" s="387" t="s">
        <v>223</v>
      </c>
      <c r="B17" s="388" t="s">
        <v>223</v>
      </c>
      <c r="C17" s="389" t="s">
        <v>242</v>
      </c>
      <c r="D17" s="390" t="s">
        <v>243</v>
      </c>
      <c r="E17" s="707">
        <v>0.57931622042645203</v>
      </c>
      <c r="F17" s="707">
        <v>0.56083629363342002</v>
      </c>
      <c r="G17" s="707">
        <v>0.57387681856060102</v>
      </c>
    </row>
    <row r="18" spans="1:7" ht="17.399999999999999" x14ac:dyDescent="0.3">
      <c r="A18" s="387" t="s">
        <v>223</v>
      </c>
      <c r="B18" s="388" t="s">
        <v>244</v>
      </c>
      <c r="C18" s="389" t="s">
        <v>223</v>
      </c>
      <c r="D18" s="390" t="s">
        <v>223</v>
      </c>
      <c r="E18" s="706">
        <v>7.8905966469399296</v>
      </c>
      <c r="F18" s="706">
        <v>7.8220788582555398</v>
      </c>
      <c r="G18" s="706">
        <v>7.8276069174487404</v>
      </c>
    </row>
    <row r="19" spans="1:7" ht="41.4" x14ac:dyDescent="0.3">
      <c r="A19" s="387" t="s">
        <v>223</v>
      </c>
      <c r="B19" s="388" t="s">
        <v>223</v>
      </c>
      <c r="C19" s="389">
        <v>15</v>
      </c>
      <c r="D19" s="390" t="s">
        <v>245</v>
      </c>
      <c r="E19" s="707">
        <v>0.52735640631055303</v>
      </c>
      <c r="F19" s="707">
        <v>0.52011114836119898</v>
      </c>
      <c r="G19" s="707">
        <v>0.518488750776398</v>
      </c>
    </row>
    <row r="20" spans="1:7" ht="41.4" x14ac:dyDescent="0.3">
      <c r="A20" s="387" t="s">
        <v>223</v>
      </c>
      <c r="B20" s="388" t="s">
        <v>223</v>
      </c>
      <c r="C20" s="389" t="s">
        <v>246</v>
      </c>
      <c r="D20" s="390" t="s">
        <v>247</v>
      </c>
      <c r="E20" s="707">
        <v>0.11822618574965399</v>
      </c>
      <c r="F20" s="707">
        <v>0.12640876875769799</v>
      </c>
      <c r="G20" s="707">
        <v>0.12726535411670301</v>
      </c>
    </row>
    <row r="21" spans="1:7" ht="41.4" x14ac:dyDescent="0.3">
      <c r="A21" s="387" t="s">
        <v>223</v>
      </c>
      <c r="B21" s="388" t="s">
        <v>223</v>
      </c>
      <c r="C21" s="389" t="s">
        <v>248</v>
      </c>
      <c r="D21" s="390" t="s">
        <v>249</v>
      </c>
      <c r="E21" s="707">
        <v>0.115128315962512</v>
      </c>
      <c r="F21" s="707">
        <v>0.11705725016014501</v>
      </c>
      <c r="G21" s="707">
        <v>0.11658664767655801</v>
      </c>
    </row>
    <row r="22" spans="1:7" ht="27.6" x14ac:dyDescent="0.3">
      <c r="A22" s="387" t="s">
        <v>223</v>
      </c>
      <c r="B22" s="388" t="s">
        <v>223</v>
      </c>
      <c r="C22" s="389">
        <v>21</v>
      </c>
      <c r="D22" s="390" t="s">
        <v>250</v>
      </c>
      <c r="E22" s="707">
        <v>0.67772267417663001</v>
      </c>
      <c r="F22" s="707">
        <v>0.66752356231864796</v>
      </c>
      <c r="G22" s="707">
        <v>0.67246121129677106</v>
      </c>
    </row>
    <row r="23" spans="1:7" ht="17.399999999999999" x14ac:dyDescent="0.3">
      <c r="A23" s="387" t="s">
        <v>223</v>
      </c>
      <c r="B23" s="388" t="s">
        <v>251</v>
      </c>
      <c r="C23" s="389" t="s">
        <v>223</v>
      </c>
      <c r="D23" s="390" t="s">
        <v>223</v>
      </c>
      <c r="E23" s="706">
        <v>6.9460460337558709</v>
      </c>
      <c r="F23" s="706">
        <v>6.8854381412525294</v>
      </c>
      <c r="G23" s="706">
        <v>6.9243610846583099</v>
      </c>
    </row>
    <row r="24" spans="1:7" ht="17.399999999999999" x14ac:dyDescent="0.3">
      <c r="A24" s="387" t="s">
        <v>223</v>
      </c>
      <c r="B24" s="388" t="s">
        <v>223</v>
      </c>
      <c r="C24" s="389" t="s">
        <v>252</v>
      </c>
      <c r="D24" s="390" t="s">
        <v>253</v>
      </c>
      <c r="E24" s="707">
        <v>0.73704585015213797</v>
      </c>
      <c r="F24" s="707">
        <v>0.72301907171396695</v>
      </c>
      <c r="G24" s="707">
        <v>0.73313536441649996</v>
      </c>
    </row>
    <row r="25" spans="1:7" ht="17.399999999999999" x14ac:dyDescent="0.3">
      <c r="A25" s="387" t="s">
        <v>223</v>
      </c>
      <c r="B25" s="388" t="s">
        <v>223</v>
      </c>
      <c r="C25" s="389" t="s">
        <v>254</v>
      </c>
      <c r="D25" s="390" t="s">
        <v>255</v>
      </c>
      <c r="E25" s="707">
        <v>0.66908715156592602</v>
      </c>
      <c r="F25" s="707">
        <v>0.65704032269297097</v>
      </c>
      <c r="G25" s="707">
        <v>0.66650565260856898</v>
      </c>
    </row>
    <row r="26" spans="1:7" ht="27.6" x14ac:dyDescent="0.3">
      <c r="A26" s="387" t="s">
        <v>223</v>
      </c>
      <c r="B26" s="388" t="s">
        <v>223</v>
      </c>
      <c r="C26" s="389" t="s">
        <v>256</v>
      </c>
      <c r="D26" s="390" t="s">
        <v>257</v>
      </c>
      <c r="E26" s="707">
        <v>0.71992953023072215</v>
      </c>
      <c r="F26" s="707">
        <v>0.70974809791358795</v>
      </c>
      <c r="G26" s="707">
        <v>0.71511716973789496</v>
      </c>
    </row>
    <row r="27" spans="1:7" ht="28.2" thickBot="1" x14ac:dyDescent="0.35">
      <c r="A27" s="387" t="s">
        <v>223</v>
      </c>
      <c r="B27" s="388" t="s">
        <v>223</v>
      </c>
      <c r="C27" s="389" t="s">
        <v>258</v>
      </c>
      <c r="D27" s="390" t="s">
        <v>259</v>
      </c>
      <c r="E27" s="707">
        <v>0.75275623163263206</v>
      </c>
      <c r="F27" s="707">
        <v>0.74359960516458801</v>
      </c>
      <c r="G27" s="707">
        <v>0.74814818527665106</v>
      </c>
    </row>
    <row r="28" spans="1:7" ht="17.399999999999999" x14ac:dyDescent="0.3">
      <c r="A28" s="383" t="s">
        <v>260</v>
      </c>
      <c r="B28" s="384" t="s">
        <v>223</v>
      </c>
      <c r="C28" s="385" t="s">
        <v>223</v>
      </c>
      <c r="D28" s="386" t="s">
        <v>223</v>
      </c>
      <c r="E28" s="705">
        <v>6.0533406114555506</v>
      </c>
      <c r="F28" s="705">
        <v>5.7393818898818001</v>
      </c>
      <c r="G28" s="705">
        <v>5.7449171023582402</v>
      </c>
    </row>
    <row r="29" spans="1:7" ht="17.399999999999999" x14ac:dyDescent="0.3">
      <c r="A29" s="387" t="s">
        <v>223</v>
      </c>
      <c r="B29" s="388" t="s">
        <v>223</v>
      </c>
      <c r="C29" s="389" t="s">
        <v>261</v>
      </c>
      <c r="D29" s="390" t="s">
        <v>262</v>
      </c>
      <c r="E29" s="707">
        <v>0.51757004884326996</v>
      </c>
      <c r="F29" s="707">
        <v>0.48509724392898201</v>
      </c>
      <c r="G29" s="707">
        <v>0.50077103201084905</v>
      </c>
    </row>
    <row r="30" spans="1:7" ht="17.399999999999999" x14ac:dyDescent="0.3">
      <c r="A30" s="387" t="s">
        <v>223</v>
      </c>
      <c r="B30" s="388" t="s">
        <v>223</v>
      </c>
      <c r="C30" s="389" t="s">
        <v>263</v>
      </c>
      <c r="D30" s="390" t="s">
        <v>264</v>
      </c>
      <c r="E30" s="707">
        <v>0.42939972254991493</v>
      </c>
      <c r="F30" s="707">
        <v>0.39218116008376502</v>
      </c>
      <c r="G30" s="707">
        <v>0.40853682624541598</v>
      </c>
    </row>
    <row r="31" spans="1:7" ht="17.399999999999999" x14ac:dyDescent="0.3">
      <c r="A31" s="387" t="s">
        <v>223</v>
      </c>
      <c r="B31" s="388" t="s">
        <v>223</v>
      </c>
      <c r="C31" s="389" t="s">
        <v>265</v>
      </c>
      <c r="D31" s="390" t="s">
        <v>266</v>
      </c>
      <c r="E31" s="707">
        <v>0.49765766375444598</v>
      </c>
      <c r="F31" s="707">
        <v>0.36625497127864798</v>
      </c>
      <c r="G31" s="707">
        <v>0.32049176422786002</v>
      </c>
    </row>
    <row r="32" spans="1:7" ht="17.399999999999999" x14ac:dyDescent="0.3">
      <c r="A32" s="387" t="s">
        <v>223</v>
      </c>
      <c r="B32" s="388" t="s">
        <v>223</v>
      </c>
      <c r="C32" s="389" t="s">
        <v>267</v>
      </c>
      <c r="D32" s="390" t="s">
        <v>268</v>
      </c>
      <c r="E32" s="707">
        <v>0.68594053702875502</v>
      </c>
      <c r="F32" s="707">
        <v>0.67445822666552802</v>
      </c>
      <c r="G32" s="707">
        <v>0.67891576615642502</v>
      </c>
    </row>
    <row r="33" spans="1:9" ht="18" thickBot="1" x14ac:dyDescent="0.35">
      <c r="A33" s="387" t="s">
        <v>223</v>
      </c>
      <c r="B33" s="388" t="s">
        <v>223</v>
      </c>
      <c r="C33" s="389" t="s">
        <v>269</v>
      </c>
      <c r="D33" s="390" t="s">
        <v>270</v>
      </c>
      <c r="E33" s="707">
        <v>0.66617596536784096</v>
      </c>
      <c r="F33" s="707">
        <v>0.64982685879596602</v>
      </c>
      <c r="G33" s="707">
        <v>0.65555804367258796</v>
      </c>
    </row>
    <row r="34" spans="1:9" ht="17.399999999999999" x14ac:dyDescent="0.3">
      <c r="A34" s="383" t="s">
        <v>271</v>
      </c>
      <c r="B34" s="384" t="s">
        <v>223</v>
      </c>
      <c r="C34" s="385" t="s">
        <v>223</v>
      </c>
      <c r="D34" s="386" t="s">
        <v>223</v>
      </c>
      <c r="E34" s="705">
        <v>6.5493815044680792</v>
      </c>
      <c r="F34" s="705">
        <v>6.3964520141924712</v>
      </c>
      <c r="G34" s="705">
        <v>6.382364693381601</v>
      </c>
    </row>
    <row r="35" spans="1:9" ht="17.399999999999999" x14ac:dyDescent="0.3">
      <c r="A35" s="387" t="s">
        <v>223</v>
      </c>
      <c r="B35" s="388" t="s">
        <v>272</v>
      </c>
      <c r="C35" s="389" t="s">
        <v>223</v>
      </c>
      <c r="D35" s="390" t="s">
        <v>223</v>
      </c>
      <c r="E35" s="706">
        <v>6.779878704635161</v>
      </c>
      <c r="F35" s="706">
        <v>6.6782470476553888</v>
      </c>
      <c r="G35" s="706">
        <v>6.7192861336254701</v>
      </c>
    </row>
    <row r="36" spans="1:9" ht="17.399999999999999" x14ac:dyDescent="0.3">
      <c r="A36" s="387" t="s">
        <v>223</v>
      </c>
      <c r="B36" s="388" t="s">
        <v>223</v>
      </c>
      <c r="C36" s="389" t="s">
        <v>273</v>
      </c>
      <c r="D36" s="390" t="s">
        <v>274</v>
      </c>
      <c r="E36" s="707">
        <v>0.88714777991638405</v>
      </c>
      <c r="F36" s="707">
        <v>0.87889310505651297</v>
      </c>
      <c r="G36" s="707">
        <v>0.8830853163737149</v>
      </c>
    </row>
    <row r="37" spans="1:9" ht="17.399999999999999" x14ac:dyDescent="0.3">
      <c r="A37" s="387" t="s">
        <v>223</v>
      </c>
      <c r="B37" s="388" t="s">
        <v>223</v>
      </c>
      <c r="C37" s="389" t="s">
        <v>275</v>
      </c>
      <c r="D37" s="390" t="s">
        <v>276</v>
      </c>
      <c r="E37" s="707">
        <v>0.92001250014311098</v>
      </c>
      <c r="F37" s="707">
        <v>0.91570740155905395</v>
      </c>
      <c r="G37" s="707">
        <v>0.91732076000085194</v>
      </c>
    </row>
    <row r="38" spans="1:9" ht="27.6" x14ac:dyDescent="0.3">
      <c r="A38" s="387" t="s">
        <v>223</v>
      </c>
      <c r="B38" s="388" t="s">
        <v>223</v>
      </c>
      <c r="C38" s="389" t="s">
        <v>277</v>
      </c>
      <c r="D38" s="390" t="s">
        <v>278</v>
      </c>
      <c r="E38" s="707">
        <v>0.72231055685289203</v>
      </c>
      <c r="F38" s="707">
        <v>0.70154261385240602</v>
      </c>
      <c r="G38" s="707">
        <v>0.70435011522603097</v>
      </c>
    </row>
    <row r="39" spans="1:9" ht="27.6" x14ac:dyDescent="0.3">
      <c r="A39" s="387" t="s">
        <v>223</v>
      </c>
      <c r="B39" s="388" t="s">
        <v>223</v>
      </c>
      <c r="C39" s="389" t="s">
        <v>279</v>
      </c>
      <c r="D39" s="390" t="s">
        <v>280</v>
      </c>
      <c r="E39" s="707">
        <v>0.70206795778307796</v>
      </c>
      <c r="F39" s="707">
        <v>0.68384036556170102</v>
      </c>
      <c r="G39" s="707">
        <v>0.68757313322341196</v>
      </c>
    </row>
    <row r="40" spans="1:9" ht="27.6" x14ac:dyDescent="0.3">
      <c r="A40" s="387" t="s">
        <v>223</v>
      </c>
      <c r="B40" s="388" t="s">
        <v>223</v>
      </c>
      <c r="C40" s="389" t="s">
        <v>281</v>
      </c>
      <c r="D40" s="390" t="s">
        <v>282</v>
      </c>
      <c r="E40" s="707">
        <v>0.51277407872147696</v>
      </c>
      <c r="F40" s="707">
        <v>0.50065313715998405</v>
      </c>
      <c r="G40" s="707">
        <v>0.51001301241247798</v>
      </c>
    </row>
    <row r="41" spans="1:9" ht="17.399999999999999" x14ac:dyDescent="0.3">
      <c r="A41" s="387" t="s">
        <v>223</v>
      </c>
      <c r="B41" s="388" t="s">
        <v>223</v>
      </c>
      <c r="C41" s="389" t="s">
        <v>283</v>
      </c>
      <c r="D41" s="390" t="s">
        <v>284</v>
      </c>
      <c r="E41" s="707">
        <v>0.49571717594668496</v>
      </c>
      <c r="F41" s="707">
        <v>0.47461887734063896</v>
      </c>
      <c r="G41" s="707">
        <v>0.48363229075125602</v>
      </c>
    </row>
    <row r="42" spans="1:9" ht="17.399999999999999" x14ac:dyDescent="0.3">
      <c r="A42" s="387" t="s">
        <v>223</v>
      </c>
      <c r="B42" s="388" t="s">
        <v>223</v>
      </c>
      <c r="C42" s="389" t="s">
        <v>285</v>
      </c>
      <c r="D42" s="390" t="s">
        <v>286</v>
      </c>
      <c r="E42" s="707">
        <v>0.417444359937092</v>
      </c>
      <c r="F42" s="707">
        <v>0.40674975340283792</v>
      </c>
      <c r="G42" s="707">
        <v>0.417739034152596</v>
      </c>
    </row>
    <row r="43" spans="1:9" ht="17.399999999999999" x14ac:dyDescent="0.3">
      <c r="A43" s="387" t="s">
        <v>223</v>
      </c>
      <c r="B43" s="388" t="s">
        <v>287</v>
      </c>
      <c r="C43" s="389" t="s">
        <v>223</v>
      </c>
      <c r="D43" s="390" t="s">
        <v>223</v>
      </c>
      <c r="E43" s="706">
        <v>6.3191263154862103</v>
      </c>
      <c r="F43" s="706">
        <v>6.1147610506106798</v>
      </c>
      <c r="G43" s="706">
        <v>6.0444188883989396</v>
      </c>
    </row>
    <row r="44" spans="1:9" ht="27.6" x14ac:dyDescent="0.3">
      <c r="A44" s="387" t="s">
        <v>223</v>
      </c>
      <c r="B44" s="388" t="s">
        <v>223</v>
      </c>
      <c r="C44" s="389" t="s">
        <v>288</v>
      </c>
      <c r="D44" s="390" t="s">
        <v>289</v>
      </c>
      <c r="E44" s="707">
        <v>0.750863508178229</v>
      </c>
      <c r="F44" s="707">
        <v>0.71350153497468105</v>
      </c>
      <c r="G44" s="707">
        <v>0.69398518195492898</v>
      </c>
    </row>
    <row r="45" spans="1:9" ht="17.399999999999999" x14ac:dyDescent="0.3">
      <c r="A45" s="387" t="s">
        <v>223</v>
      </c>
      <c r="B45" s="388" t="s">
        <v>223</v>
      </c>
      <c r="C45" s="389" t="s">
        <v>290</v>
      </c>
      <c r="D45" s="390" t="s">
        <v>291</v>
      </c>
      <c r="E45" s="707">
        <v>0.54433781235470902</v>
      </c>
      <c r="F45" s="707">
        <v>0.50064542683896995</v>
      </c>
      <c r="G45" s="707">
        <v>0.48476673081502603</v>
      </c>
    </row>
    <row r="46" spans="1:9" ht="27.6" x14ac:dyDescent="0.3">
      <c r="A46" s="387" t="s">
        <v>223</v>
      </c>
      <c r="B46" s="388" t="s">
        <v>223</v>
      </c>
      <c r="C46" s="389" t="s">
        <v>292</v>
      </c>
      <c r="D46" s="390" t="s">
        <v>293</v>
      </c>
      <c r="E46" s="707">
        <v>0.62801523552471705</v>
      </c>
      <c r="F46" s="707">
        <v>0.60665738255666102</v>
      </c>
      <c r="G46" s="707">
        <v>0.59810279581480796</v>
      </c>
    </row>
    <row r="47" spans="1:9" ht="28.2" thickBot="1" x14ac:dyDescent="0.35">
      <c r="A47" s="387" t="s">
        <v>223</v>
      </c>
      <c r="B47" s="388" t="s">
        <v>223</v>
      </c>
      <c r="C47" s="389" t="s">
        <v>294</v>
      </c>
      <c r="D47" s="390" t="s">
        <v>295</v>
      </c>
      <c r="E47" s="707">
        <v>0.47198277488446999</v>
      </c>
      <c r="F47" s="707">
        <v>0.440780778103111</v>
      </c>
      <c r="G47" s="707">
        <v>0.43932969523370102</v>
      </c>
    </row>
    <row r="48" spans="1:9" ht="17.399999999999999" x14ac:dyDescent="0.3">
      <c r="A48" s="383" t="s">
        <v>296</v>
      </c>
      <c r="B48" s="384" t="s">
        <v>223</v>
      </c>
      <c r="C48" s="385" t="s">
        <v>223</v>
      </c>
      <c r="D48" s="386" t="s">
        <v>223</v>
      </c>
      <c r="E48" s="705">
        <v>5.7987267187142102</v>
      </c>
      <c r="F48" s="705">
        <v>5.6440923684396598</v>
      </c>
      <c r="G48" s="705">
        <v>5.7804532670534696</v>
      </c>
      <c r="I48" s="554">
        <f>G48-F48</f>
        <v>0.13636089861380984</v>
      </c>
    </row>
    <row r="49" spans="1:7" ht="17.399999999999999" x14ac:dyDescent="0.3">
      <c r="A49" s="387" t="s">
        <v>223</v>
      </c>
      <c r="B49" s="388" t="s">
        <v>297</v>
      </c>
      <c r="C49" s="389" t="s">
        <v>223</v>
      </c>
      <c r="D49" s="390" t="s">
        <v>223</v>
      </c>
      <c r="E49" s="706">
        <v>4.7602592510033102</v>
      </c>
      <c r="F49" s="706">
        <v>4.5314761307078504</v>
      </c>
      <c r="G49" s="706">
        <v>4.67366812161423</v>
      </c>
    </row>
    <row r="50" spans="1:7" ht="27.6" x14ac:dyDescent="0.3">
      <c r="A50" s="387" t="s">
        <v>223</v>
      </c>
      <c r="B50" s="388" t="s">
        <v>223</v>
      </c>
      <c r="C50" s="389" t="s">
        <v>298</v>
      </c>
      <c r="D50" s="390" t="s">
        <v>299</v>
      </c>
      <c r="E50" s="707">
        <v>0.35293549608782299</v>
      </c>
      <c r="F50" s="707">
        <v>0.32798457671598003</v>
      </c>
      <c r="G50" s="707">
        <v>0.34435035054317698</v>
      </c>
    </row>
    <row r="51" spans="1:7" ht="27.6" x14ac:dyDescent="0.3">
      <c r="A51" s="387" t="s">
        <v>223</v>
      </c>
      <c r="B51" s="388" t="s">
        <v>223</v>
      </c>
      <c r="C51" s="389" t="s">
        <v>300</v>
      </c>
      <c r="D51" s="390" t="s">
        <v>301</v>
      </c>
      <c r="E51" s="707">
        <v>0.50073289144291999</v>
      </c>
      <c r="F51" s="707">
        <v>0.44950189765803505</v>
      </c>
      <c r="G51" s="707">
        <v>0.45848987077681302</v>
      </c>
    </row>
    <row r="52" spans="1:7" ht="27.6" x14ac:dyDescent="0.3">
      <c r="A52" s="387" t="s">
        <v>223</v>
      </c>
      <c r="B52" s="388" t="s">
        <v>223</v>
      </c>
      <c r="C52" s="389" t="s">
        <v>302</v>
      </c>
      <c r="D52" s="390" t="s">
        <v>303</v>
      </c>
      <c r="E52" s="707">
        <v>0.24551379861587699</v>
      </c>
      <c r="F52" s="707">
        <v>0.21531679266669299</v>
      </c>
      <c r="G52" s="707">
        <v>0.25640263569466898</v>
      </c>
    </row>
    <row r="53" spans="1:7" ht="17.399999999999999" x14ac:dyDescent="0.3">
      <c r="A53" s="387" t="s">
        <v>223</v>
      </c>
      <c r="B53" s="388" t="s">
        <v>223</v>
      </c>
      <c r="C53" s="389" t="s">
        <v>304</v>
      </c>
      <c r="D53" s="390" t="s">
        <v>305</v>
      </c>
      <c r="E53" s="707">
        <v>0.16419207064288799</v>
      </c>
      <c r="F53" s="707">
        <v>0.14880701131483601</v>
      </c>
      <c r="G53" s="707">
        <v>0.157593733161075</v>
      </c>
    </row>
    <row r="54" spans="1:7" ht="17.399999999999999" x14ac:dyDescent="0.3">
      <c r="A54" s="387" t="s">
        <v>223</v>
      </c>
      <c r="B54" s="388" t="s">
        <v>223</v>
      </c>
      <c r="C54" s="389" t="s">
        <v>306</v>
      </c>
      <c r="D54" s="390" t="s">
        <v>307</v>
      </c>
      <c r="E54" s="707">
        <v>0.50093484501239505</v>
      </c>
      <c r="F54" s="707">
        <v>0.45426525158656</v>
      </c>
      <c r="G54" s="707">
        <v>0.449754929361319</v>
      </c>
    </row>
    <row r="55" spans="1:7" ht="27.6" x14ac:dyDescent="0.3">
      <c r="A55" s="387" t="s">
        <v>223</v>
      </c>
      <c r="B55" s="388" t="s">
        <v>223</v>
      </c>
      <c r="C55" s="389" t="s">
        <v>308</v>
      </c>
      <c r="D55" s="390" t="s">
        <v>309</v>
      </c>
      <c r="E55" s="707">
        <v>0.52930163029324895</v>
      </c>
      <c r="F55" s="707">
        <v>0.53484636307685895</v>
      </c>
      <c r="G55" s="707">
        <v>0.55344095708975405</v>
      </c>
    </row>
    <row r="56" spans="1:7" ht="27.6" x14ac:dyDescent="0.3">
      <c r="A56" s="387" t="s">
        <v>223</v>
      </c>
      <c r="B56" s="388" t="s">
        <v>223</v>
      </c>
      <c r="C56" s="389" t="s">
        <v>310</v>
      </c>
      <c r="D56" s="390" t="s">
        <v>311</v>
      </c>
      <c r="E56" s="707">
        <v>0.32061737660579298</v>
      </c>
      <c r="F56" s="707">
        <v>0.32344296998675798</v>
      </c>
      <c r="G56" s="707">
        <v>0.325106219621213</v>
      </c>
    </row>
    <row r="57" spans="1:7" ht="17.399999999999999" x14ac:dyDescent="0.3">
      <c r="A57" s="387" t="s">
        <v>223</v>
      </c>
      <c r="B57" s="388" t="s">
        <v>312</v>
      </c>
      <c r="C57" s="389" t="s">
        <v>223</v>
      </c>
      <c r="D57" s="390" t="s">
        <v>223</v>
      </c>
      <c r="E57" s="706">
        <v>4.8894605026944298</v>
      </c>
      <c r="F57" s="706">
        <v>4.76514343021966</v>
      </c>
      <c r="G57" s="706">
        <v>4.8855917649831904</v>
      </c>
    </row>
    <row r="58" spans="1:7" ht="27.6" x14ac:dyDescent="0.3">
      <c r="A58" s="387" t="s">
        <v>223</v>
      </c>
      <c r="B58" s="388" t="s">
        <v>223</v>
      </c>
      <c r="C58" s="389" t="s">
        <v>313</v>
      </c>
      <c r="D58" s="390" t="s">
        <v>314</v>
      </c>
      <c r="E58" s="707">
        <v>0.38360876485980999</v>
      </c>
      <c r="F58" s="707">
        <v>0.39928767036602197</v>
      </c>
      <c r="G58" s="707">
        <v>0.37995638732496201</v>
      </c>
    </row>
    <row r="59" spans="1:7" ht="17.399999999999999" x14ac:dyDescent="0.3">
      <c r="A59" s="387" t="s">
        <v>223</v>
      </c>
      <c r="B59" s="388" t="s">
        <v>223</v>
      </c>
      <c r="C59" s="389" t="s">
        <v>315</v>
      </c>
      <c r="D59" s="390" t="s">
        <v>316</v>
      </c>
      <c r="E59" s="707">
        <v>0.33104459654812302</v>
      </c>
      <c r="F59" s="707">
        <v>0.35287818854476699</v>
      </c>
      <c r="G59" s="707">
        <v>0.32417604853396798</v>
      </c>
    </row>
    <row r="60" spans="1:7" ht="17.399999999999999" x14ac:dyDescent="0.3">
      <c r="A60" s="387" t="s">
        <v>223</v>
      </c>
      <c r="B60" s="388" t="s">
        <v>223</v>
      </c>
      <c r="C60" s="389" t="s">
        <v>317</v>
      </c>
      <c r="D60" s="390" t="s">
        <v>318</v>
      </c>
      <c r="E60" s="707">
        <v>0.39188696408934298</v>
      </c>
      <c r="F60" s="707">
        <v>0.42533912025151399</v>
      </c>
      <c r="G60" s="707">
        <v>0.40358771853580999</v>
      </c>
    </row>
    <row r="61" spans="1:7" ht="27.6" x14ac:dyDescent="0.3">
      <c r="A61" s="387" t="s">
        <v>223</v>
      </c>
      <c r="B61" s="388" t="s">
        <v>223</v>
      </c>
      <c r="C61" s="389" t="s">
        <v>319</v>
      </c>
      <c r="D61" s="390" t="s">
        <v>320</v>
      </c>
      <c r="E61" s="707">
        <v>0.29115298160953901</v>
      </c>
      <c r="F61" s="707">
        <v>0.30918911664333498</v>
      </c>
      <c r="G61" s="707">
        <v>0.287489641536746</v>
      </c>
    </row>
    <row r="62" spans="1:7" ht="27.6" x14ac:dyDescent="0.3">
      <c r="A62" s="387" t="s">
        <v>223</v>
      </c>
      <c r="B62" s="388" t="s">
        <v>223</v>
      </c>
      <c r="C62" s="389" t="s">
        <v>321</v>
      </c>
      <c r="D62" s="390" t="s">
        <v>322</v>
      </c>
      <c r="E62" s="707">
        <v>0.46517518262846097</v>
      </c>
      <c r="F62" s="707">
        <v>0.48390585621230597</v>
      </c>
      <c r="G62" s="707">
        <v>0.45916174513645897</v>
      </c>
    </row>
    <row r="63" spans="1:7" ht="27.6" x14ac:dyDescent="0.3">
      <c r="A63" s="387" t="s">
        <v>223</v>
      </c>
      <c r="B63" s="388" t="s">
        <v>223</v>
      </c>
      <c r="C63" s="389" t="s">
        <v>323</v>
      </c>
      <c r="D63" s="390" t="s">
        <v>324</v>
      </c>
      <c r="E63" s="707">
        <v>0.18049816625659501</v>
      </c>
      <c r="F63" s="707">
        <v>0.20149313611182698</v>
      </c>
      <c r="G63" s="707">
        <v>0.18312963060898299</v>
      </c>
    </row>
    <row r="64" spans="1:7" ht="27.6" x14ac:dyDescent="0.3">
      <c r="A64" s="387" t="s">
        <v>223</v>
      </c>
      <c r="B64" s="388" t="s">
        <v>223</v>
      </c>
      <c r="C64" s="389" t="s">
        <v>325</v>
      </c>
      <c r="D64" s="390" t="s">
        <v>326</v>
      </c>
      <c r="E64" s="707">
        <v>0.33662670150849899</v>
      </c>
      <c r="F64" s="707">
        <v>0.348679370144168</v>
      </c>
      <c r="G64" s="707">
        <v>0.330502664989554</v>
      </c>
    </row>
    <row r="65" spans="1:7" ht="17.399999999999999" x14ac:dyDescent="0.3">
      <c r="A65" s="387" t="s">
        <v>223</v>
      </c>
      <c r="B65" s="388" t="s">
        <v>327</v>
      </c>
      <c r="C65" s="389" t="s">
        <v>223</v>
      </c>
      <c r="D65" s="390" t="s">
        <v>223</v>
      </c>
      <c r="E65" s="706">
        <v>7.7482866899951004</v>
      </c>
      <c r="F65" s="706">
        <v>7.6377815672241791</v>
      </c>
      <c r="G65" s="706">
        <v>7.77063816873848</v>
      </c>
    </row>
    <row r="66" spans="1:7" ht="41.4" x14ac:dyDescent="0.3">
      <c r="A66" s="387" t="s">
        <v>223</v>
      </c>
      <c r="B66" s="388" t="s">
        <v>223</v>
      </c>
      <c r="C66" s="389" t="s">
        <v>328</v>
      </c>
      <c r="D66" s="390" t="s">
        <v>329</v>
      </c>
      <c r="E66" s="707">
        <v>0.115852326189455</v>
      </c>
      <c r="F66" s="707">
        <v>0.123048732749986</v>
      </c>
      <c r="G66" s="707">
        <v>0.11556856502754899</v>
      </c>
    </row>
    <row r="67" spans="1:7" ht="27.6" x14ac:dyDescent="0.3">
      <c r="A67" s="387" t="s">
        <v>223</v>
      </c>
      <c r="B67" s="388" t="s">
        <v>223</v>
      </c>
      <c r="C67" s="389" t="s">
        <v>330</v>
      </c>
      <c r="D67" s="390" t="s">
        <v>331</v>
      </c>
      <c r="E67" s="707">
        <v>5.6071877178151897E-3</v>
      </c>
      <c r="F67" s="707">
        <v>6.0435528470188004E-3</v>
      </c>
      <c r="G67" s="707">
        <v>4.8615409640389599E-3</v>
      </c>
    </row>
    <row r="68" spans="1:7" ht="27.6" x14ac:dyDescent="0.3">
      <c r="A68" s="387" t="s">
        <v>223</v>
      </c>
      <c r="B68" s="388" t="s">
        <v>223</v>
      </c>
      <c r="C68" s="389" t="s">
        <v>332</v>
      </c>
      <c r="D68" s="390" t="s">
        <v>333</v>
      </c>
      <c r="E68" s="707">
        <v>1.0308738396340901E-2</v>
      </c>
      <c r="F68" s="707">
        <v>1.03249011469986E-2</v>
      </c>
      <c r="G68" s="707">
        <v>9.1305665394025102E-3</v>
      </c>
    </row>
    <row r="69" spans="1:7" ht="55.2" x14ac:dyDescent="0.3">
      <c r="A69" s="387" t="s">
        <v>223</v>
      </c>
      <c r="B69" s="388" t="s">
        <v>223</v>
      </c>
      <c r="C69" s="389" t="s">
        <v>334</v>
      </c>
      <c r="D69" s="390" t="s">
        <v>335</v>
      </c>
      <c r="E69" s="707">
        <v>0.34568078795462298</v>
      </c>
      <c r="F69" s="707">
        <v>0.355399574325171</v>
      </c>
      <c r="G69" s="707">
        <v>0.33014405858178097</v>
      </c>
    </row>
    <row r="70" spans="1:7" ht="41.4" x14ac:dyDescent="0.3">
      <c r="A70" s="387" t="s">
        <v>223</v>
      </c>
      <c r="B70" s="388" t="s">
        <v>223</v>
      </c>
      <c r="C70" s="389" t="s">
        <v>336</v>
      </c>
      <c r="D70" s="390" t="s">
        <v>337</v>
      </c>
      <c r="E70" s="707">
        <v>0.14165776611577399</v>
      </c>
      <c r="F70" s="707">
        <v>0.14679951532938601</v>
      </c>
      <c r="G70" s="707">
        <v>0.135097198054933</v>
      </c>
    </row>
    <row r="71" spans="1:7" ht="41.4" x14ac:dyDescent="0.3">
      <c r="A71" s="387" t="s">
        <v>223</v>
      </c>
      <c r="B71" s="388" t="s">
        <v>223</v>
      </c>
      <c r="C71" s="389" t="s">
        <v>338</v>
      </c>
      <c r="D71" s="390" t="s">
        <v>339</v>
      </c>
      <c r="E71" s="707">
        <v>0.22233933155285199</v>
      </c>
      <c r="F71" s="707">
        <v>0.229187833212704</v>
      </c>
      <c r="G71" s="707">
        <v>0.20960199299950102</v>
      </c>
    </row>
    <row r="72" spans="1:7" ht="27.6" x14ac:dyDescent="0.3">
      <c r="A72" s="387" t="s">
        <v>223</v>
      </c>
      <c r="B72" s="388" t="s">
        <v>223</v>
      </c>
      <c r="C72" s="389" t="s">
        <v>340</v>
      </c>
      <c r="D72" s="390" t="s">
        <v>341</v>
      </c>
      <c r="E72" s="707">
        <v>0.32416848558654199</v>
      </c>
      <c r="F72" s="707">
        <v>0.33925078931094899</v>
      </c>
      <c r="G72" s="707">
        <v>0.33001361447662803</v>
      </c>
    </row>
    <row r="73" spans="1:7" ht="27.6" x14ac:dyDescent="0.3">
      <c r="A73" s="387" t="s">
        <v>223</v>
      </c>
      <c r="B73" s="388" t="s">
        <v>223</v>
      </c>
      <c r="C73" s="389" t="s">
        <v>342</v>
      </c>
      <c r="D73" s="390" t="s">
        <v>343</v>
      </c>
      <c r="E73" s="707">
        <v>0.45011220912165301</v>
      </c>
      <c r="F73" s="707">
        <v>0.45730796031460802</v>
      </c>
      <c r="G73" s="707">
        <v>0.43480040754618698</v>
      </c>
    </row>
    <row r="74" spans="1:7" ht="27.6" x14ac:dyDescent="0.3">
      <c r="A74" s="387" t="s">
        <v>223</v>
      </c>
      <c r="B74" s="388" t="s">
        <v>223</v>
      </c>
      <c r="C74" s="389" t="s">
        <v>344</v>
      </c>
      <c r="D74" s="390" t="s">
        <v>345</v>
      </c>
      <c r="E74" s="707">
        <v>0.410202935474272</v>
      </c>
      <c r="F74" s="707">
        <v>0.45197580445463093</v>
      </c>
      <c r="G74" s="707">
        <v>0.43650335476346602</v>
      </c>
    </row>
    <row r="75" spans="1:7" ht="17.399999999999999" x14ac:dyDescent="0.3">
      <c r="A75" s="387" t="s">
        <v>223</v>
      </c>
      <c r="B75" s="388" t="s">
        <v>346</v>
      </c>
      <c r="C75" s="389" t="s">
        <v>223</v>
      </c>
      <c r="D75" s="390" t="s">
        <v>223</v>
      </c>
      <c r="E75" s="706" t="s">
        <v>223</v>
      </c>
      <c r="F75" s="706" t="s">
        <v>223</v>
      </c>
      <c r="G75" s="706" t="s">
        <v>223</v>
      </c>
    </row>
    <row r="76" spans="1:7" ht="82.8" x14ac:dyDescent="0.3">
      <c r="A76" s="387" t="s">
        <v>223</v>
      </c>
      <c r="B76" s="388" t="s">
        <v>223</v>
      </c>
      <c r="C76" s="389" t="s">
        <v>347</v>
      </c>
      <c r="D76" s="390" t="s">
        <v>348</v>
      </c>
      <c r="E76" s="707" t="s">
        <v>223</v>
      </c>
      <c r="F76" s="707" t="s">
        <v>223</v>
      </c>
      <c r="G76" s="707">
        <v>8.1590349951918203E-2</v>
      </c>
    </row>
    <row r="77" spans="1:7" ht="69" x14ac:dyDescent="0.3">
      <c r="A77" s="387" t="s">
        <v>223</v>
      </c>
      <c r="B77" s="388" t="s">
        <v>223</v>
      </c>
      <c r="C77" s="389" t="s">
        <v>349</v>
      </c>
      <c r="D77" s="390" t="s">
        <v>350</v>
      </c>
      <c r="E77" s="707" t="s">
        <v>223</v>
      </c>
      <c r="F77" s="707" t="s">
        <v>223</v>
      </c>
      <c r="G77" s="707">
        <v>4.20987579390973E-2</v>
      </c>
    </row>
    <row r="78" spans="1:7" ht="18" thickBot="1" x14ac:dyDescent="0.35">
      <c r="A78" s="387" t="s">
        <v>223</v>
      </c>
      <c r="B78" s="388" t="s">
        <v>223</v>
      </c>
      <c r="C78" s="389">
        <v>22</v>
      </c>
      <c r="D78" s="390" t="s">
        <v>351</v>
      </c>
      <c r="E78" s="707" t="s">
        <v>223</v>
      </c>
      <c r="F78" s="707" t="s">
        <v>223</v>
      </c>
      <c r="G78" s="707">
        <v>0.49681562811105306</v>
      </c>
    </row>
    <row r="79" spans="1:7" ht="17.399999999999999" x14ac:dyDescent="0.3">
      <c r="A79" s="383" t="s">
        <v>352</v>
      </c>
      <c r="B79" s="384" t="s">
        <v>223</v>
      </c>
      <c r="C79" s="385" t="s">
        <v>223</v>
      </c>
      <c r="D79" s="386" t="s">
        <v>223</v>
      </c>
      <c r="E79" s="705">
        <v>5.4645394056823502</v>
      </c>
      <c r="F79" s="705">
        <v>5.4718491338240796</v>
      </c>
      <c r="G79" s="705">
        <v>5.6206117941685703</v>
      </c>
    </row>
    <row r="80" spans="1:7" ht="17.399999999999999" x14ac:dyDescent="0.3">
      <c r="A80" s="387" t="s">
        <v>223</v>
      </c>
      <c r="B80" s="388" t="s">
        <v>353</v>
      </c>
      <c r="C80" s="389" t="s">
        <v>223</v>
      </c>
      <c r="D80" s="390" t="s">
        <v>223</v>
      </c>
      <c r="E80" s="706">
        <v>6.7719518266136101</v>
      </c>
      <c r="F80" s="706">
        <v>6.6857586474436603</v>
      </c>
      <c r="G80" s="706">
        <v>6.7554850120809187</v>
      </c>
    </row>
    <row r="81" spans="1:7" ht="17.399999999999999" x14ac:dyDescent="0.3">
      <c r="A81" s="387" t="s">
        <v>223</v>
      </c>
      <c r="B81" s="388" t="s">
        <v>223</v>
      </c>
      <c r="C81" s="389" t="s">
        <v>354</v>
      </c>
      <c r="D81" s="390" t="s">
        <v>355</v>
      </c>
      <c r="E81" s="707">
        <v>0.78508424666808097</v>
      </c>
      <c r="F81" s="707">
        <v>0.78350520547662816</v>
      </c>
      <c r="G81" s="707">
        <v>0.78744040944193805</v>
      </c>
    </row>
    <row r="82" spans="1:7" ht="27.6" x14ac:dyDescent="0.3">
      <c r="A82" s="387" t="s">
        <v>223</v>
      </c>
      <c r="B82" s="388" t="s">
        <v>223</v>
      </c>
      <c r="C82" s="389" t="s">
        <v>356</v>
      </c>
      <c r="D82" s="390" t="s">
        <v>357</v>
      </c>
      <c r="E82" s="707">
        <v>0.67023434206480303</v>
      </c>
      <c r="F82" s="707">
        <v>0.65429644625577399</v>
      </c>
      <c r="G82" s="707">
        <v>0.663761754184093</v>
      </c>
    </row>
    <row r="83" spans="1:7" ht="17.399999999999999" x14ac:dyDescent="0.3">
      <c r="A83" s="387" t="s">
        <v>223</v>
      </c>
      <c r="B83" s="388" t="s">
        <v>223</v>
      </c>
      <c r="C83" s="389" t="s">
        <v>358</v>
      </c>
      <c r="D83" s="390" t="s">
        <v>359</v>
      </c>
      <c r="E83" s="707">
        <v>0.78144775803199007</v>
      </c>
      <c r="F83" s="707">
        <v>0.76532545863002899</v>
      </c>
      <c r="G83" s="707">
        <v>0.77665827784736396</v>
      </c>
    </row>
    <row r="84" spans="1:7" ht="17.399999999999999" x14ac:dyDescent="0.3">
      <c r="A84" s="387" t="s">
        <v>223</v>
      </c>
      <c r="B84" s="388" t="s">
        <v>223</v>
      </c>
      <c r="C84" s="389" t="s">
        <v>360</v>
      </c>
      <c r="D84" s="390" t="s">
        <v>361</v>
      </c>
      <c r="E84" s="707">
        <v>0.57733014637327995</v>
      </c>
      <c r="F84" s="707">
        <v>0.56009568936845999</v>
      </c>
      <c r="G84" s="707">
        <v>0.58235751560605298</v>
      </c>
    </row>
    <row r="85" spans="1:7" ht="27.6" x14ac:dyDescent="0.3">
      <c r="A85" s="387" t="s">
        <v>223</v>
      </c>
      <c r="B85" s="388" t="s">
        <v>223</v>
      </c>
      <c r="C85" s="389" t="s">
        <v>362</v>
      </c>
      <c r="D85" s="390" t="s">
        <v>363</v>
      </c>
      <c r="E85" s="707">
        <v>0.62837470760943204</v>
      </c>
      <c r="F85" s="707">
        <v>0.60980842381442202</v>
      </c>
      <c r="G85" s="707">
        <v>0.63230128469909197</v>
      </c>
    </row>
    <row r="86" spans="1:7" ht="17.399999999999999" x14ac:dyDescent="0.3">
      <c r="A86" s="387" t="s">
        <v>223</v>
      </c>
      <c r="B86" s="388" t="s">
        <v>364</v>
      </c>
      <c r="C86" s="389" t="s">
        <v>223</v>
      </c>
      <c r="D86" s="390" t="s">
        <v>223</v>
      </c>
      <c r="E86" s="706">
        <v>4.1526443822951098</v>
      </c>
      <c r="F86" s="706">
        <v>4.2515029550168899</v>
      </c>
      <c r="G86" s="706">
        <v>4.4788196797981197</v>
      </c>
    </row>
    <row r="87" spans="1:7" ht="41.4" x14ac:dyDescent="0.3">
      <c r="A87" s="387" t="s">
        <v>223</v>
      </c>
      <c r="B87" s="388" t="s">
        <v>223</v>
      </c>
      <c r="C87" s="389" t="s">
        <v>365</v>
      </c>
      <c r="D87" s="390" t="s">
        <v>366</v>
      </c>
      <c r="E87" s="707">
        <v>0.81347966188333198</v>
      </c>
      <c r="F87" s="707">
        <v>0.85577199432057716</v>
      </c>
      <c r="G87" s="707">
        <v>0.85901613032025603</v>
      </c>
    </row>
    <row r="88" spans="1:7" ht="17.399999999999999" x14ac:dyDescent="0.3">
      <c r="A88" s="387" t="s">
        <v>223</v>
      </c>
      <c r="B88" s="388" t="s">
        <v>223</v>
      </c>
      <c r="C88" s="389" t="s">
        <v>367</v>
      </c>
      <c r="D88" s="390" t="s">
        <v>368</v>
      </c>
      <c r="E88" s="707">
        <v>0.21556056894766204</v>
      </c>
      <c r="F88" s="707">
        <v>0.21572497274421701</v>
      </c>
      <c r="G88" s="707">
        <v>0.24359517708468398</v>
      </c>
    </row>
    <row r="89" spans="1:7" ht="17.399999999999999" x14ac:dyDescent="0.3">
      <c r="A89" s="387" t="s">
        <v>223</v>
      </c>
      <c r="B89" s="388" t="s">
        <v>223</v>
      </c>
      <c r="C89" s="389" t="s">
        <v>369</v>
      </c>
      <c r="D89" s="390" t="s">
        <v>370</v>
      </c>
      <c r="E89" s="707">
        <v>0.29741028839933797</v>
      </c>
      <c r="F89" s="707">
        <v>0.291837776019791</v>
      </c>
      <c r="G89" s="707">
        <v>0.32127597447501599</v>
      </c>
    </row>
    <row r="90" spans="1:7" ht="18" thickBot="1" x14ac:dyDescent="0.35">
      <c r="A90" s="387" t="s">
        <v>223</v>
      </c>
      <c r="B90" s="388" t="s">
        <v>223</v>
      </c>
      <c r="C90" s="389" t="s">
        <v>360</v>
      </c>
      <c r="D90" s="390" t="s">
        <v>361</v>
      </c>
      <c r="E90" s="707">
        <v>0.57733014637327995</v>
      </c>
      <c r="F90" s="707">
        <v>0.56009568936845999</v>
      </c>
      <c r="G90" s="707">
        <v>0.58235751560605298</v>
      </c>
    </row>
    <row r="91" spans="1:7" ht="17.399999999999999" x14ac:dyDescent="0.3">
      <c r="A91" s="383" t="s">
        <v>371</v>
      </c>
      <c r="B91" s="384" t="s">
        <v>223</v>
      </c>
      <c r="C91" s="385" t="s">
        <v>223</v>
      </c>
      <c r="D91" s="386" t="s">
        <v>223</v>
      </c>
      <c r="E91" s="705">
        <v>5.4953403913049703</v>
      </c>
      <c r="F91" s="705">
        <v>5.3790845003999603</v>
      </c>
      <c r="G91" s="705">
        <v>5.5078830965963101</v>
      </c>
    </row>
    <row r="92" spans="1:7" ht="17.399999999999999" x14ac:dyDescent="0.3">
      <c r="A92" s="387" t="s">
        <v>223</v>
      </c>
      <c r="B92" s="388" t="s">
        <v>372</v>
      </c>
      <c r="C92" s="389" t="s">
        <v>223</v>
      </c>
      <c r="D92" s="390" t="s">
        <v>223</v>
      </c>
      <c r="E92" s="706">
        <v>5.3725030269766103</v>
      </c>
      <c r="F92" s="706">
        <v>5.2640554889753002</v>
      </c>
      <c r="G92" s="706">
        <v>5.4168213030130499</v>
      </c>
    </row>
    <row r="93" spans="1:7" ht="27.6" x14ac:dyDescent="0.3">
      <c r="A93" s="387" t="s">
        <v>223</v>
      </c>
      <c r="B93" s="388" t="s">
        <v>223</v>
      </c>
      <c r="C93" s="389" t="s">
        <v>373</v>
      </c>
      <c r="D93" s="390" t="s">
        <v>374</v>
      </c>
      <c r="E93" s="707">
        <v>0.33773975251912097</v>
      </c>
      <c r="F93" s="707">
        <v>0.31979646206227302</v>
      </c>
      <c r="G93" s="707">
        <v>0.34030536398491901</v>
      </c>
    </row>
    <row r="94" spans="1:7" ht="27.6" x14ac:dyDescent="0.3">
      <c r="A94" s="387" t="s">
        <v>223</v>
      </c>
      <c r="B94" s="388" t="s">
        <v>223</v>
      </c>
      <c r="C94" s="389" t="s">
        <v>375</v>
      </c>
      <c r="D94" s="390" t="s">
        <v>376</v>
      </c>
      <c r="E94" s="707">
        <v>0.415184050018091</v>
      </c>
      <c r="F94" s="707">
        <v>0.399230549427745</v>
      </c>
      <c r="G94" s="707">
        <v>0.42002269485059002</v>
      </c>
    </row>
    <row r="95" spans="1:7" ht="27.6" x14ac:dyDescent="0.3">
      <c r="A95" s="387" t="s">
        <v>223</v>
      </c>
      <c r="B95" s="388" t="s">
        <v>223</v>
      </c>
      <c r="C95" s="389" t="s">
        <v>377</v>
      </c>
      <c r="D95" s="390" t="s">
        <v>378</v>
      </c>
      <c r="E95" s="707">
        <v>0.54446850750435904</v>
      </c>
      <c r="F95" s="707">
        <v>0.54091381839895902</v>
      </c>
      <c r="G95" s="707">
        <v>0.56027643879036404</v>
      </c>
    </row>
    <row r="96" spans="1:7" ht="17.399999999999999" x14ac:dyDescent="0.3">
      <c r="A96" s="387" t="s">
        <v>223</v>
      </c>
      <c r="B96" s="388" t="s">
        <v>61</v>
      </c>
      <c r="C96" s="389" t="s">
        <v>223</v>
      </c>
      <c r="D96" s="390" t="s">
        <v>223</v>
      </c>
      <c r="E96" s="706">
        <v>5.6189945461566104</v>
      </c>
      <c r="F96" s="706">
        <v>5.4940181347907</v>
      </c>
      <c r="G96" s="706">
        <v>5.5994520104451704</v>
      </c>
    </row>
    <row r="97" spans="1:7" ht="18" thickBot="1" x14ac:dyDescent="0.35">
      <c r="A97" s="387" t="s">
        <v>223</v>
      </c>
      <c r="B97" s="388" t="s">
        <v>223</v>
      </c>
      <c r="C97" s="389" t="s">
        <v>379</v>
      </c>
      <c r="D97" s="390" t="s">
        <v>380</v>
      </c>
      <c r="E97" s="707">
        <v>0.451468420806934</v>
      </c>
      <c r="F97" s="707">
        <v>0.43612105903042098</v>
      </c>
      <c r="G97" s="707">
        <v>0.45608348841724194</v>
      </c>
    </row>
    <row r="98" spans="1:7" ht="17.399999999999999" x14ac:dyDescent="0.3">
      <c r="A98" s="383" t="s">
        <v>381</v>
      </c>
      <c r="B98" s="384" t="s">
        <v>223</v>
      </c>
      <c r="C98" s="385" t="s">
        <v>223</v>
      </c>
      <c r="D98" s="386" t="s">
        <v>223</v>
      </c>
      <c r="E98" s="705">
        <v>6.44520247358059</v>
      </c>
      <c r="F98" s="705">
        <v>6.3506800966770998</v>
      </c>
      <c r="G98" s="705">
        <v>6.4047786624090204</v>
      </c>
    </row>
    <row r="99" spans="1:7" ht="17.399999999999999" x14ac:dyDescent="0.3">
      <c r="A99" s="387" t="s">
        <v>223</v>
      </c>
      <c r="B99" s="388" t="s">
        <v>382</v>
      </c>
      <c r="C99" s="389" t="s">
        <v>223</v>
      </c>
      <c r="D99" s="390" t="s">
        <v>223</v>
      </c>
      <c r="E99" s="706">
        <v>6.6420969350324404</v>
      </c>
      <c r="F99" s="706">
        <v>6.5570118260929</v>
      </c>
      <c r="G99" s="706">
        <v>6.6152426041393895</v>
      </c>
    </row>
    <row r="100" spans="1:7" ht="17.399999999999999" x14ac:dyDescent="0.3">
      <c r="A100" s="387" t="s">
        <v>223</v>
      </c>
      <c r="B100" s="388" t="s">
        <v>223</v>
      </c>
      <c r="C100" s="389" t="s">
        <v>383</v>
      </c>
      <c r="D100" s="390" t="s">
        <v>384</v>
      </c>
      <c r="E100" s="707">
        <v>0.75519052171518697</v>
      </c>
      <c r="F100" s="707">
        <v>0.74355341117454299</v>
      </c>
      <c r="G100" s="707">
        <v>0.74898252163213297</v>
      </c>
    </row>
    <row r="101" spans="1:7" ht="27.6" x14ac:dyDescent="0.3">
      <c r="A101" s="387" t="s">
        <v>223</v>
      </c>
      <c r="B101" s="388" t="s">
        <v>223</v>
      </c>
      <c r="C101" s="389" t="s">
        <v>385</v>
      </c>
      <c r="D101" s="390" t="s">
        <v>386</v>
      </c>
      <c r="E101" s="707">
        <v>0.59230375562541304</v>
      </c>
      <c r="F101" s="707">
        <v>0.58750272630146605</v>
      </c>
      <c r="G101" s="707">
        <v>0.59719092089130599</v>
      </c>
    </row>
    <row r="102" spans="1:7" ht="17.399999999999999" x14ac:dyDescent="0.3">
      <c r="A102" s="387" t="s">
        <v>223</v>
      </c>
      <c r="B102" s="388" t="s">
        <v>223</v>
      </c>
      <c r="C102" s="389" t="s">
        <v>387</v>
      </c>
      <c r="D102" s="390" t="s">
        <v>388</v>
      </c>
      <c r="E102" s="707">
        <v>0.752372539056405</v>
      </c>
      <c r="F102" s="707">
        <v>0.73811326335379801</v>
      </c>
      <c r="G102" s="707">
        <v>0.746345928673396</v>
      </c>
    </row>
    <row r="103" spans="1:7" ht="17.399999999999999" x14ac:dyDescent="0.3">
      <c r="A103" s="387" t="s">
        <v>223</v>
      </c>
      <c r="B103" s="388" t="s">
        <v>223</v>
      </c>
      <c r="C103" s="389" t="s">
        <v>389</v>
      </c>
      <c r="D103" s="390" t="s">
        <v>390</v>
      </c>
      <c r="E103" s="707">
        <v>0.77850137952949705</v>
      </c>
      <c r="F103" s="707">
        <v>0.762468063223675</v>
      </c>
      <c r="G103" s="707">
        <v>0.76989557659472097</v>
      </c>
    </row>
    <row r="104" spans="1:7" ht="17.399999999999999" x14ac:dyDescent="0.3">
      <c r="A104" s="387" t="s">
        <v>223</v>
      </c>
      <c r="B104" s="388" t="s">
        <v>223</v>
      </c>
      <c r="C104" s="389" t="s">
        <v>391</v>
      </c>
      <c r="D104" s="390" t="s">
        <v>392</v>
      </c>
      <c r="E104" s="707">
        <v>0.83995821850158703</v>
      </c>
      <c r="F104" s="707">
        <v>0.82973827140357703</v>
      </c>
      <c r="G104" s="707">
        <v>0.83758721533429992</v>
      </c>
    </row>
    <row r="105" spans="1:7" ht="17.399999999999999" x14ac:dyDescent="0.3">
      <c r="A105" s="387" t="s">
        <v>223</v>
      </c>
      <c r="B105" s="388" t="s">
        <v>223</v>
      </c>
      <c r="C105" s="389" t="s">
        <v>393</v>
      </c>
      <c r="D105" s="390" t="s">
        <v>394</v>
      </c>
      <c r="E105" s="707">
        <v>0.53191644622756096</v>
      </c>
      <c r="F105" s="707">
        <v>0.50612393512079201</v>
      </c>
      <c r="G105" s="707">
        <v>0.52221579460793799</v>
      </c>
    </row>
    <row r="106" spans="1:7" ht="17.399999999999999" x14ac:dyDescent="0.3">
      <c r="A106" s="387" t="s">
        <v>223</v>
      </c>
      <c r="B106" s="388" t="s">
        <v>223</v>
      </c>
      <c r="C106" s="389" t="s">
        <v>395</v>
      </c>
      <c r="D106" s="390" t="s">
        <v>396</v>
      </c>
      <c r="E106" s="707">
        <v>0.59690605646599604</v>
      </c>
      <c r="F106" s="707">
        <v>0.58581569955792001</v>
      </c>
      <c r="G106" s="707">
        <v>0.59763687425519596</v>
      </c>
    </row>
    <row r="107" spans="1:7" ht="27.6" x14ac:dyDescent="0.3">
      <c r="A107" s="387" t="s">
        <v>223</v>
      </c>
      <c r="B107" s="388" t="s">
        <v>223</v>
      </c>
      <c r="C107" s="389" t="s">
        <v>397</v>
      </c>
      <c r="D107" s="390" t="s">
        <v>398</v>
      </c>
      <c r="E107" s="707">
        <v>0.52089556937038495</v>
      </c>
      <c r="F107" s="707">
        <v>0.48960862620444806</v>
      </c>
      <c r="G107" s="707">
        <v>0.50546693231510897</v>
      </c>
    </row>
    <row r="108" spans="1:7" ht="17.399999999999999" x14ac:dyDescent="0.3">
      <c r="A108" s="387" t="s">
        <v>223</v>
      </c>
      <c r="B108" s="388" t="s">
        <v>399</v>
      </c>
      <c r="C108" s="389" t="s">
        <v>223</v>
      </c>
      <c r="D108" s="390" t="s">
        <v>223</v>
      </c>
      <c r="E108" s="706">
        <v>6.2482299796709704</v>
      </c>
      <c r="F108" s="706">
        <v>6.1455377213104505</v>
      </c>
      <c r="G108" s="706">
        <v>6.1941336443471702</v>
      </c>
    </row>
    <row r="109" spans="1:7" ht="17.399999999999999" x14ac:dyDescent="0.3">
      <c r="A109" s="387" t="s">
        <v>223</v>
      </c>
      <c r="B109" s="388" t="s">
        <v>223</v>
      </c>
      <c r="C109" s="389" t="s">
        <v>400</v>
      </c>
      <c r="D109" s="390" t="s">
        <v>401</v>
      </c>
      <c r="E109" s="707">
        <v>0.63784175626614603</v>
      </c>
      <c r="F109" s="707">
        <v>0.62550594921118996</v>
      </c>
      <c r="G109" s="707">
        <v>0.63475414116270701</v>
      </c>
    </row>
    <row r="110" spans="1:7" ht="17.399999999999999" x14ac:dyDescent="0.3">
      <c r="A110" s="387" t="s">
        <v>223</v>
      </c>
      <c r="B110" s="388" t="s">
        <v>223</v>
      </c>
      <c r="C110" s="389" t="s">
        <v>402</v>
      </c>
      <c r="D110" s="390" t="s">
        <v>403</v>
      </c>
      <c r="E110" s="707">
        <v>0.50546359784611605</v>
      </c>
      <c r="F110" s="707">
        <v>0.48913052627956904</v>
      </c>
      <c r="G110" s="707">
        <v>0.49834108788724302</v>
      </c>
    </row>
    <row r="111" spans="1:7" ht="27.6" x14ac:dyDescent="0.3">
      <c r="A111" s="387" t="s">
        <v>223</v>
      </c>
      <c r="B111" s="388" t="s">
        <v>223</v>
      </c>
      <c r="C111" s="389" t="s">
        <v>404</v>
      </c>
      <c r="D111" s="390" t="s">
        <v>405</v>
      </c>
      <c r="E111" s="707">
        <v>0.55988638319302297</v>
      </c>
      <c r="F111" s="707">
        <v>0.54487506120182205</v>
      </c>
      <c r="G111" s="707">
        <v>0.55370485148613702</v>
      </c>
    </row>
    <row r="112" spans="1:7" ht="28.2" thickBot="1" x14ac:dyDescent="0.35">
      <c r="A112" s="387" t="s">
        <v>223</v>
      </c>
      <c r="B112" s="388" t="s">
        <v>223</v>
      </c>
      <c r="C112" s="389" t="s">
        <v>406</v>
      </c>
      <c r="D112" s="390" t="s">
        <v>407</v>
      </c>
      <c r="E112" s="707">
        <v>0.585619028241948</v>
      </c>
      <c r="F112" s="707">
        <v>0.56730431676766102</v>
      </c>
      <c r="G112" s="707">
        <v>0.57658789269181099</v>
      </c>
    </row>
    <row r="113" spans="1:7" ht="17.399999999999999" x14ac:dyDescent="0.3">
      <c r="A113" s="383" t="s">
        <v>408</v>
      </c>
      <c r="B113" s="384" t="s">
        <v>223</v>
      </c>
      <c r="C113" s="385" t="s">
        <v>223</v>
      </c>
      <c r="D113" s="386" t="s">
        <v>223</v>
      </c>
      <c r="E113" s="705">
        <v>6.8040777156155103</v>
      </c>
      <c r="F113" s="705">
        <v>6.6098901369945997</v>
      </c>
      <c r="G113" s="705">
        <v>6.6748840557817299</v>
      </c>
    </row>
    <row r="114" spans="1:7" ht="17.399999999999999" x14ac:dyDescent="0.3">
      <c r="A114" s="387" t="s">
        <v>223</v>
      </c>
      <c r="B114" s="388" t="s">
        <v>33</v>
      </c>
      <c r="C114" s="389" t="s">
        <v>223</v>
      </c>
      <c r="D114" s="390" t="s">
        <v>223</v>
      </c>
      <c r="E114" s="706">
        <v>7.0642886593440002</v>
      </c>
      <c r="F114" s="706">
        <v>6.8999465356099394</v>
      </c>
      <c r="G114" s="706">
        <v>6.97752260557598</v>
      </c>
    </row>
    <row r="115" spans="1:7" ht="17.399999999999999" x14ac:dyDescent="0.3">
      <c r="A115" s="387" t="s">
        <v>223</v>
      </c>
      <c r="B115" s="388" t="s">
        <v>223</v>
      </c>
      <c r="C115" s="389" t="s">
        <v>409</v>
      </c>
      <c r="D115" s="390" t="s">
        <v>410</v>
      </c>
      <c r="E115" s="707">
        <v>0.58106478212344803</v>
      </c>
      <c r="F115" s="707">
        <v>0.54746059736774899</v>
      </c>
      <c r="G115" s="707">
        <v>0.571415470867636</v>
      </c>
    </row>
    <row r="116" spans="1:7" ht="17.399999999999999" x14ac:dyDescent="0.3">
      <c r="A116" s="387" t="s">
        <v>223</v>
      </c>
      <c r="B116" s="388" t="s">
        <v>223</v>
      </c>
      <c r="C116" s="389" t="s">
        <v>411</v>
      </c>
      <c r="D116" s="390" t="s">
        <v>412</v>
      </c>
      <c r="E116" s="707">
        <v>0.68180164681170097</v>
      </c>
      <c r="F116" s="707">
        <v>0.64945078667964695</v>
      </c>
      <c r="G116" s="707">
        <v>0.66880920589616799</v>
      </c>
    </row>
    <row r="117" spans="1:7" ht="17.399999999999999" x14ac:dyDescent="0.3">
      <c r="A117" s="387" t="s">
        <v>223</v>
      </c>
      <c r="B117" s="388" t="s">
        <v>223</v>
      </c>
      <c r="C117" s="389" t="s">
        <v>413</v>
      </c>
      <c r="D117" s="390" t="s">
        <v>414</v>
      </c>
      <c r="E117" s="707">
        <v>0.77076194897470196</v>
      </c>
      <c r="F117" s="707">
        <v>0.74795995043139296</v>
      </c>
      <c r="G117" s="707">
        <v>0.75279043556380498</v>
      </c>
    </row>
    <row r="118" spans="1:7" ht="17.399999999999999" x14ac:dyDescent="0.3">
      <c r="A118" s="387" t="s">
        <v>223</v>
      </c>
      <c r="B118" s="388" t="s">
        <v>415</v>
      </c>
      <c r="C118" s="389" t="s">
        <v>223</v>
      </c>
      <c r="D118" s="390" t="s">
        <v>223</v>
      </c>
      <c r="E118" s="706">
        <v>6.6093281370890207</v>
      </c>
      <c r="F118" s="706">
        <v>6.4711447790887195</v>
      </c>
      <c r="G118" s="706">
        <v>6.5082392123913797</v>
      </c>
    </row>
    <row r="119" spans="1:7" ht="27.6" x14ac:dyDescent="0.3">
      <c r="A119" s="387" t="s">
        <v>223</v>
      </c>
      <c r="B119" s="388" t="s">
        <v>223</v>
      </c>
      <c r="C119" s="389" t="s">
        <v>277</v>
      </c>
      <c r="D119" s="390" t="s">
        <v>278</v>
      </c>
      <c r="E119" s="707">
        <v>0.72231055685289203</v>
      </c>
      <c r="F119" s="707">
        <v>0.70154261385240602</v>
      </c>
      <c r="G119" s="707">
        <v>0.70435011522603097</v>
      </c>
    </row>
    <row r="120" spans="1:7" ht="27.6" x14ac:dyDescent="0.3">
      <c r="A120" s="387" t="s">
        <v>223</v>
      </c>
      <c r="B120" s="388" t="s">
        <v>223</v>
      </c>
      <c r="C120" s="389" t="s">
        <v>279</v>
      </c>
      <c r="D120" s="390" t="s">
        <v>280</v>
      </c>
      <c r="E120" s="707">
        <v>0.70206795778307796</v>
      </c>
      <c r="F120" s="707">
        <v>0.68384036556170102</v>
      </c>
      <c r="G120" s="707">
        <v>0.68757313322341196</v>
      </c>
    </row>
    <row r="121" spans="1:7" ht="17.399999999999999" x14ac:dyDescent="0.3">
      <c r="A121" s="387" t="s">
        <v>223</v>
      </c>
      <c r="B121" s="388" t="s">
        <v>223</v>
      </c>
      <c r="C121" s="389" t="s">
        <v>283</v>
      </c>
      <c r="D121" s="390" t="s">
        <v>284</v>
      </c>
      <c r="E121" s="707">
        <v>0.49571717594668496</v>
      </c>
      <c r="F121" s="707">
        <v>0.47461887734063896</v>
      </c>
      <c r="G121" s="707">
        <v>0.48363229075125602</v>
      </c>
    </row>
    <row r="122" spans="1:7" ht="17.399999999999999" x14ac:dyDescent="0.3">
      <c r="A122" s="387" t="s">
        <v>223</v>
      </c>
      <c r="B122" s="388" t="s">
        <v>416</v>
      </c>
      <c r="C122" s="389" t="s">
        <v>223</v>
      </c>
      <c r="D122" s="390" t="s">
        <v>223</v>
      </c>
      <c r="E122" s="706">
        <v>6.7394810884150003</v>
      </c>
      <c r="F122" s="706">
        <v>6.4590784423779288</v>
      </c>
      <c r="G122" s="706">
        <v>6.54041980305316</v>
      </c>
    </row>
    <row r="123" spans="1:7" ht="17.399999999999999" x14ac:dyDescent="0.3">
      <c r="A123" s="387" t="s">
        <v>223</v>
      </c>
      <c r="B123" s="388" t="s">
        <v>223</v>
      </c>
      <c r="C123" s="389" t="s">
        <v>227</v>
      </c>
      <c r="D123" s="390" t="s">
        <v>228</v>
      </c>
      <c r="E123" s="707">
        <v>0.73065866421543801</v>
      </c>
      <c r="F123" s="707">
        <v>0.70028189672902896</v>
      </c>
      <c r="G123" s="707">
        <v>0.69368294241755901</v>
      </c>
    </row>
    <row r="124" spans="1:7" ht="17.399999999999999" x14ac:dyDescent="0.3">
      <c r="A124" s="387" t="s">
        <v>223</v>
      </c>
      <c r="B124" s="388" t="s">
        <v>223</v>
      </c>
      <c r="C124" s="389" t="s">
        <v>231</v>
      </c>
      <c r="D124" s="390" t="s">
        <v>232</v>
      </c>
      <c r="E124" s="707">
        <v>0.61972261295451203</v>
      </c>
      <c r="F124" s="707">
        <v>0.57954632331644296</v>
      </c>
      <c r="G124" s="707">
        <v>0.60839551378128698</v>
      </c>
    </row>
    <row r="125" spans="1:7" ht="28.2" thickBot="1" x14ac:dyDescent="0.35">
      <c r="A125" s="391" t="s">
        <v>223</v>
      </c>
      <c r="B125" s="392" t="s">
        <v>223</v>
      </c>
      <c r="C125" s="393" t="s">
        <v>233</v>
      </c>
      <c r="D125" s="394" t="s">
        <v>234</v>
      </c>
      <c r="E125" s="708">
        <v>0.67711464914725705</v>
      </c>
      <c r="F125" s="708">
        <v>0.60838795695141701</v>
      </c>
      <c r="G125" s="708">
        <v>0.62724600170015998</v>
      </c>
    </row>
    <row r="126" spans="1:7" ht="17.399999999999999" x14ac:dyDescent="0.3">
      <c r="A126" s="383" t="s">
        <v>417</v>
      </c>
      <c r="B126" s="384" t="s">
        <v>223</v>
      </c>
      <c r="C126" s="385" t="s">
        <v>223</v>
      </c>
      <c r="D126" s="386" t="s">
        <v>223</v>
      </c>
      <c r="E126" s="705">
        <v>5.7681499745131388</v>
      </c>
      <c r="F126" s="705">
        <v>5.5757603888442802</v>
      </c>
      <c r="G126" s="705">
        <v>5.7118520785961504</v>
      </c>
    </row>
    <row r="127" spans="1:7" ht="17.399999999999999" x14ac:dyDescent="0.3">
      <c r="A127" s="387" t="s">
        <v>223</v>
      </c>
      <c r="B127" s="388" t="s">
        <v>418</v>
      </c>
      <c r="C127" s="389" t="s">
        <v>223</v>
      </c>
      <c r="D127" s="390" t="s">
        <v>223</v>
      </c>
      <c r="E127" s="706">
        <v>6.4803458300174999</v>
      </c>
      <c r="F127" s="706">
        <v>6.2728175500091101</v>
      </c>
      <c r="G127" s="706">
        <v>6.4087979308579213</v>
      </c>
    </row>
    <row r="128" spans="1:7" ht="17.399999999999999" x14ac:dyDescent="0.3">
      <c r="A128" s="387" t="s">
        <v>223</v>
      </c>
      <c r="B128" s="388" t="s">
        <v>223</v>
      </c>
      <c r="C128" s="389" t="s">
        <v>419</v>
      </c>
      <c r="D128" s="390" t="s">
        <v>420</v>
      </c>
      <c r="E128" s="707">
        <v>0.25548108594575197</v>
      </c>
      <c r="F128" s="707">
        <v>0.29245044707850598</v>
      </c>
      <c r="G128" s="707">
        <v>0.27106734920130299</v>
      </c>
    </row>
    <row r="129" spans="1:7" ht="27.6" x14ac:dyDescent="0.3">
      <c r="A129" s="387" t="s">
        <v>223</v>
      </c>
      <c r="B129" s="388" t="s">
        <v>223</v>
      </c>
      <c r="C129" s="389" t="s">
        <v>421</v>
      </c>
      <c r="D129" s="390" t="s">
        <v>422</v>
      </c>
      <c r="E129" s="707">
        <v>0.183577048176472</v>
      </c>
      <c r="F129" s="707">
        <v>0.19477878415806102</v>
      </c>
      <c r="G129" s="707">
        <v>0.18007079657473199</v>
      </c>
    </row>
    <row r="130" spans="1:7" ht="17.399999999999999" x14ac:dyDescent="0.3">
      <c r="A130" s="387" t="s">
        <v>223</v>
      </c>
      <c r="B130" s="388" t="s">
        <v>223</v>
      </c>
      <c r="C130" s="389" t="s">
        <v>423</v>
      </c>
      <c r="D130" s="390" t="s">
        <v>424</v>
      </c>
      <c r="E130" s="707">
        <v>0.121504338010886</v>
      </c>
      <c r="F130" s="707">
        <v>0.13606730545828299</v>
      </c>
      <c r="G130" s="707">
        <v>0.122184208246452</v>
      </c>
    </row>
    <row r="131" spans="1:7" ht="17.399999999999999" x14ac:dyDescent="0.3">
      <c r="A131" s="387" t="s">
        <v>223</v>
      </c>
      <c r="B131" s="388" t="s">
        <v>425</v>
      </c>
      <c r="C131" s="389" t="s">
        <v>223</v>
      </c>
      <c r="D131" s="390" t="s">
        <v>223</v>
      </c>
      <c r="E131" s="706">
        <v>4.6701988392083802</v>
      </c>
      <c r="F131" s="706">
        <v>4.3893111573209698</v>
      </c>
      <c r="G131" s="706">
        <v>4.5897265173171</v>
      </c>
    </row>
    <row r="132" spans="1:7" ht="27.6" x14ac:dyDescent="0.3">
      <c r="A132" s="387" t="s">
        <v>223</v>
      </c>
      <c r="B132" s="388" t="s">
        <v>223</v>
      </c>
      <c r="C132" s="389" t="s">
        <v>298</v>
      </c>
      <c r="D132" s="390" t="s">
        <v>299</v>
      </c>
      <c r="E132" s="707">
        <v>0.35293549608782299</v>
      </c>
      <c r="F132" s="707">
        <v>0.32798457671598003</v>
      </c>
      <c r="G132" s="707">
        <v>0.34435035054317698</v>
      </c>
    </row>
    <row r="133" spans="1:7" ht="27.6" x14ac:dyDescent="0.3">
      <c r="A133" s="387" t="s">
        <v>223</v>
      </c>
      <c r="B133" s="388" t="s">
        <v>223</v>
      </c>
      <c r="C133" s="389" t="s">
        <v>300</v>
      </c>
      <c r="D133" s="390" t="s">
        <v>301</v>
      </c>
      <c r="E133" s="707">
        <v>0.50073289144291999</v>
      </c>
      <c r="F133" s="707">
        <v>0.44950189765803505</v>
      </c>
      <c r="G133" s="707">
        <v>0.45848987077681302</v>
      </c>
    </row>
    <row r="134" spans="1:7" ht="27.6" x14ac:dyDescent="0.3">
      <c r="A134" s="387" t="s">
        <v>223</v>
      </c>
      <c r="B134" s="388" t="s">
        <v>223</v>
      </c>
      <c r="C134" s="389" t="s">
        <v>302</v>
      </c>
      <c r="D134" s="390" t="s">
        <v>303</v>
      </c>
      <c r="E134" s="707">
        <v>0.24551379861587699</v>
      </c>
      <c r="F134" s="707">
        <v>0.21531679266669299</v>
      </c>
      <c r="G134" s="707">
        <v>0.25640263569466898</v>
      </c>
    </row>
    <row r="135" spans="1:7" ht="17.399999999999999" x14ac:dyDescent="0.3">
      <c r="A135" s="387" t="s">
        <v>223</v>
      </c>
      <c r="B135" s="388" t="s">
        <v>426</v>
      </c>
      <c r="C135" s="389" t="s">
        <v>223</v>
      </c>
      <c r="D135" s="390" t="s">
        <v>223</v>
      </c>
      <c r="E135" s="706">
        <v>6.1561574852206702</v>
      </c>
      <c r="F135" s="706">
        <v>6.0686330824041503</v>
      </c>
      <c r="G135" s="706">
        <v>6.1384829004377197</v>
      </c>
    </row>
    <row r="136" spans="1:7" ht="17.399999999999999" x14ac:dyDescent="0.3">
      <c r="A136" s="387" t="s">
        <v>223</v>
      </c>
      <c r="B136" s="388" t="s">
        <v>223</v>
      </c>
      <c r="C136" s="389" t="s">
        <v>273</v>
      </c>
      <c r="D136" s="390" t="s">
        <v>274</v>
      </c>
      <c r="E136" s="707">
        <v>0.88714777991638405</v>
      </c>
      <c r="F136" s="707">
        <v>0.87889310505651297</v>
      </c>
      <c r="G136" s="707">
        <v>0.8830853163737149</v>
      </c>
    </row>
    <row r="137" spans="1:7" ht="27.6" x14ac:dyDescent="0.3">
      <c r="A137" s="387" t="s">
        <v>223</v>
      </c>
      <c r="B137" s="388" t="s">
        <v>223</v>
      </c>
      <c r="C137" s="389" t="s">
        <v>281</v>
      </c>
      <c r="D137" s="390" t="s">
        <v>282</v>
      </c>
      <c r="E137" s="707">
        <v>0.51277407872147696</v>
      </c>
      <c r="F137" s="707">
        <v>0.50065313715998405</v>
      </c>
      <c r="G137" s="707">
        <v>0.51001301241247798</v>
      </c>
    </row>
    <row r="138" spans="1:7" ht="17.399999999999999" x14ac:dyDescent="0.3">
      <c r="A138" s="387" t="s">
        <v>223</v>
      </c>
      <c r="B138" s="388" t="s">
        <v>223</v>
      </c>
      <c r="C138" s="389" t="s">
        <v>304</v>
      </c>
      <c r="D138" s="390" t="s">
        <v>305</v>
      </c>
      <c r="E138" s="707">
        <v>0.16419207064288799</v>
      </c>
      <c r="F138" s="707">
        <v>0.14880701131483601</v>
      </c>
      <c r="G138" s="707">
        <v>0.157593733161075</v>
      </c>
    </row>
    <row r="139" spans="1:7" ht="17.399999999999999" x14ac:dyDescent="0.3">
      <c r="A139" s="387" t="s">
        <v>223</v>
      </c>
      <c r="B139" s="388" t="s">
        <v>223</v>
      </c>
      <c r="C139" s="389" t="s">
        <v>285</v>
      </c>
      <c r="D139" s="390" t="s">
        <v>286</v>
      </c>
      <c r="E139" s="707">
        <v>0.417444359937092</v>
      </c>
      <c r="F139" s="707">
        <v>0.40674975340283792</v>
      </c>
      <c r="G139" s="707">
        <v>0.417739034152596</v>
      </c>
    </row>
    <row r="140" spans="1:7" ht="17.399999999999999" x14ac:dyDescent="0.3">
      <c r="A140" s="387" t="s">
        <v>223</v>
      </c>
      <c r="B140" s="388" t="s">
        <v>223</v>
      </c>
      <c r="C140" s="389" t="s">
        <v>427</v>
      </c>
      <c r="D140" s="390" t="s">
        <v>428</v>
      </c>
      <c r="E140" s="707">
        <v>0.49207673162769</v>
      </c>
      <c r="F140" s="707">
        <v>0.477960369655762</v>
      </c>
      <c r="G140" s="707">
        <v>0.50697131922032801</v>
      </c>
    </row>
    <row r="141" spans="1:7" ht="17.399999999999999" x14ac:dyDescent="0.3">
      <c r="A141" s="387" t="s">
        <v>223</v>
      </c>
      <c r="B141" s="395" t="s">
        <v>223</v>
      </c>
      <c r="C141" s="389" t="s">
        <v>387</v>
      </c>
      <c r="D141" s="390" t="s">
        <v>388</v>
      </c>
      <c r="E141" s="707">
        <v>0.752372539056405</v>
      </c>
      <c r="F141" s="707">
        <v>0.73811326335379801</v>
      </c>
      <c r="G141" s="707">
        <v>0.746345928673396</v>
      </c>
    </row>
    <row r="142" spans="1:7" ht="18" thickBot="1" x14ac:dyDescent="0.35">
      <c r="A142" s="391" t="s">
        <v>223</v>
      </c>
      <c r="B142" s="396" t="s">
        <v>223</v>
      </c>
      <c r="C142" s="393" t="s">
        <v>400</v>
      </c>
      <c r="D142" s="394" t="s">
        <v>401</v>
      </c>
      <c r="E142" s="708">
        <v>0.63784175626614603</v>
      </c>
      <c r="F142" s="708">
        <v>0.62550594921118996</v>
      </c>
      <c r="G142" s="708">
        <v>0.63475414116270701</v>
      </c>
    </row>
  </sheetData>
  <conditionalFormatting sqref="E6:E142">
    <cfRule type="expression" dxfId="5" priority="1">
      <formula>BM6=-1</formula>
    </cfRule>
    <cfRule type="expression" dxfId="4" priority="2">
      <formula>BM6=1</formula>
    </cfRule>
  </conditionalFormatting>
  <conditionalFormatting sqref="F6:F142">
    <cfRule type="expression" dxfId="3" priority="7">
      <formula>BO6=-1</formula>
    </cfRule>
    <cfRule type="expression" dxfId="2" priority="8">
      <formula>BO6=1</formula>
    </cfRule>
  </conditionalFormatting>
  <conditionalFormatting sqref="G6:G142">
    <cfRule type="expression" dxfId="1" priority="5">
      <formula>BQ6=-1</formula>
    </cfRule>
    <cfRule type="expression" dxfId="0" priority="6">
      <formula>BQ6=1</formula>
    </cfRule>
  </conditionalFormatting>
  <hyperlinks>
    <hyperlink ref="A1" location="Contents!A1" display="Contents" xr:uid="{273B9457-B3CD-4DF6-8FDF-E7FECB46A8AD}"/>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C8F872-3B86-4E15-837C-70F4E05B18E5}">
  <dimension ref="A1:I37"/>
  <sheetViews>
    <sheetView workbookViewId="0"/>
  </sheetViews>
  <sheetFormatPr defaultRowHeight="14.4" x14ac:dyDescent="0.3"/>
  <cols>
    <col min="1" max="1" width="23.33203125" customWidth="1"/>
    <col min="2" max="2" width="12.44140625" customWidth="1"/>
    <col min="3" max="7" width="8.88671875" style="356"/>
  </cols>
  <sheetData>
    <row r="1" spans="1:7" x14ac:dyDescent="0.3">
      <c r="A1" s="23" t="s">
        <v>1264</v>
      </c>
    </row>
    <row r="2" spans="1:7" ht="18" x14ac:dyDescent="0.35">
      <c r="A2" s="382" t="s">
        <v>429</v>
      </c>
    </row>
    <row r="3" spans="1:7" x14ac:dyDescent="0.3">
      <c r="C3" s="268">
        <v>2019</v>
      </c>
      <c r="D3" s="268">
        <v>2020</v>
      </c>
      <c r="E3" s="268">
        <v>2021</v>
      </c>
      <c r="F3" s="268">
        <v>2022</v>
      </c>
      <c r="G3" s="268">
        <v>2023</v>
      </c>
    </row>
    <row r="4" spans="1:7" x14ac:dyDescent="0.3">
      <c r="A4" t="s">
        <v>430</v>
      </c>
      <c r="B4" t="s">
        <v>217</v>
      </c>
      <c r="C4" s="709">
        <v>0.54986443969723997</v>
      </c>
      <c r="D4" s="709">
        <v>0.56929680523067805</v>
      </c>
      <c r="E4" s="709">
        <v>0.49765766375444598</v>
      </c>
      <c r="F4" s="709">
        <v>0.36625497127864798</v>
      </c>
      <c r="G4" s="709">
        <v>0.32049176422786002</v>
      </c>
    </row>
    <row r="5" spans="1:7" x14ac:dyDescent="0.3">
      <c r="A5" t="s">
        <v>431</v>
      </c>
      <c r="B5" t="s">
        <v>217</v>
      </c>
      <c r="C5" s="709">
        <v>0.54614741900211605</v>
      </c>
      <c r="D5" s="709">
        <v>0.56410451741863099</v>
      </c>
      <c r="E5" s="709">
        <v>0.49005424522298902</v>
      </c>
      <c r="F5" s="709">
        <v>0.35556698349730398</v>
      </c>
      <c r="G5" s="709">
        <v>0.31056578478512298</v>
      </c>
    </row>
    <row r="6" spans="1:7" x14ac:dyDescent="0.3">
      <c r="A6" t="s">
        <v>432</v>
      </c>
      <c r="B6" t="s">
        <v>217</v>
      </c>
      <c r="C6" s="709">
        <v>0.55733546111195398</v>
      </c>
      <c r="D6" s="709">
        <v>0.58978272910253804</v>
      </c>
      <c r="E6" s="709">
        <v>0.52310149115049698</v>
      </c>
      <c r="F6" s="709">
        <v>0.41751081947165802</v>
      </c>
      <c r="G6" s="709">
        <v>0.36742989032189199</v>
      </c>
    </row>
    <row r="7" spans="1:7" x14ac:dyDescent="0.3">
      <c r="A7" t="s">
        <v>433</v>
      </c>
      <c r="B7" t="s">
        <v>217</v>
      </c>
      <c r="C7" s="709">
        <v>0.59401602366467499</v>
      </c>
      <c r="D7" s="709">
        <v>0.62069261448728097</v>
      </c>
      <c r="E7" s="709">
        <v>0.57034665526631301</v>
      </c>
      <c r="F7" s="709">
        <v>0.45086997466562101</v>
      </c>
      <c r="G7" s="709">
        <v>0.39356118895515402</v>
      </c>
    </row>
    <row r="8" spans="1:7" x14ac:dyDescent="0.3">
      <c r="A8" t="s">
        <v>434</v>
      </c>
      <c r="B8" t="s">
        <v>217</v>
      </c>
      <c r="C8" s="709">
        <v>0.46281485773298198</v>
      </c>
      <c r="D8" s="709">
        <v>0.49740657601920502</v>
      </c>
      <c r="E8" s="709">
        <v>0.44659001255115799</v>
      </c>
      <c r="F8" s="709">
        <v>0.39109042833758201</v>
      </c>
      <c r="G8" s="709">
        <v>0.3882748371045</v>
      </c>
    </row>
    <row r="9" spans="1:7" x14ac:dyDescent="0.3">
      <c r="A9" t="s">
        <v>435</v>
      </c>
      <c r="B9" t="s">
        <v>217</v>
      </c>
      <c r="C9" s="709">
        <v>0.42785065883522599</v>
      </c>
      <c r="D9" s="709">
        <v>0.57611115985817696</v>
      </c>
      <c r="E9" s="709">
        <v>0.40560896054644902</v>
      </c>
      <c r="F9" s="709">
        <v>0.54566617662572015</v>
      </c>
      <c r="G9" s="709">
        <v>0.43645376823318494</v>
      </c>
    </row>
    <row r="12" spans="1:7" x14ac:dyDescent="0.3">
      <c r="B12" s="356" t="s">
        <v>436</v>
      </c>
      <c r="C12" s="710">
        <v>0.628624916132277</v>
      </c>
      <c r="D12" s="710">
        <v>0.65319858048046298</v>
      </c>
      <c r="E12" s="710">
        <v>0.59633902333808997</v>
      </c>
      <c r="F12" s="710">
        <v>0.45989330982605697</v>
      </c>
      <c r="G12" s="710">
        <v>0.393043586768067</v>
      </c>
    </row>
    <row r="13" spans="1:7" x14ac:dyDescent="0.3">
      <c r="B13" s="356" t="s">
        <v>437</v>
      </c>
      <c r="C13" s="710">
        <v>0.45988078663059606</v>
      </c>
      <c r="D13" s="710">
        <v>0.47056637113650607</v>
      </c>
      <c r="E13" s="710">
        <v>0.34521389491452198</v>
      </c>
      <c r="F13" s="710">
        <v>0.17139558836698501</v>
      </c>
      <c r="G13" s="710">
        <v>0.13602673259057699</v>
      </c>
    </row>
    <row r="14" spans="1:7" x14ac:dyDescent="0.3">
      <c r="B14" s="356" t="s">
        <v>438</v>
      </c>
      <c r="G14" s="710">
        <v>0.30041721995881399</v>
      </c>
    </row>
    <row r="15" spans="1:7" x14ac:dyDescent="0.3">
      <c r="B15" s="356" t="s">
        <v>439</v>
      </c>
      <c r="C15" s="710">
        <v>0.41152097648316499</v>
      </c>
      <c r="D15" s="710">
        <v>0.432647165732442</v>
      </c>
      <c r="E15" s="710">
        <v>0.383655347212847</v>
      </c>
      <c r="F15" s="710">
        <v>0.29720951119365402</v>
      </c>
      <c r="G15" s="710">
        <v>0.225040616049202</v>
      </c>
    </row>
    <row r="16" spans="1:7" x14ac:dyDescent="0.3">
      <c r="B16" s="356" t="s">
        <v>440</v>
      </c>
      <c r="C16" s="710">
        <v>0.444893826973912</v>
      </c>
      <c r="D16" s="710">
        <v>0.51325697045490903</v>
      </c>
      <c r="E16" s="710">
        <v>0.48482033332186097</v>
      </c>
      <c r="F16" s="710">
        <v>0.38366917027594005</v>
      </c>
      <c r="G16" s="710">
        <v>0.34555367750775001</v>
      </c>
    </row>
    <row r="20" spans="1:7" x14ac:dyDescent="0.3">
      <c r="A20" s="22" t="s">
        <v>441</v>
      </c>
      <c r="B20" t="s">
        <v>217</v>
      </c>
      <c r="E20" s="709">
        <v>0.38950000000000001</v>
      </c>
      <c r="F20" s="709">
        <v>0.2626</v>
      </c>
      <c r="G20" s="709">
        <v>0.25800000000000001</v>
      </c>
    </row>
    <row r="21" spans="1:7" x14ac:dyDescent="0.3">
      <c r="A21" s="22" t="s">
        <v>442</v>
      </c>
      <c r="B21" t="s">
        <v>217</v>
      </c>
      <c r="E21" s="709">
        <v>0.51490000000000002</v>
      </c>
      <c r="F21" s="709">
        <v>0.3805</v>
      </c>
      <c r="G21" s="709">
        <v>0.3301</v>
      </c>
    </row>
    <row r="37" spans="9:9" x14ac:dyDescent="0.3">
      <c r="I37" s="1"/>
    </row>
  </sheetData>
  <hyperlinks>
    <hyperlink ref="A1" location="Contents!A1" display="Contents" xr:uid="{C4473AE0-0651-431F-9275-38B1D0206849}"/>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F8761-C9E1-4C96-A977-EC9497906AC1}">
  <dimension ref="A1:I37"/>
  <sheetViews>
    <sheetView workbookViewId="0"/>
  </sheetViews>
  <sheetFormatPr defaultRowHeight="14.4" x14ac:dyDescent="0.3"/>
  <cols>
    <col min="1" max="1" width="20.5546875" bestFit="1" customWidth="1"/>
    <col min="2" max="2" width="7.44140625" bestFit="1" customWidth="1"/>
    <col min="3" max="7" width="8.88671875" style="356"/>
  </cols>
  <sheetData>
    <row r="1" spans="1:7" x14ac:dyDescent="0.3">
      <c r="A1" s="23" t="s">
        <v>1264</v>
      </c>
    </row>
    <row r="2" spans="1:7" ht="18" x14ac:dyDescent="0.35">
      <c r="A2" s="382" t="s">
        <v>443</v>
      </c>
    </row>
    <row r="3" spans="1:7" x14ac:dyDescent="0.3">
      <c r="C3" s="269">
        <v>2019</v>
      </c>
      <c r="D3" s="269">
        <v>2020</v>
      </c>
      <c r="E3" s="269">
        <v>2021</v>
      </c>
      <c r="F3" s="269">
        <v>2022</v>
      </c>
      <c r="G3" s="269">
        <v>2023</v>
      </c>
    </row>
    <row r="4" spans="1:7" x14ac:dyDescent="0.3">
      <c r="A4" t="s">
        <v>430</v>
      </c>
      <c r="B4" t="s">
        <v>217</v>
      </c>
      <c r="C4" s="709">
        <v>0.60045743687198005</v>
      </c>
      <c r="D4" s="709">
        <v>0.59029505543786598</v>
      </c>
      <c r="E4" s="709">
        <v>0.51757004884326996</v>
      </c>
      <c r="F4" s="709">
        <v>0.48509724392898201</v>
      </c>
      <c r="G4" s="709">
        <v>0.50077103201084905</v>
      </c>
    </row>
    <row r="5" spans="1:7" x14ac:dyDescent="0.3">
      <c r="A5" t="s">
        <v>431</v>
      </c>
      <c r="B5" t="s">
        <v>217</v>
      </c>
      <c r="C5" s="709">
        <v>0.59375794691705197</v>
      </c>
      <c r="D5" s="709">
        <v>0.58280207823877295</v>
      </c>
      <c r="E5" s="709">
        <v>0.50641286034714195</v>
      </c>
      <c r="F5" s="709">
        <v>0.47193831221370797</v>
      </c>
      <c r="G5" s="709">
        <v>0.48846800114127797</v>
      </c>
    </row>
    <row r="6" spans="1:7" x14ac:dyDescent="0.3">
      <c r="A6" t="s">
        <v>432</v>
      </c>
      <c r="B6" t="s">
        <v>217</v>
      </c>
      <c r="C6" s="709">
        <v>0.65294670852265901</v>
      </c>
      <c r="D6" s="709">
        <v>0.64951621798209103</v>
      </c>
      <c r="E6" s="709">
        <v>0.58485171913589795</v>
      </c>
      <c r="F6" s="709">
        <v>0.580258116732289</v>
      </c>
      <c r="G6" s="709">
        <v>0.55715145806331701</v>
      </c>
    </row>
    <row r="7" spans="1:7" x14ac:dyDescent="0.3">
      <c r="A7" t="s">
        <v>433</v>
      </c>
      <c r="B7" t="s">
        <v>217</v>
      </c>
      <c r="C7" s="709">
        <v>0.647308075489755</v>
      </c>
      <c r="D7" s="709">
        <v>0.64247414139761905</v>
      </c>
      <c r="E7" s="709">
        <v>0.60142131454140402</v>
      </c>
      <c r="F7" s="709">
        <v>0.57499596284993604</v>
      </c>
      <c r="G7" s="709">
        <v>0.592702840811003</v>
      </c>
    </row>
    <row r="8" spans="1:7" x14ac:dyDescent="0.3">
      <c r="A8" t="s">
        <v>434</v>
      </c>
      <c r="B8" t="s">
        <v>217</v>
      </c>
      <c r="C8" s="709">
        <v>0.58363617485661401</v>
      </c>
      <c r="D8" s="709">
        <v>0.588366400820724</v>
      </c>
      <c r="E8" s="709">
        <v>0.53236532458154895</v>
      </c>
      <c r="F8" s="709">
        <v>0.56172679893706001</v>
      </c>
      <c r="G8" s="709">
        <v>0.57760799832946697</v>
      </c>
    </row>
    <row r="9" spans="1:7" x14ac:dyDescent="0.3">
      <c r="A9" t="s">
        <v>435</v>
      </c>
      <c r="B9" t="s">
        <v>217</v>
      </c>
      <c r="C9" s="709">
        <v>0.41505752904805399</v>
      </c>
      <c r="D9" s="709">
        <v>0.44403075515731799</v>
      </c>
      <c r="E9" s="709">
        <v>0.52140054775703404</v>
      </c>
      <c r="F9" s="709">
        <v>0.57343009567762204</v>
      </c>
      <c r="G9" s="709">
        <v>0.59862470689675196</v>
      </c>
    </row>
    <row r="12" spans="1:7" x14ac:dyDescent="0.3">
      <c r="B12" s="356" t="s">
        <v>436</v>
      </c>
      <c r="C12" s="710">
        <v>0.59693879864014898</v>
      </c>
      <c r="D12" s="710">
        <v>0.580187927726865</v>
      </c>
      <c r="E12" s="710">
        <v>0.51309654167374297</v>
      </c>
      <c r="F12" s="710">
        <v>0.47785543688231202</v>
      </c>
      <c r="G12" s="710">
        <v>0.49456258010030102</v>
      </c>
    </row>
    <row r="13" spans="1:7" x14ac:dyDescent="0.3">
      <c r="B13" s="356" t="s">
        <v>437</v>
      </c>
      <c r="C13" s="710">
        <v>0.61754549796771296</v>
      </c>
      <c r="D13" s="710">
        <v>0.61453004303417502</v>
      </c>
      <c r="E13" s="710">
        <v>0.51762065684816405</v>
      </c>
      <c r="F13" s="710">
        <v>0.47730219617037301</v>
      </c>
      <c r="G13" s="710">
        <v>0.48678408696088099</v>
      </c>
    </row>
    <row r="14" spans="1:7" x14ac:dyDescent="0.3">
      <c r="B14" s="356" t="s">
        <v>438</v>
      </c>
      <c r="G14" s="710">
        <v>0.52221161726699705</v>
      </c>
    </row>
    <row r="15" spans="1:7" x14ac:dyDescent="0.3">
      <c r="B15" s="356" t="s">
        <v>439</v>
      </c>
      <c r="C15" s="710">
        <v>0.59414057195815695</v>
      </c>
      <c r="D15" s="710">
        <v>0.58921813995455008</v>
      </c>
      <c r="E15" s="710">
        <v>0.53241564399406205</v>
      </c>
      <c r="F15" s="710">
        <v>0.51923203243273697</v>
      </c>
      <c r="G15" s="710">
        <v>0.54085572394686199</v>
      </c>
    </row>
    <row r="16" spans="1:7" x14ac:dyDescent="0.3">
      <c r="B16" s="356" t="s">
        <v>440</v>
      </c>
      <c r="C16" s="710">
        <v>0.51864010050093601</v>
      </c>
      <c r="D16" s="710">
        <v>0.58325086036701701</v>
      </c>
      <c r="E16" s="710">
        <v>0.52035797512859505</v>
      </c>
      <c r="F16" s="710">
        <v>0.53693182408286899</v>
      </c>
      <c r="G16" s="710">
        <v>0.50610865346293699</v>
      </c>
    </row>
    <row r="37" spans="9:9" x14ac:dyDescent="0.3">
      <c r="I37" s="1"/>
    </row>
  </sheetData>
  <hyperlinks>
    <hyperlink ref="A1" location="Contents!A1" display="Contents" xr:uid="{D5486F7B-62C0-4FCC-A0D2-35FDFD85D702}"/>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7BC0E-8339-4FDC-BC5C-D059A9C11E8B}">
  <dimension ref="A1:I21"/>
  <sheetViews>
    <sheetView workbookViewId="0"/>
  </sheetViews>
  <sheetFormatPr defaultRowHeight="14.4" x14ac:dyDescent="0.3"/>
  <cols>
    <col min="1" max="1" width="29.6640625" customWidth="1"/>
    <col min="2" max="2" width="12.44140625" customWidth="1"/>
    <col min="3" max="7" width="8.88671875" style="356"/>
  </cols>
  <sheetData>
    <row r="1" spans="1:7" x14ac:dyDescent="0.3">
      <c r="A1" s="23" t="s">
        <v>1264</v>
      </c>
    </row>
    <row r="2" spans="1:7" ht="18" x14ac:dyDescent="0.35">
      <c r="A2" s="382" t="s">
        <v>429</v>
      </c>
    </row>
    <row r="3" spans="1:7" x14ac:dyDescent="0.3">
      <c r="C3" s="269">
        <v>2019</v>
      </c>
      <c r="D3" s="269">
        <v>2020</v>
      </c>
      <c r="E3" s="269">
        <v>2021</v>
      </c>
      <c r="F3" s="269">
        <v>2022</v>
      </c>
      <c r="G3" s="269">
        <v>2023</v>
      </c>
    </row>
    <row r="4" spans="1:7" x14ac:dyDescent="0.3">
      <c r="A4" s="24" t="s">
        <v>441</v>
      </c>
      <c r="B4" s="25" t="s">
        <v>217</v>
      </c>
      <c r="E4" s="711">
        <v>0.38950000000000001</v>
      </c>
      <c r="F4" s="711">
        <v>0.2626</v>
      </c>
      <c r="G4" s="711">
        <v>0.25800000000000001</v>
      </c>
    </row>
    <row r="5" spans="1:7" x14ac:dyDescent="0.3">
      <c r="A5" s="24" t="s">
        <v>442</v>
      </c>
      <c r="B5" s="25" t="s">
        <v>217</v>
      </c>
      <c r="E5" s="711">
        <v>0.51490000000000002</v>
      </c>
      <c r="F5" s="711">
        <v>0.3805</v>
      </c>
      <c r="G5" s="711">
        <v>0.3301</v>
      </c>
    </row>
    <row r="21" spans="9:9" x14ac:dyDescent="0.3">
      <c r="I21" s="1"/>
    </row>
  </sheetData>
  <hyperlinks>
    <hyperlink ref="A1" location="Contents!A1" display="Contents" xr:uid="{98C50B80-1BFD-4EA5-BFBB-73F408209EFF}"/>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B37EA-F596-48A7-AB91-AD33FBA57AFA}">
  <dimension ref="A1:E5"/>
  <sheetViews>
    <sheetView workbookViewId="0"/>
  </sheetViews>
  <sheetFormatPr defaultRowHeight="14.4" x14ac:dyDescent="0.3"/>
  <cols>
    <col min="1" max="1" width="22.77734375" customWidth="1"/>
    <col min="2" max="2" width="8.44140625" bestFit="1" customWidth="1"/>
  </cols>
  <sheetData>
    <row r="1" spans="1:5" x14ac:dyDescent="0.3">
      <c r="A1" s="23" t="s">
        <v>1264</v>
      </c>
    </row>
    <row r="2" spans="1:5" ht="18" x14ac:dyDescent="0.35">
      <c r="A2" s="398" t="s">
        <v>1303</v>
      </c>
    </row>
    <row r="3" spans="1:5" x14ac:dyDescent="0.3">
      <c r="C3" s="268">
        <v>2021</v>
      </c>
      <c r="D3" s="268">
        <v>2022</v>
      </c>
      <c r="E3" s="268">
        <v>2023</v>
      </c>
    </row>
    <row r="4" spans="1:5" x14ac:dyDescent="0.3">
      <c r="A4" t="s">
        <v>441</v>
      </c>
      <c r="B4" t="s">
        <v>217</v>
      </c>
      <c r="C4">
        <v>5.53</v>
      </c>
      <c r="D4">
        <v>5.28</v>
      </c>
      <c r="E4">
        <v>5.49</v>
      </c>
    </row>
    <row r="5" spans="1:5" x14ac:dyDescent="0.3">
      <c r="A5" t="s">
        <v>442</v>
      </c>
      <c r="B5" t="s">
        <v>217</v>
      </c>
      <c r="C5">
        <v>5.52</v>
      </c>
      <c r="D5">
        <v>5.4</v>
      </c>
      <c r="E5">
        <v>5.53</v>
      </c>
    </row>
  </sheetData>
  <hyperlinks>
    <hyperlink ref="A1" location="Contents!A1" display="Contents" xr:uid="{64F60973-F5B6-457D-9BDD-64EA1A6BF284}"/>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72"/>
  <sheetViews>
    <sheetView zoomScale="80" zoomScaleNormal="80" workbookViewId="0">
      <pane ySplit="1" topLeftCell="A2" activePane="bottomLeft" state="frozen"/>
      <selection pane="bottomLeft"/>
    </sheetView>
  </sheetViews>
  <sheetFormatPr defaultRowHeight="14.25" customHeight="1" x14ac:dyDescent="0.3"/>
  <cols>
    <col min="1" max="1" width="8.5546875" bestFit="1" customWidth="1"/>
    <col min="2" max="2" width="8.5546875" customWidth="1"/>
    <col min="3" max="3" width="28.6640625" customWidth="1"/>
    <col min="4" max="4" width="38.33203125" customWidth="1"/>
    <col min="5" max="5" width="88.109375" style="637" customWidth="1"/>
    <col min="6" max="6" width="21.6640625" customWidth="1"/>
    <col min="7" max="7" width="74.88671875" bestFit="1" customWidth="1"/>
    <col min="81" max="81" width="9.44140625" bestFit="1" customWidth="1"/>
  </cols>
  <sheetData>
    <row r="1" spans="1:7" s="1" customFormat="1" ht="14.4" x14ac:dyDescent="0.3">
      <c r="A1" s="1" t="s">
        <v>1</v>
      </c>
      <c r="B1" s="1" t="s">
        <v>2</v>
      </c>
      <c r="C1" s="2" t="s">
        <v>3</v>
      </c>
      <c r="D1" s="3" t="s">
        <v>4</v>
      </c>
      <c r="E1" s="625" t="s">
        <v>5</v>
      </c>
      <c r="F1" s="2" t="s">
        <v>6</v>
      </c>
      <c r="G1" s="3" t="s">
        <v>7</v>
      </c>
    </row>
    <row r="2" spans="1:7" ht="14.25" customHeight="1" x14ac:dyDescent="0.3">
      <c r="A2" t="s">
        <v>8</v>
      </c>
      <c r="B2" s="355" t="str">
        <f t="shared" ref="B2:B15" si="0">HYPERLINK(_xlfn.CONCAT("#",A2,"!A1"),A2)</f>
        <v>DI1</v>
      </c>
      <c r="C2" s="6" t="s">
        <v>9</v>
      </c>
      <c r="D2" s="7" t="s">
        <v>10</v>
      </c>
      <c r="E2" s="650" t="s">
        <v>1287</v>
      </c>
      <c r="F2" s="6" t="s">
        <v>11</v>
      </c>
      <c r="G2" s="761" t="s">
        <v>1281</v>
      </c>
    </row>
    <row r="3" spans="1:7" ht="14.25" customHeight="1" x14ac:dyDescent="0.3">
      <c r="A3" t="s">
        <v>13</v>
      </c>
      <c r="B3" s="355" t="str">
        <f t="shared" si="0"/>
        <v>DI2</v>
      </c>
      <c r="C3" s="9" t="s">
        <v>9</v>
      </c>
      <c r="D3" t="s">
        <v>10</v>
      </c>
      <c r="E3" s="651" t="s">
        <v>14</v>
      </c>
      <c r="F3" s="9" t="s">
        <v>11</v>
      </c>
      <c r="G3" s="761" t="s">
        <v>1281</v>
      </c>
    </row>
    <row r="4" spans="1:7" ht="14.25" customHeight="1" x14ac:dyDescent="0.3">
      <c r="A4" t="s">
        <v>15</v>
      </c>
      <c r="B4" s="355" t="str">
        <f t="shared" si="0"/>
        <v>DI3</v>
      </c>
      <c r="C4" s="9" t="s">
        <v>9</v>
      </c>
      <c r="D4" t="s">
        <v>10</v>
      </c>
      <c r="E4" s="651" t="s">
        <v>16</v>
      </c>
      <c r="F4" s="9" t="s">
        <v>11</v>
      </c>
      <c r="G4" s="8" t="s">
        <v>12</v>
      </c>
    </row>
    <row r="5" spans="1:7" ht="14.25" customHeight="1" x14ac:dyDescent="0.3">
      <c r="A5" t="s">
        <v>17</v>
      </c>
      <c r="B5" s="355" t="str">
        <f t="shared" si="0"/>
        <v>DI4</v>
      </c>
      <c r="C5" s="9" t="s">
        <v>9</v>
      </c>
      <c r="D5" t="s">
        <v>10</v>
      </c>
      <c r="E5" s="637" t="s">
        <v>1288</v>
      </c>
      <c r="F5" s="9" t="s">
        <v>11</v>
      </c>
      <c r="G5" s="8" t="s">
        <v>1274</v>
      </c>
    </row>
    <row r="6" spans="1:7" ht="14.25" customHeight="1" x14ac:dyDescent="0.3">
      <c r="A6" t="s">
        <v>18</v>
      </c>
      <c r="B6" s="355" t="str">
        <f t="shared" si="0"/>
        <v>DI5</v>
      </c>
      <c r="C6" s="9" t="s">
        <v>9</v>
      </c>
      <c r="D6" t="s">
        <v>10</v>
      </c>
      <c r="E6" s="627" t="s">
        <v>1289</v>
      </c>
      <c r="F6" s="9" t="s">
        <v>11</v>
      </c>
      <c r="G6" s="761" t="s">
        <v>1282</v>
      </c>
    </row>
    <row r="7" spans="1:7" ht="14.25" customHeight="1" x14ac:dyDescent="0.3">
      <c r="A7" t="s">
        <v>19</v>
      </c>
      <c r="B7" s="355" t="str">
        <f t="shared" si="0"/>
        <v>DTS1</v>
      </c>
      <c r="C7" s="6" t="s">
        <v>20</v>
      </c>
      <c r="D7" s="7" t="s">
        <v>21</v>
      </c>
      <c r="E7" s="652" t="s">
        <v>22</v>
      </c>
      <c r="F7" s="6" t="s">
        <v>11</v>
      </c>
      <c r="G7" s="626" t="s">
        <v>23</v>
      </c>
    </row>
    <row r="8" spans="1:7" ht="14.25" customHeight="1" x14ac:dyDescent="0.3">
      <c r="A8" t="s">
        <v>24</v>
      </c>
      <c r="B8" s="355" t="str">
        <f t="shared" si="0"/>
        <v>DTS2</v>
      </c>
      <c r="C8" s="9" t="s">
        <v>20</v>
      </c>
      <c r="D8" t="s">
        <v>21</v>
      </c>
      <c r="E8" s="653" t="s">
        <v>25</v>
      </c>
      <c r="F8" s="9" t="s">
        <v>11</v>
      </c>
      <c r="G8" s="8" t="s">
        <v>23</v>
      </c>
    </row>
    <row r="9" spans="1:7" ht="14.25" customHeight="1" x14ac:dyDescent="0.3">
      <c r="A9" t="s">
        <v>26</v>
      </c>
      <c r="B9" s="355" t="str">
        <f t="shared" si="0"/>
        <v>DTS3</v>
      </c>
      <c r="C9" s="9" t="s">
        <v>20</v>
      </c>
      <c r="D9" t="s">
        <v>21</v>
      </c>
      <c r="E9" s="627" t="s">
        <v>1290</v>
      </c>
      <c r="F9" s="9" t="s">
        <v>11</v>
      </c>
      <c r="G9" s="8" t="s">
        <v>27</v>
      </c>
    </row>
    <row r="10" spans="1:7" ht="14.25" customHeight="1" x14ac:dyDescent="0.3">
      <c r="A10" t="s">
        <v>28</v>
      </c>
      <c r="B10" s="355" t="str">
        <f t="shared" si="0"/>
        <v>DTS4</v>
      </c>
      <c r="C10" s="9" t="s">
        <v>20</v>
      </c>
      <c r="D10" t="s">
        <v>21</v>
      </c>
      <c r="E10" s="627" t="s">
        <v>29</v>
      </c>
      <c r="F10" s="9" t="s">
        <v>11</v>
      </c>
      <c r="G10" s="8" t="s">
        <v>27</v>
      </c>
    </row>
    <row r="11" spans="1:7" ht="14.25" customHeight="1" x14ac:dyDescent="0.3">
      <c r="A11" t="s">
        <v>30</v>
      </c>
      <c r="B11" s="355" t="str">
        <f t="shared" si="0"/>
        <v>DTS5</v>
      </c>
      <c r="C11" s="10" t="s">
        <v>20</v>
      </c>
      <c r="D11" s="11" t="s">
        <v>21</v>
      </c>
      <c r="E11" s="632" t="s">
        <v>31</v>
      </c>
      <c r="F11" s="10" t="s">
        <v>11</v>
      </c>
      <c r="G11" s="12" t="s">
        <v>27</v>
      </c>
    </row>
    <row r="12" spans="1:7" ht="14.25" customHeight="1" x14ac:dyDescent="0.3">
      <c r="A12" s="623" t="s">
        <v>32</v>
      </c>
      <c r="B12" s="355" t="str">
        <f t="shared" si="0"/>
        <v>DSS1</v>
      </c>
      <c r="C12" s="6" t="s">
        <v>33</v>
      </c>
      <c r="D12" s="13" t="s">
        <v>34</v>
      </c>
      <c r="E12" s="652" t="s">
        <v>214</v>
      </c>
      <c r="F12" s="6" t="s">
        <v>11</v>
      </c>
      <c r="G12" s="761" t="s">
        <v>1279</v>
      </c>
    </row>
    <row r="13" spans="1:7" ht="14.25" customHeight="1" x14ac:dyDescent="0.3">
      <c r="A13" s="623" t="s">
        <v>36</v>
      </c>
      <c r="B13" s="355" t="str">
        <f t="shared" si="0"/>
        <v>DSS2</v>
      </c>
      <c r="C13" s="9" t="s">
        <v>33</v>
      </c>
      <c r="D13" s="14" t="s">
        <v>34</v>
      </c>
      <c r="E13" s="630" t="s">
        <v>37</v>
      </c>
      <c r="F13" s="9" t="s">
        <v>11</v>
      </c>
      <c r="G13" s="761" t="s">
        <v>1279</v>
      </c>
    </row>
    <row r="14" spans="1:7" ht="14.25" customHeight="1" x14ac:dyDescent="0.3">
      <c r="A14" s="623" t="s">
        <v>38</v>
      </c>
      <c r="B14" s="355" t="str">
        <f t="shared" si="0"/>
        <v>DSS3</v>
      </c>
      <c r="C14" s="9" t="s">
        <v>33</v>
      </c>
      <c r="D14" s="14" t="s">
        <v>34</v>
      </c>
      <c r="E14" s="630" t="s">
        <v>39</v>
      </c>
      <c r="F14" s="9" t="s">
        <v>11</v>
      </c>
      <c r="G14" s="761" t="s">
        <v>1279</v>
      </c>
    </row>
    <row r="15" spans="1:7" ht="14.25" customHeight="1" x14ac:dyDescent="0.3">
      <c r="A15" s="623" t="s">
        <v>40</v>
      </c>
      <c r="B15" s="355" t="str">
        <f t="shared" si="0"/>
        <v>DSS4</v>
      </c>
      <c r="C15" s="9" t="s">
        <v>33</v>
      </c>
      <c r="D15" s="14" t="s">
        <v>34</v>
      </c>
      <c r="E15" s="630" t="s">
        <v>41</v>
      </c>
      <c r="F15" s="9" t="s">
        <v>11</v>
      </c>
      <c r="G15" s="761" t="s">
        <v>1279</v>
      </c>
    </row>
    <row r="16" spans="1:7" ht="14.25" customHeight="1" x14ac:dyDescent="0.3">
      <c r="A16" s="755" t="s">
        <v>42</v>
      </c>
      <c r="B16" s="355" t="s">
        <v>42</v>
      </c>
      <c r="C16" s="9" t="s">
        <v>43</v>
      </c>
      <c r="D16" s="14" t="s">
        <v>34</v>
      </c>
      <c r="E16" s="630" t="s">
        <v>44</v>
      </c>
      <c r="F16" s="9" t="s">
        <v>45</v>
      </c>
      <c r="G16" s="761" t="s">
        <v>1279</v>
      </c>
    </row>
    <row r="17" spans="1:7" ht="14.25" customHeight="1" x14ac:dyDescent="0.3">
      <c r="A17" s="623" t="s">
        <v>46</v>
      </c>
      <c r="B17" s="355" t="s">
        <v>46</v>
      </c>
      <c r="C17" s="9" t="s">
        <v>43</v>
      </c>
      <c r="D17" s="14" t="s">
        <v>34</v>
      </c>
      <c r="E17" s="627" t="s">
        <v>47</v>
      </c>
      <c r="F17" s="9" t="s">
        <v>45</v>
      </c>
      <c r="G17" s="761" t="s">
        <v>1279</v>
      </c>
    </row>
    <row r="18" spans="1:7" ht="14.25" customHeight="1" x14ac:dyDescent="0.3">
      <c r="A18" s="623" t="s">
        <v>48</v>
      </c>
      <c r="B18" s="355" t="s">
        <v>48</v>
      </c>
      <c r="C18" s="9" t="s">
        <v>43</v>
      </c>
      <c r="D18" s="15" t="s">
        <v>34</v>
      </c>
      <c r="E18" s="630" t="s">
        <v>49</v>
      </c>
      <c r="F18" s="9" t="s">
        <v>45</v>
      </c>
      <c r="G18" s="761" t="s">
        <v>1279</v>
      </c>
    </row>
    <row r="19" spans="1:7" ht="14.25" customHeight="1" x14ac:dyDescent="0.3">
      <c r="A19" s="755" t="s">
        <v>50</v>
      </c>
      <c r="B19" s="355" t="str">
        <f t="shared" ref="B19:B58" si="1">HYPERLINK(_xlfn.CONCAT("#",A19,"!A1"),A19)</f>
        <v>NPP1</v>
      </c>
      <c r="C19" s="404" t="s">
        <v>51</v>
      </c>
      <c r="D19" s="620" t="s">
        <v>52</v>
      </c>
      <c r="E19" s="628" t="s">
        <v>1275</v>
      </c>
      <c r="F19" s="404" t="s">
        <v>53</v>
      </c>
      <c r="G19" s="629" t="s">
        <v>54</v>
      </c>
    </row>
    <row r="20" spans="1:7" s="22" customFormat="1" ht="14.25" customHeight="1" x14ac:dyDescent="0.3">
      <c r="A20" s="624" t="s">
        <v>55</v>
      </c>
      <c r="B20" s="408" t="str">
        <f t="shared" si="1"/>
        <v>DD1</v>
      </c>
      <c r="C20" s="409" t="s">
        <v>51</v>
      </c>
      <c r="D20" s="19" t="s">
        <v>35</v>
      </c>
      <c r="E20" s="630" t="s">
        <v>1291</v>
      </c>
      <c r="F20" s="759" t="s">
        <v>11</v>
      </c>
      <c r="G20" s="762" t="s">
        <v>1279</v>
      </c>
    </row>
    <row r="21" spans="1:7" s="22" customFormat="1" ht="14.25" customHeight="1" x14ac:dyDescent="0.3">
      <c r="A21" s="624" t="s">
        <v>56</v>
      </c>
      <c r="B21" s="408" t="str">
        <f t="shared" si="1"/>
        <v>DD2</v>
      </c>
      <c r="C21" s="409" t="s">
        <v>51</v>
      </c>
      <c r="D21" s="19" t="s">
        <v>35</v>
      </c>
      <c r="E21" s="630" t="s">
        <v>57</v>
      </c>
      <c r="F21" s="409" t="s">
        <v>11</v>
      </c>
      <c r="G21" s="761" t="s">
        <v>1279</v>
      </c>
    </row>
    <row r="22" spans="1:7" s="22" customFormat="1" ht="14.25" customHeight="1" x14ac:dyDescent="0.3">
      <c r="A22" s="624" t="s">
        <v>58</v>
      </c>
      <c r="B22" s="408" t="str">
        <f t="shared" si="1"/>
        <v>DD3</v>
      </c>
      <c r="C22" s="410" t="s">
        <v>51</v>
      </c>
      <c r="D22" s="18" t="s">
        <v>35</v>
      </c>
      <c r="E22" s="631" t="s">
        <v>59</v>
      </c>
      <c r="F22" s="410" t="s">
        <v>11</v>
      </c>
      <c r="G22" s="763" t="s">
        <v>1279</v>
      </c>
    </row>
    <row r="23" spans="1:7" s="22" customFormat="1" ht="14.25" customHeight="1" x14ac:dyDescent="0.3">
      <c r="A23" s="624" t="s">
        <v>60</v>
      </c>
      <c r="B23" s="408" t="str">
        <f t="shared" si="1"/>
        <v>DFW1</v>
      </c>
      <c r="C23" s="409" t="s">
        <v>51</v>
      </c>
      <c r="D23" s="19" t="s">
        <v>61</v>
      </c>
      <c r="E23" s="630" t="s">
        <v>62</v>
      </c>
      <c r="F23" s="409" t="s">
        <v>11</v>
      </c>
      <c r="G23" s="761" t="s">
        <v>1279</v>
      </c>
    </row>
    <row r="24" spans="1:7" s="22" customFormat="1" ht="14.25" customHeight="1" x14ac:dyDescent="0.3">
      <c r="A24" s="624" t="s">
        <v>63</v>
      </c>
      <c r="B24" s="408" t="str">
        <f t="shared" si="1"/>
        <v>DFW2</v>
      </c>
      <c r="C24" s="409" t="s">
        <v>51</v>
      </c>
      <c r="D24" s="18" t="s">
        <v>61</v>
      </c>
      <c r="E24" s="632" t="s">
        <v>64</v>
      </c>
      <c r="F24" s="410" t="s">
        <v>11</v>
      </c>
      <c r="G24" s="763" t="s">
        <v>1279</v>
      </c>
    </row>
    <row r="25" spans="1:7" ht="14.25" customHeight="1" x14ac:dyDescent="0.3">
      <c r="A25" t="s">
        <v>65</v>
      </c>
      <c r="B25" s="355" t="str">
        <f t="shared" si="1"/>
        <v>DC1</v>
      </c>
      <c r="C25" s="752" t="s">
        <v>66</v>
      </c>
      <c r="D25" s="17" t="s">
        <v>66</v>
      </c>
      <c r="E25" s="630" t="s">
        <v>67</v>
      </c>
      <c r="F25" s="9" t="s">
        <v>11</v>
      </c>
      <c r="G25" s="8" t="s">
        <v>1274</v>
      </c>
    </row>
    <row r="26" spans="1:7" ht="14.25" customHeight="1" x14ac:dyDescent="0.3">
      <c r="A26" s="755" t="s">
        <v>68</v>
      </c>
      <c r="B26" s="355" t="str">
        <f t="shared" si="1"/>
        <v>DC2</v>
      </c>
      <c r="C26" s="753" t="s">
        <v>66</v>
      </c>
      <c r="D26" s="17" t="s">
        <v>66</v>
      </c>
      <c r="E26" s="627" t="s">
        <v>69</v>
      </c>
      <c r="F26" s="9" t="s">
        <v>11</v>
      </c>
      <c r="G26" s="8" t="s">
        <v>12</v>
      </c>
    </row>
    <row r="27" spans="1:7" ht="14.25" customHeight="1" x14ac:dyDescent="0.3">
      <c r="A27" s="755" t="s">
        <v>70</v>
      </c>
      <c r="B27" s="355" t="str">
        <f t="shared" si="1"/>
        <v>DC3</v>
      </c>
      <c r="C27" s="754" t="s">
        <v>66</v>
      </c>
      <c r="D27" s="21" t="s">
        <v>66</v>
      </c>
      <c r="E27" s="632" t="s">
        <v>71</v>
      </c>
      <c r="F27" s="10" t="s">
        <v>11</v>
      </c>
      <c r="G27" s="12" t="s">
        <v>12</v>
      </c>
    </row>
    <row r="28" spans="1:7" ht="15" customHeight="1" x14ac:dyDescent="0.3">
      <c r="A28" t="s">
        <v>72</v>
      </c>
      <c r="B28" s="355" t="str">
        <f t="shared" si="1"/>
        <v>DSAS1</v>
      </c>
      <c r="C28" s="753" t="s">
        <v>73</v>
      </c>
      <c r="D28" s="17" t="s">
        <v>73</v>
      </c>
      <c r="E28" s="627" t="s">
        <v>74</v>
      </c>
      <c r="F28" s="654">
        <v>2022</v>
      </c>
      <c r="G28" s="761" t="s">
        <v>1280</v>
      </c>
    </row>
    <row r="29" spans="1:7" ht="14.25" customHeight="1" x14ac:dyDescent="0.3">
      <c r="A29" t="s">
        <v>75</v>
      </c>
      <c r="B29" s="355" t="str">
        <f t="shared" si="1"/>
        <v>DSAS3</v>
      </c>
      <c r="C29" s="753" t="s">
        <v>73</v>
      </c>
      <c r="D29" s="17" t="s">
        <v>73</v>
      </c>
      <c r="E29" s="627" t="s">
        <v>76</v>
      </c>
      <c r="F29" s="9" t="s">
        <v>77</v>
      </c>
      <c r="G29" s="8" t="s">
        <v>1283</v>
      </c>
    </row>
    <row r="30" spans="1:7" ht="14.25" customHeight="1" x14ac:dyDescent="0.3">
      <c r="A30" t="s">
        <v>78</v>
      </c>
      <c r="B30" s="355" t="str">
        <f t="shared" si="1"/>
        <v>DSAS4</v>
      </c>
      <c r="C30" s="754" t="s">
        <v>73</v>
      </c>
      <c r="D30" s="17" t="s">
        <v>73</v>
      </c>
      <c r="E30" s="627" t="s">
        <v>79</v>
      </c>
      <c r="F30" s="9" t="s">
        <v>77</v>
      </c>
      <c r="G30" s="8" t="s">
        <v>1283</v>
      </c>
    </row>
    <row r="31" spans="1:7" ht="14.25" customHeight="1" x14ac:dyDescent="0.3">
      <c r="A31" t="s">
        <v>80</v>
      </c>
      <c r="B31" s="355" t="str">
        <f t="shared" si="1"/>
        <v>DGMP1</v>
      </c>
      <c r="C31" s="407" t="s">
        <v>81</v>
      </c>
      <c r="D31" s="16" t="s">
        <v>82</v>
      </c>
      <c r="E31" s="633" t="s">
        <v>83</v>
      </c>
      <c r="F31" s="6" t="s">
        <v>11</v>
      </c>
      <c r="G31" s="634" t="s">
        <v>84</v>
      </c>
    </row>
    <row r="32" spans="1:7" ht="14.25" customHeight="1" x14ac:dyDescent="0.3">
      <c r="A32" t="s">
        <v>85</v>
      </c>
      <c r="B32" s="355" t="str">
        <f t="shared" si="1"/>
        <v>DGMP2</v>
      </c>
      <c r="C32" s="407" t="s">
        <v>81</v>
      </c>
      <c r="D32" s="17" t="s">
        <v>82</v>
      </c>
      <c r="E32" s="627" t="s">
        <v>1305</v>
      </c>
      <c r="F32" s="9" t="s">
        <v>11</v>
      </c>
      <c r="G32" s="635" t="s">
        <v>84</v>
      </c>
    </row>
    <row r="33" spans="1:7" ht="14.25" customHeight="1" x14ac:dyDescent="0.3">
      <c r="A33" t="s">
        <v>86</v>
      </c>
      <c r="B33" s="355" t="str">
        <f t="shared" si="1"/>
        <v>DGMP5</v>
      </c>
      <c r="C33" s="407" t="s">
        <v>81</v>
      </c>
      <c r="D33" s="17" t="s">
        <v>87</v>
      </c>
      <c r="E33" s="627" t="s">
        <v>88</v>
      </c>
      <c r="F33" s="9" t="s">
        <v>45</v>
      </c>
      <c r="G33" s="761" t="s">
        <v>1285</v>
      </c>
    </row>
    <row r="34" spans="1:7" ht="14.25" customHeight="1" x14ac:dyDescent="0.3">
      <c r="A34" t="s">
        <v>89</v>
      </c>
      <c r="B34" s="355" t="str">
        <f t="shared" si="1"/>
        <v>DGMP6</v>
      </c>
      <c r="C34" s="407" t="s">
        <v>81</v>
      </c>
      <c r="D34" s="17" t="s">
        <v>87</v>
      </c>
      <c r="E34" s="627" t="s">
        <v>90</v>
      </c>
      <c r="F34" s="9" t="s">
        <v>91</v>
      </c>
      <c r="G34" s="761" t="s">
        <v>1285</v>
      </c>
    </row>
    <row r="35" spans="1:7" ht="14.25" customHeight="1" x14ac:dyDescent="0.3">
      <c r="A35" t="s">
        <v>92</v>
      </c>
      <c r="B35" s="355" t="str">
        <f t="shared" si="1"/>
        <v>DGMP7</v>
      </c>
      <c r="C35" s="407" t="s">
        <v>81</v>
      </c>
      <c r="D35" s="17" t="s">
        <v>87</v>
      </c>
      <c r="E35" s="627" t="s">
        <v>93</v>
      </c>
      <c r="F35" s="9" t="s">
        <v>91</v>
      </c>
      <c r="G35" s="761" t="s">
        <v>1285</v>
      </c>
    </row>
    <row r="36" spans="1:7" ht="14.25" customHeight="1" x14ac:dyDescent="0.3">
      <c r="A36" t="s">
        <v>94</v>
      </c>
      <c r="B36" s="355" t="str">
        <f t="shared" si="1"/>
        <v>DGMP8</v>
      </c>
      <c r="C36" s="407" t="s">
        <v>81</v>
      </c>
      <c r="D36" s="17" t="s">
        <v>87</v>
      </c>
      <c r="E36" s="627" t="s">
        <v>95</v>
      </c>
      <c r="F36" s="9" t="s">
        <v>96</v>
      </c>
      <c r="G36" s="761" t="s">
        <v>1285</v>
      </c>
    </row>
    <row r="37" spans="1:7" ht="14.25" customHeight="1" x14ac:dyDescent="0.3">
      <c r="A37" t="s">
        <v>97</v>
      </c>
      <c r="B37" s="355" t="str">
        <f t="shared" si="1"/>
        <v>DGMP9</v>
      </c>
      <c r="C37" s="407" t="s">
        <v>81</v>
      </c>
      <c r="D37" s="17" t="s">
        <v>87</v>
      </c>
      <c r="E37" s="627" t="s">
        <v>1292</v>
      </c>
      <c r="F37" s="9" t="s">
        <v>96</v>
      </c>
      <c r="G37" s="761" t="s">
        <v>1285</v>
      </c>
    </row>
    <row r="38" spans="1:7" ht="14.25" customHeight="1" x14ac:dyDescent="0.3">
      <c r="A38" t="s">
        <v>98</v>
      </c>
      <c r="B38" s="355" t="str">
        <f t="shared" si="1"/>
        <v>DGMP10</v>
      </c>
      <c r="C38" s="407" t="s">
        <v>81</v>
      </c>
      <c r="D38" s="17" t="s">
        <v>87</v>
      </c>
      <c r="E38" s="627" t="s">
        <v>99</v>
      </c>
      <c r="F38" s="9" t="s">
        <v>91</v>
      </c>
      <c r="G38" s="761" t="s">
        <v>1285</v>
      </c>
    </row>
    <row r="39" spans="1:7" ht="14.25" customHeight="1" x14ac:dyDescent="0.3">
      <c r="A39" t="s">
        <v>100</v>
      </c>
      <c r="B39" s="355" t="str">
        <f t="shared" si="1"/>
        <v>DGMP11</v>
      </c>
      <c r="C39" s="407" t="s">
        <v>81</v>
      </c>
      <c r="D39" s="17" t="s">
        <v>87</v>
      </c>
      <c r="E39" s="627" t="s">
        <v>101</v>
      </c>
      <c r="F39" s="9" t="s">
        <v>91</v>
      </c>
      <c r="G39" s="761" t="s">
        <v>1285</v>
      </c>
    </row>
    <row r="40" spans="1:7" ht="14.25" customHeight="1" x14ac:dyDescent="0.3">
      <c r="A40" t="s">
        <v>102</v>
      </c>
      <c r="B40" s="355" t="str">
        <f t="shared" si="1"/>
        <v>DGMP12</v>
      </c>
      <c r="C40" s="407" t="s">
        <v>81</v>
      </c>
      <c r="D40" s="17" t="s">
        <v>87</v>
      </c>
      <c r="E40" s="627" t="s">
        <v>103</v>
      </c>
      <c r="F40" s="9" t="s">
        <v>104</v>
      </c>
      <c r="G40" s="761" t="s">
        <v>1285</v>
      </c>
    </row>
    <row r="41" spans="1:7" ht="14.25" customHeight="1" x14ac:dyDescent="0.3">
      <c r="A41" t="s">
        <v>105</v>
      </c>
      <c r="B41" s="355" t="str">
        <f t="shared" si="1"/>
        <v>DGMP13</v>
      </c>
      <c r="C41" s="407" t="s">
        <v>81</v>
      </c>
      <c r="D41" s="17" t="s">
        <v>87</v>
      </c>
      <c r="E41" s="627" t="s">
        <v>106</v>
      </c>
      <c r="F41" s="9" t="s">
        <v>45</v>
      </c>
      <c r="G41" s="761" t="s">
        <v>1285</v>
      </c>
    </row>
    <row r="42" spans="1:7" ht="13.95" customHeight="1" x14ac:dyDescent="0.3">
      <c r="A42" t="s">
        <v>107</v>
      </c>
      <c r="B42" s="355" t="str">
        <f t="shared" si="1"/>
        <v>DGMP14</v>
      </c>
      <c r="C42" s="407" t="s">
        <v>81</v>
      </c>
      <c r="D42" s="17" t="s">
        <v>87</v>
      </c>
      <c r="E42" s="627" t="s">
        <v>108</v>
      </c>
      <c r="F42" s="9" t="s">
        <v>45</v>
      </c>
      <c r="G42" s="761" t="s">
        <v>1285</v>
      </c>
    </row>
    <row r="43" spans="1:7" ht="14.25" customHeight="1" x14ac:dyDescent="0.3">
      <c r="A43" t="s">
        <v>109</v>
      </c>
      <c r="B43" s="355" t="str">
        <f t="shared" si="1"/>
        <v>DGMP15</v>
      </c>
      <c r="C43" s="407" t="s">
        <v>81</v>
      </c>
      <c r="D43" s="17" t="s">
        <v>87</v>
      </c>
      <c r="E43" s="627" t="s">
        <v>110</v>
      </c>
      <c r="F43" s="9" t="s">
        <v>111</v>
      </c>
      <c r="G43" s="756" t="s">
        <v>84</v>
      </c>
    </row>
    <row r="44" spans="1:7" ht="14.25" customHeight="1" x14ac:dyDescent="0.3">
      <c r="A44" t="s">
        <v>112</v>
      </c>
      <c r="B44" s="355" t="str">
        <f t="shared" si="1"/>
        <v>DDIT1</v>
      </c>
      <c r="C44" s="621" t="s">
        <v>113</v>
      </c>
      <c r="D44" s="622" t="s">
        <v>114</v>
      </c>
      <c r="E44" s="628" t="s">
        <v>115</v>
      </c>
      <c r="F44" s="404" t="s">
        <v>116</v>
      </c>
      <c r="G44" s="760" t="s">
        <v>1309</v>
      </c>
    </row>
    <row r="45" spans="1:7" ht="14.25" customHeight="1" x14ac:dyDescent="0.3">
      <c r="A45" t="s">
        <v>117</v>
      </c>
      <c r="B45" s="589" t="str">
        <f t="shared" si="1"/>
        <v>DDW1</v>
      </c>
      <c r="C45" s="407" t="s">
        <v>118</v>
      </c>
      <c r="D45" s="17" t="s">
        <v>119</v>
      </c>
      <c r="E45" s="627" t="s">
        <v>120</v>
      </c>
      <c r="F45" s="9" t="s">
        <v>121</v>
      </c>
      <c r="G45" s="764" t="s">
        <v>1306</v>
      </c>
    </row>
    <row r="46" spans="1:7" s="25" customFormat="1" ht="17.399999999999999" customHeight="1" x14ac:dyDescent="0.3">
      <c r="A46" t="s">
        <v>122</v>
      </c>
      <c r="B46" s="590" t="str">
        <f t="shared" si="1"/>
        <v>DDW2</v>
      </c>
      <c r="C46" s="591" t="s">
        <v>118</v>
      </c>
      <c r="D46" s="592" t="s">
        <v>119</v>
      </c>
      <c r="E46" s="636" t="s">
        <v>123</v>
      </c>
      <c r="F46" s="188" t="s">
        <v>124</v>
      </c>
      <c r="G46" s="764" t="s">
        <v>1276</v>
      </c>
    </row>
    <row r="47" spans="1:7" ht="14.1" customHeight="1" x14ac:dyDescent="0.3">
      <c r="A47" t="s">
        <v>125</v>
      </c>
      <c r="B47" s="355" t="str">
        <f t="shared" si="1"/>
        <v>DDW3</v>
      </c>
      <c r="C47" s="591" t="s">
        <v>118</v>
      </c>
      <c r="D47" s="592" t="s">
        <v>119</v>
      </c>
      <c r="E47" s="627" t="s">
        <v>1293</v>
      </c>
      <c r="F47" s="9" t="s">
        <v>126</v>
      </c>
      <c r="G47" s="764" t="s">
        <v>1276</v>
      </c>
    </row>
    <row r="48" spans="1:7" ht="14.25" customHeight="1" x14ac:dyDescent="0.3">
      <c r="A48" t="s">
        <v>127</v>
      </c>
      <c r="B48" s="355" t="str">
        <f t="shared" si="1"/>
        <v>DDW4</v>
      </c>
      <c r="C48" s="591" t="s">
        <v>118</v>
      </c>
      <c r="D48" s="592" t="s">
        <v>119</v>
      </c>
      <c r="E48" s="627" t="s">
        <v>1294</v>
      </c>
      <c r="F48" s="9" t="s">
        <v>1286</v>
      </c>
      <c r="G48" s="764" t="s">
        <v>1276</v>
      </c>
    </row>
    <row r="49" spans="1:7" ht="13.2" customHeight="1" x14ac:dyDescent="0.3">
      <c r="A49" t="s">
        <v>128</v>
      </c>
      <c r="B49" s="355" t="str">
        <f t="shared" si="1"/>
        <v>DDW5</v>
      </c>
      <c r="C49" s="591" t="s">
        <v>118</v>
      </c>
      <c r="D49" s="592" t="s">
        <v>119</v>
      </c>
      <c r="E49" s="627" t="s">
        <v>1295</v>
      </c>
      <c r="F49" s="9" t="s">
        <v>45</v>
      </c>
      <c r="G49" s="765" t="s">
        <v>1277</v>
      </c>
    </row>
    <row r="50" spans="1:7" ht="13.5" customHeight="1" x14ac:dyDescent="0.3">
      <c r="A50" t="s">
        <v>129</v>
      </c>
      <c r="B50" s="355" t="str">
        <f t="shared" si="1"/>
        <v>DDW6</v>
      </c>
      <c r="C50" s="591" t="s">
        <v>118</v>
      </c>
      <c r="D50" s="592" t="s">
        <v>119</v>
      </c>
      <c r="E50" s="627" t="s">
        <v>1296</v>
      </c>
      <c r="F50" s="9" t="s">
        <v>45</v>
      </c>
      <c r="G50" s="764" t="s">
        <v>1277</v>
      </c>
    </row>
    <row r="51" spans="1:7" ht="14.25" customHeight="1" x14ac:dyDescent="0.3">
      <c r="A51" t="s">
        <v>130</v>
      </c>
      <c r="B51" s="355" t="str">
        <f t="shared" si="1"/>
        <v>DDW7</v>
      </c>
      <c r="C51" s="407" t="s">
        <v>118</v>
      </c>
      <c r="D51" s="17" t="s">
        <v>119</v>
      </c>
      <c r="E51" s="627" t="s">
        <v>1297</v>
      </c>
      <c r="F51" s="655">
        <v>45352</v>
      </c>
      <c r="G51" s="761" t="s">
        <v>1284</v>
      </c>
    </row>
    <row r="52" spans="1:7" ht="14.25" customHeight="1" x14ac:dyDescent="0.3">
      <c r="A52" t="s">
        <v>131</v>
      </c>
      <c r="B52" s="355" t="str">
        <f t="shared" si="1"/>
        <v>DDW8</v>
      </c>
      <c r="C52" s="407" t="s">
        <v>118</v>
      </c>
      <c r="D52" s="17" t="s">
        <v>119</v>
      </c>
      <c r="E52" s="627" t="s">
        <v>132</v>
      </c>
      <c r="F52" s="655">
        <v>45352</v>
      </c>
      <c r="G52" s="761" t="s">
        <v>1284</v>
      </c>
    </row>
    <row r="53" spans="1:7" ht="14.25" customHeight="1" x14ac:dyDescent="0.3">
      <c r="A53" t="s">
        <v>133</v>
      </c>
      <c r="B53" s="355" t="str">
        <f t="shared" si="1"/>
        <v>DDW9</v>
      </c>
      <c r="C53" s="407" t="s">
        <v>118</v>
      </c>
      <c r="D53" s="17" t="s">
        <v>119</v>
      </c>
      <c r="E53" s="627" t="s">
        <v>134</v>
      </c>
      <c r="F53" s="655">
        <v>45352</v>
      </c>
      <c r="G53" s="761" t="s">
        <v>1284</v>
      </c>
    </row>
    <row r="54" spans="1:7" ht="14.25" customHeight="1" x14ac:dyDescent="0.3">
      <c r="A54" t="s">
        <v>135</v>
      </c>
      <c r="B54" s="355" t="str">
        <f t="shared" si="1"/>
        <v>DDW11</v>
      </c>
      <c r="C54" s="407" t="s">
        <v>118</v>
      </c>
      <c r="D54" s="17" t="s">
        <v>136</v>
      </c>
      <c r="E54" s="637" t="s">
        <v>1298</v>
      </c>
      <c r="F54" s="9" t="s">
        <v>137</v>
      </c>
      <c r="G54" s="8" t="s">
        <v>138</v>
      </c>
    </row>
    <row r="55" spans="1:7" ht="14.25" customHeight="1" x14ac:dyDescent="0.3">
      <c r="A55" t="s">
        <v>139</v>
      </c>
      <c r="B55" s="355" t="str">
        <f t="shared" si="1"/>
        <v>DDW12</v>
      </c>
      <c r="C55" s="407" t="s">
        <v>118</v>
      </c>
      <c r="D55" s="17" t="s">
        <v>136</v>
      </c>
      <c r="E55" s="637" t="s">
        <v>140</v>
      </c>
      <c r="F55" s="655">
        <v>45536</v>
      </c>
      <c r="G55" s="766" t="s">
        <v>1309</v>
      </c>
    </row>
    <row r="56" spans="1:7" ht="14.25" customHeight="1" x14ac:dyDescent="0.3">
      <c r="A56" t="s">
        <v>141</v>
      </c>
      <c r="B56" s="355" t="str">
        <f t="shared" si="1"/>
        <v>DDW13</v>
      </c>
      <c r="C56" s="407" t="s">
        <v>118</v>
      </c>
      <c r="D56" s="17" t="s">
        <v>136</v>
      </c>
      <c r="E56" s="637" t="s">
        <v>142</v>
      </c>
      <c r="F56" s="654">
        <v>2024</v>
      </c>
      <c r="G56" s="8" t="s">
        <v>1310</v>
      </c>
    </row>
    <row r="57" spans="1:7" ht="14.25" customHeight="1" x14ac:dyDescent="0.3">
      <c r="A57" t="s">
        <v>143</v>
      </c>
      <c r="B57" s="355" t="str">
        <f t="shared" si="1"/>
        <v>DDW14</v>
      </c>
      <c r="C57" s="407" t="s">
        <v>118</v>
      </c>
      <c r="D57" s="17" t="s">
        <v>136</v>
      </c>
      <c r="E57" s="637" t="s">
        <v>144</v>
      </c>
      <c r="F57" s="654">
        <v>2024</v>
      </c>
      <c r="G57" s="12" t="s">
        <v>1310</v>
      </c>
    </row>
    <row r="58" spans="1:7" ht="14.25" customHeight="1" x14ac:dyDescent="0.3">
      <c r="A58" t="s">
        <v>145</v>
      </c>
      <c r="B58" s="355" t="str">
        <f t="shared" si="1"/>
        <v>DDP1</v>
      </c>
      <c r="C58" s="406" t="s">
        <v>146</v>
      </c>
      <c r="D58" s="16" t="s">
        <v>147</v>
      </c>
      <c r="E58" s="649" t="s">
        <v>1299</v>
      </c>
      <c r="F58" s="6" t="s">
        <v>96</v>
      </c>
      <c r="G58" s="761" t="s">
        <v>1307</v>
      </c>
    </row>
    <row r="59" spans="1:7" ht="14.25" customHeight="1" x14ac:dyDescent="0.3">
      <c r="B59" s="355"/>
      <c r="C59" s="407"/>
      <c r="D59" s="17"/>
      <c r="E59" s="757"/>
      <c r="F59" s="9" t="s">
        <v>116</v>
      </c>
      <c r="G59" s="764" t="s">
        <v>1306</v>
      </c>
    </row>
    <row r="60" spans="1:7" ht="14.25" customHeight="1" x14ac:dyDescent="0.3">
      <c r="A60" t="s">
        <v>148</v>
      </c>
      <c r="B60" s="355" t="str">
        <f t="shared" ref="B60:B69" si="2">HYPERLINK(_xlfn.CONCAT("#",A60,"!A1"),A60)</f>
        <v>DDP2</v>
      </c>
      <c r="C60" s="407" t="s">
        <v>146</v>
      </c>
      <c r="D60" s="17" t="s">
        <v>149</v>
      </c>
      <c r="E60" s="627" t="s">
        <v>150</v>
      </c>
      <c r="F60" s="9" t="s">
        <v>104</v>
      </c>
      <c r="G60" s="764" t="s">
        <v>1276</v>
      </c>
    </row>
    <row r="61" spans="1:7" ht="14.25" customHeight="1" x14ac:dyDescent="0.3">
      <c r="A61" t="s">
        <v>151</v>
      </c>
      <c r="B61" s="355" t="str">
        <f t="shared" si="2"/>
        <v>DDP3</v>
      </c>
      <c r="C61" s="407" t="s">
        <v>146</v>
      </c>
      <c r="D61" s="17" t="s">
        <v>152</v>
      </c>
      <c r="E61" s="627" t="s">
        <v>153</v>
      </c>
      <c r="F61" s="9" t="s">
        <v>104</v>
      </c>
      <c r="G61" s="765" t="s">
        <v>1277</v>
      </c>
    </row>
    <row r="62" spans="1:7" ht="14.25" customHeight="1" x14ac:dyDescent="0.3">
      <c r="A62" t="s">
        <v>154</v>
      </c>
      <c r="B62" s="355" t="str">
        <f t="shared" si="2"/>
        <v>DDP4</v>
      </c>
      <c r="C62" s="407" t="s">
        <v>146</v>
      </c>
      <c r="D62" s="17" t="s">
        <v>152</v>
      </c>
      <c r="E62" s="637" t="s">
        <v>155</v>
      </c>
      <c r="F62" s="9" t="s">
        <v>96</v>
      </c>
      <c r="G62" s="765" t="s">
        <v>1277</v>
      </c>
    </row>
    <row r="63" spans="1:7" ht="14.25" customHeight="1" x14ac:dyDescent="0.3">
      <c r="A63" t="s">
        <v>156</v>
      </c>
      <c r="B63" s="355" t="str">
        <f t="shared" si="2"/>
        <v>DDP5</v>
      </c>
      <c r="C63" s="407" t="s">
        <v>146</v>
      </c>
      <c r="D63" s="17" t="s">
        <v>152</v>
      </c>
      <c r="E63" s="627" t="s">
        <v>157</v>
      </c>
      <c r="F63" s="9" t="s">
        <v>104</v>
      </c>
      <c r="G63" s="765" t="s">
        <v>1277</v>
      </c>
    </row>
    <row r="64" spans="1:7" ht="14.25" customHeight="1" x14ac:dyDescent="0.3">
      <c r="A64" t="s">
        <v>158</v>
      </c>
      <c r="B64" s="355" t="str">
        <f t="shared" si="2"/>
        <v>DDP6</v>
      </c>
      <c r="C64" s="407" t="s">
        <v>146</v>
      </c>
      <c r="D64" s="17" t="s">
        <v>152</v>
      </c>
      <c r="E64" s="627" t="s">
        <v>159</v>
      </c>
      <c r="F64" s="9" t="s">
        <v>45</v>
      </c>
      <c r="G64" s="765" t="s">
        <v>1277</v>
      </c>
    </row>
    <row r="65" spans="1:7" ht="14.25" customHeight="1" x14ac:dyDescent="0.3">
      <c r="A65" t="s">
        <v>160</v>
      </c>
      <c r="B65" s="355" t="str">
        <f t="shared" si="2"/>
        <v>DDP7</v>
      </c>
      <c r="C65" s="407" t="s">
        <v>146</v>
      </c>
      <c r="D65" s="17" t="s">
        <v>152</v>
      </c>
      <c r="E65" s="627" t="s">
        <v>161</v>
      </c>
      <c r="F65" s="9" t="s">
        <v>104</v>
      </c>
      <c r="G65" s="765" t="s">
        <v>1277</v>
      </c>
    </row>
    <row r="66" spans="1:7" ht="14.25" customHeight="1" x14ac:dyDescent="0.3">
      <c r="A66" t="s">
        <v>162</v>
      </c>
      <c r="B66" s="355" t="str">
        <f t="shared" si="2"/>
        <v>DDP8</v>
      </c>
      <c r="C66" s="407" t="s">
        <v>146</v>
      </c>
      <c r="D66" s="17" t="s">
        <v>152</v>
      </c>
      <c r="E66" s="627" t="s">
        <v>159</v>
      </c>
      <c r="F66" s="9" t="s">
        <v>104</v>
      </c>
      <c r="G66" s="765" t="s">
        <v>1277</v>
      </c>
    </row>
    <row r="67" spans="1:7" ht="14.25" customHeight="1" x14ac:dyDescent="0.3">
      <c r="A67" t="s">
        <v>163</v>
      </c>
      <c r="B67" s="355" t="str">
        <f t="shared" si="2"/>
        <v>DDP9</v>
      </c>
      <c r="C67" s="407" t="s">
        <v>146</v>
      </c>
      <c r="D67" s="17" t="s">
        <v>152</v>
      </c>
      <c r="E67" s="627" t="s">
        <v>164</v>
      </c>
      <c r="F67" s="654">
        <v>2023</v>
      </c>
      <c r="G67" s="764" t="s">
        <v>1276</v>
      </c>
    </row>
    <row r="68" spans="1:7" ht="14.25" customHeight="1" x14ac:dyDescent="0.3">
      <c r="A68" t="s">
        <v>165</v>
      </c>
      <c r="B68" s="355" t="str">
        <f t="shared" si="2"/>
        <v>DDP10</v>
      </c>
      <c r="C68" s="407" t="s">
        <v>146</v>
      </c>
      <c r="D68" s="17" t="s">
        <v>152</v>
      </c>
      <c r="E68" s="627" t="s">
        <v>159</v>
      </c>
      <c r="F68" s="9" t="s">
        <v>96</v>
      </c>
      <c r="G68" s="765" t="s">
        <v>1277</v>
      </c>
    </row>
    <row r="69" spans="1:7" ht="14.25" customHeight="1" x14ac:dyDescent="0.3">
      <c r="A69" t="s">
        <v>166</v>
      </c>
      <c r="B69" s="355" t="str">
        <f t="shared" si="2"/>
        <v>DDP11</v>
      </c>
      <c r="C69" s="407" t="s">
        <v>146</v>
      </c>
      <c r="D69" s="17" t="s">
        <v>152</v>
      </c>
      <c r="E69" s="627" t="s">
        <v>167</v>
      </c>
      <c r="F69" s="654">
        <v>2023</v>
      </c>
      <c r="G69" s="761" t="s">
        <v>1307</v>
      </c>
    </row>
    <row r="70" spans="1:7" ht="14.25" customHeight="1" x14ac:dyDescent="0.3">
      <c r="B70" s="355"/>
      <c r="C70" s="407"/>
      <c r="D70" s="17"/>
      <c r="E70" s="627"/>
      <c r="F70" s="654" t="s">
        <v>1308</v>
      </c>
      <c r="G70" s="764" t="s">
        <v>1306</v>
      </c>
    </row>
    <row r="71" spans="1:7" ht="14.25" customHeight="1" x14ac:dyDescent="0.3">
      <c r="A71" t="s">
        <v>168</v>
      </c>
      <c r="B71" s="589" t="str">
        <f>HYPERLINK(_xlfn.CONCAT("#",A71,"!A1"),A71)</f>
        <v>DDP12</v>
      </c>
      <c r="C71" s="407" t="s">
        <v>146</v>
      </c>
      <c r="D71" s="17" t="s">
        <v>152</v>
      </c>
      <c r="E71" s="627" t="s">
        <v>1278</v>
      </c>
      <c r="F71" s="9" t="s">
        <v>169</v>
      </c>
      <c r="G71" s="761" t="s">
        <v>1307</v>
      </c>
    </row>
    <row r="72" spans="1:7" ht="14.25" customHeight="1" x14ac:dyDescent="0.3">
      <c r="A72" s="11"/>
      <c r="B72" s="11"/>
      <c r="C72" s="10"/>
      <c r="D72" s="11"/>
      <c r="E72" s="758"/>
      <c r="F72" s="10" t="s">
        <v>116</v>
      </c>
      <c r="G72" s="767" t="s">
        <v>1306</v>
      </c>
    </row>
  </sheetData>
  <autoFilter ref="A1:G71" xr:uid="{00000000-0001-0000-0000-000000000000}"/>
  <phoneticPr fontId="68" type="noConversion"/>
  <hyperlinks>
    <hyperlink ref="G31" r:id="rId1" display="https://digital.nhs.uk/data-and-information/publications/statistical/general-and-personal-medical-services" xr:uid="{D80870F2-12E7-4BAF-B81B-C5B92982CF3D}"/>
    <hyperlink ref="G32" r:id="rId2" display="https://digital.nhs.uk/data-and-information/publications/statistical/general-and-personal-medical-services" xr:uid="{719B1411-B224-467C-A4AE-A710D6981087}"/>
    <hyperlink ref="G44" r:id="rId3" display="www.oriel.nhs.uk" xr:uid="{47D1666D-ADC1-402D-AA69-5709F52F0D66}"/>
    <hyperlink ref="B16" location="'DSS5'!A1" display="DSS5" xr:uid="{757E32A5-6B95-4C22-90B1-C80FE6B24136}"/>
    <hyperlink ref="B17" location="'DSS6'!A1" display="DSS6" xr:uid="{9BDCD42C-F177-4C0A-B23D-35CF49520E8B}"/>
    <hyperlink ref="B18" location="'DSS7'!A1" display="DSS7" xr:uid="{D8DB1D3A-605C-4A24-B642-7A38C176D802}"/>
    <hyperlink ref="G33" r:id="rId4" xr:uid="{821B31FA-0665-4F91-8588-0ABCD535312C}"/>
    <hyperlink ref="G43" r:id="rId5" display="https://digital.nhs.uk/data-and-information/publications/statistical/general-and-personal-medical-services" xr:uid="{0EBF4B72-DEBD-4212-9FE3-CAD4844C434D}"/>
    <hyperlink ref="G46" r:id="rId6" location="summary" xr:uid="{879C7237-65F8-4571-A634-94A22133ED85}"/>
    <hyperlink ref="G49" r:id="rId7" xr:uid="{A6CD177B-BFAE-4334-A772-8AA7371123CF}"/>
    <hyperlink ref="G47:G48" r:id="rId8" location="summary" display="Dental Working Patterns, Motivation and Morale Survey" xr:uid="{1D02A388-A372-4CA6-8D8B-74A6B4937308}"/>
    <hyperlink ref="G50" r:id="rId9" xr:uid="{F9040552-2AF0-4A7A-8EF4-84FE13F485DB}"/>
    <hyperlink ref="G69" r:id="rId10" xr:uid="{678584C0-3BA0-4762-8044-40383A02F715}"/>
    <hyperlink ref="G45" r:id="rId11" xr:uid="{B24AD173-E169-465F-9D81-5E271EE5D1F1}"/>
    <hyperlink ref="G12" r:id="rId12" display="https://www.england.nhs.uk/statistics/statistical-work-areas/nhs-staff-survey-in-england/" xr:uid="{56724BC4-5582-4E56-96F9-E84BB84B4405}"/>
    <hyperlink ref="G13" r:id="rId13" display="https://www.england.nhs.uk/statistics/statistical-work-areas/nhs-staff-survey-in-england/" xr:uid="{5CC12C6A-F61A-4559-8597-D6C490299C6C}"/>
    <hyperlink ref="G14" r:id="rId14" display="https://www.england.nhs.uk/statistics/statistical-work-areas/nhs-staff-survey-in-england/" xr:uid="{B2DA0ED6-AA60-4C72-81CF-E59E67947321}"/>
    <hyperlink ref="G15" r:id="rId15" display="https://www.england.nhs.uk/statistics/statistical-work-areas/nhs-staff-survey-in-england/" xr:uid="{7D91E8CE-8BCB-4EA0-92AB-0259DB717193}"/>
    <hyperlink ref="G16" r:id="rId16" display="https://www.england.nhs.uk/statistics/statistical-work-areas/nhs-staff-survey-in-england/" xr:uid="{1A8A54FA-CB03-4C69-9D8F-646EC221A915}"/>
    <hyperlink ref="G17" r:id="rId17" display="https://www.england.nhs.uk/statistics/statistical-work-areas/nhs-staff-survey-in-england/" xr:uid="{82D9969A-9B82-4524-8212-47C60D6AE835}"/>
    <hyperlink ref="G18" r:id="rId18" display="https://www.england.nhs.uk/statistics/statistical-work-areas/nhs-staff-survey-in-england/" xr:uid="{BAB0059C-0C58-4FB7-BDBA-3F528632EC47}"/>
    <hyperlink ref="G20" r:id="rId19" display="https://www.england.nhs.uk/statistics/statistical-work-areas/nhs-staff-survey-in-england/" xr:uid="{EE826060-315C-43F5-80C9-4DF3E460C6A3}"/>
    <hyperlink ref="G21" r:id="rId20" display="https://www.england.nhs.uk/statistics/statistical-work-areas/nhs-staff-survey-in-england/" xr:uid="{72042D7E-5609-4EE2-915E-E00FCB7A7AA2}"/>
    <hyperlink ref="G22" r:id="rId21" display="https://www.england.nhs.uk/statistics/statistical-work-areas/nhs-staff-survey-in-england/" xr:uid="{4DD0A2C3-391D-4517-B6DC-7223FCF09C9F}"/>
    <hyperlink ref="G23" r:id="rId22" display="https://www.england.nhs.uk/statistics/statistical-work-areas/nhs-staff-survey-in-england/" xr:uid="{5BD2548E-FB94-48AF-8DA2-03A864EEA6A0}"/>
    <hyperlink ref="G24" r:id="rId23" display="https://www.england.nhs.uk/statistics/statistical-work-areas/nhs-staff-survey-in-england/" xr:uid="{99784513-047B-487E-BFC7-6950366BF122}"/>
    <hyperlink ref="G28" r:id="rId24" display="https://www.gmc-uk.org/-/media/documents/working-paper-sas-le-barometer-2022-analysis-october-2023-final-with-cover_pdf-103405323.pdf" xr:uid="{ACC5588B-4443-41F3-9AF1-8460F5A1C126}"/>
    <hyperlink ref="G2" r:id="rId25" display="https://digital.nhs.uk/data-and-information/publications/statistical/nhs-workforce-statistics" xr:uid="{155BBCA0-E119-4958-89B0-6A94F5331555}"/>
    <hyperlink ref="G3" r:id="rId26" display="https://digital.nhs.uk/data-and-information/publications/statistical/nhs-workforce-statistics" xr:uid="{CE8C7F4C-E842-41CA-B8D9-529AFA1C342C}"/>
    <hyperlink ref="G6" r:id="rId27" display="https://digital.nhs.uk/data-and-information/publications/statistical/nhs-sickness-absence-rates" xr:uid="{D92EC158-1EB0-4F56-9472-40F5B5416067}"/>
    <hyperlink ref="G51" r:id="rId28" display="https://www.england.nhs.uk/statistics/statistical-work-areas/dental-workforce/" xr:uid="{33C31917-F890-4739-8168-276F15B9D9C2}"/>
    <hyperlink ref="G52" r:id="rId29" display="https://www.england.nhs.uk/statistics/statistical-work-areas/dental-workforce/" xr:uid="{805347E5-E6D1-444C-A125-961426F0415B}"/>
    <hyperlink ref="G53" r:id="rId30" display="https://www.england.nhs.uk/statistics/statistical-work-areas/dental-workforce/" xr:uid="{5BD645F4-6D10-4E2B-93AB-E33B51DB1EC7}"/>
    <hyperlink ref="G34:G42" r:id="rId31" display="GP Earnings and Expenses Estimates" xr:uid="{991E4E44-1602-4A72-BC9F-700416BF29DD}"/>
    <hyperlink ref="G59" r:id="rId32" xr:uid="{847FC0FA-A76C-49B3-9C9B-D12EF8651313}"/>
    <hyperlink ref="G70" r:id="rId33" xr:uid="{7BDD3AC8-07DA-4173-B389-19B2507EEDB0}"/>
    <hyperlink ref="G72" r:id="rId34" xr:uid="{0ECE4351-D69E-45AD-865D-650871DBA027}"/>
    <hyperlink ref="G71" r:id="rId35" xr:uid="{F46682B3-FBC4-427C-B6CA-1C8718F7C758}"/>
    <hyperlink ref="G58" r:id="rId36" xr:uid="{33FAA993-6B45-49FC-AF9E-BBE5810068E7}"/>
    <hyperlink ref="G60" r:id="rId37" location="summary" xr:uid="{B64E5BAF-C94A-4E08-91FF-6F03A87A049D}"/>
    <hyperlink ref="G67" r:id="rId38" location="summary" xr:uid="{1746CF71-97EA-48DF-BB54-573FB9B4A783}"/>
    <hyperlink ref="G61:G66" r:id="rId39" display="Dental Earnings and Expenses Estimates " xr:uid="{AF31F2C7-0457-4699-BEFD-6DF61F476095}"/>
    <hyperlink ref="G68" r:id="rId40" xr:uid="{AB910308-F025-44B5-8636-B18196E97F32}"/>
    <hyperlink ref="G55" r:id="rId41" display="www.oriel.nhs.uk" xr:uid="{757CEECA-0DA2-403F-8ABD-153A37F42CCA}"/>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E3B52-D5B3-4D32-855F-5D8E10270F88}">
  <dimension ref="A1:E5"/>
  <sheetViews>
    <sheetView workbookViewId="0"/>
  </sheetViews>
  <sheetFormatPr defaultRowHeight="14.4" x14ac:dyDescent="0.3"/>
  <cols>
    <col min="1" max="1" width="24.5546875" bestFit="1" customWidth="1"/>
    <col min="3" max="5" width="8.88671875" style="356"/>
  </cols>
  <sheetData>
    <row r="1" spans="1:5" x14ac:dyDescent="0.3">
      <c r="A1" s="23" t="s">
        <v>1264</v>
      </c>
    </row>
    <row r="2" spans="1:5" ht="18" x14ac:dyDescent="0.35">
      <c r="A2" s="398" t="s">
        <v>444</v>
      </c>
    </row>
    <row r="3" spans="1:5" x14ac:dyDescent="0.3">
      <c r="C3" s="269">
        <v>2021</v>
      </c>
      <c r="D3" s="269">
        <v>2022</v>
      </c>
      <c r="E3" s="269">
        <v>2023</v>
      </c>
    </row>
    <row r="4" spans="1:5" x14ac:dyDescent="0.3">
      <c r="A4" t="s">
        <v>441</v>
      </c>
      <c r="B4" t="s">
        <v>217</v>
      </c>
      <c r="C4" s="709">
        <v>0.64880000000000004</v>
      </c>
      <c r="D4" s="709">
        <v>0.64139999999999997</v>
      </c>
      <c r="E4" s="709">
        <v>0.65200000000000002</v>
      </c>
    </row>
    <row r="5" spans="1:5" x14ac:dyDescent="0.3">
      <c r="A5" t="s">
        <v>442</v>
      </c>
      <c r="B5" t="s">
        <v>217</v>
      </c>
      <c r="C5" s="709">
        <v>0.67010000000000003</v>
      </c>
      <c r="D5" s="709">
        <v>0.65880000000000005</v>
      </c>
      <c r="E5" s="709">
        <v>0.6694</v>
      </c>
    </row>
  </sheetData>
  <hyperlinks>
    <hyperlink ref="A1" location="Contents!A1" display="Contents" xr:uid="{7DF5D114-AF4F-4A2A-80E8-6EB68537E846}"/>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40941-5E88-4252-9F05-F4C6DA17995D}">
  <dimension ref="A1:E66"/>
  <sheetViews>
    <sheetView workbookViewId="0"/>
  </sheetViews>
  <sheetFormatPr defaultRowHeight="14.4" x14ac:dyDescent="0.3"/>
  <cols>
    <col min="1" max="1" width="8.5546875" style="358" bestFit="1" customWidth="1"/>
    <col min="2" max="2" width="16.5546875" bestFit="1" customWidth="1"/>
    <col min="3" max="3" width="26.5546875" bestFit="1" customWidth="1"/>
  </cols>
  <sheetData>
    <row r="1" spans="1:5" x14ac:dyDescent="0.3">
      <c r="A1" s="660" t="s">
        <v>1264</v>
      </c>
    </row>
    <row r="2" spans="1:5" x14ac:dyDescent="0.3">
      <c r="A2" s="50" t="s">
        <v>445</v>
      </c>
      <c r="B2" s="1"/>
    </row>
    <row r="3" spans="1:5" x14ac:dyDescent="0.3">
      <c r="A3" s="50" t="s">
        <v>173</v>
      </c>
      <c r="B3" s="1" t="s">
        <v>446</v>
      </c>
      <c r="C3" s="1" t="s">
        <v>447</v>
      </c>
      <c r="D3" s="1" t="s">
        <v>448</v>
      </c>
      <c r="E3" s="1"/>
    </row>
    <row r="4" spans="1:5" x14ac:dyDescent="0.3">
      <c r="A4" s="372">
        <v>43556</v>
      </c>
      <c r="B4" s="354">
        <v>9.7725116398080167E-2</v>
      </c>
      <c r="C4" s="354">
        <v>9.0998360267044373E-2</v>
      </c>
    </row>
    <row r="5" spans="1:5" x14ac:dyDescent="0.3">
      <c r="A5" s="372">
        <v>43586</v>
      </c>
      <c r="B5" s="354">
        <v>9.7900456719748882E-2</v>
      </c>
      <c r="C5" s="354">
        <v>9.0665330517534073E-2</v>
      </c>
    </row>
    <row r="6" spans="1:5" x14ac:dyDescent="0.3">
      <c r="A6" s="372">
        <v>43617</v>
      </c>
      <c r="B6" s="354">
        <v>9.8682507778161579E-2</v>
      </c>
      <c r="C6" s="354">
        <v>9.3623540028996352E-2</v>
      </c>
    </row>
    <row r="7" spans="1:5" x14ac:dyDescent="0.3">
      <c r="A7" s="372">
        <v>43647</v>
      </c>
      <c r="B7" s="354">
        <v>0.10076770118022405</v>
      </c>
      <c r="C7" s="354">
        <v>9.6901784288596221E-2</v>
      </c>
    </row>
    <row r="8" spans="1:5" x14ac:dyDescent="0.3">
      <c r="A8" s="372">
        <v>43678</v>
      </c>
      <c r="B8" s="354">
        <v>0.10682696666167828</v>
      </c>
      <c r="C8" s="354">
        <v>0.10493838586777024</v>
      </c>
    </row>
    <row r="9" spans="1:5" x14ac:dyDescent="0.3">
      <c r="A9" s="372">
        <v>43709</v>
      </c>
      <c r="B9" s="354">
        <v>9.9185218039520115E-2</v>
      </c>
      <c r="C9" s="354">
        <v>9.4398485639302407E-2</v>
      </c>
    </row>
    <row r="10" spans="1:5" x14ac:dyDescent="0.3">
      <c r="A10" s="372">
        <v>43739</v>
      </c>
      <c r="B10" s="354">
        <v>9.5203070583725624E-2</v>
      </c>
      <c r="C10" s="354">
        <v>8.9692100337333366E-2</v>
      </c>
    </row>
    <row r="11" spans="1:5" x14ac:dyDescent="0.3">
      <c r="A11" s="372">
        <v>43770</v>
      </c>
      <c r="B11" s="354">
        <v>9.479857909438176E-2</v>
      </c>
      <c r="C11" s="354">
        <v>8.9118742842642304E-2</v>
      </c>
    </row>
    <row r="12" spans="1:5" x14ac:dyDescent="0.3">
      <c r="A12" s="372">
        <v>43800</v>
      </c>
      <c r="B12" s="354">
        <v>9.6501754376335139E-2</v>
      </c>
      <c r="C12" s="354">
        <v>9.1117128547154952E-2</v>
      </c>
    </row>
    <row r="13" spans="1:5" x14ac:dyDescent="0.3">
      <c r="A13" s="372">
        <v>43831</v>
      </c>
      <c r="B13" s="354">
        <v>9.6371307839794515E-2</v>
      </c>
      <c r="C13" s="354">
        <v>9.1465181170477999E-2</v>
      </c>
    </row>
    <row r="14" spans="1:5" x14ac:dyDescent="0.3">
      <c r="A14" s="372">
        <v>43862</v>
      </c>
      <c r="B14" s="354">
        <v>9.748332969832757E-2</v>
      </c>
      <c r="C14" s="354">
        <v>9.351195819179145E-2</v>
      </c>
    </row>
    <row r="15" spans="1:5" x14ac:dyDescent="0.3">
      <c r="A15" s="372">
        <v>43891</v>
      </c>
      <c r="B15" s="354">
        <v>9.5594115442516461E-2</v>
      </c>
      <c r="C15" s="354">
        <v>9.1149457009051249E-2</v>
      </c>
    </row>
    <row r="16" spans="1:5" x14ac:dyDescent="0.3">
      <c r="A16" s="372">
        <v>43922</v>
      </c>
      <c r="B16" s="354">
        <v>9.3975873510035821E-2</v>
      </c>
      <c r="C16" s="354">
        <v>8.5274161963203143E-2</v>
      </c>
    </row>
    <row r="17" spans="1:3" x14ac:dyDescent="0.3">
      <c r="A17" s="372">
        <v>43952</v>
      </c>
      <c r="B17" s="354">
        <v>9.3517049774701114E-2</v>
      </c>
      <c r="C17" s="354">
        <v>8.4846144704989662E-2</v>
      </c>
    </row>
    <row r="18" spans="1:3" x14ac:dyDescent="0.3">
      <c r="A18" s="372">
        <v>43983</v>
      </c>
      <c r="B18" s="354">
        <v>9.3544043684841607E-2</v>
      </c>
      <c r="C18" s="354">
        <v>8.4933326948330154E-2</v>
      </c>
    </row>
    <row r="19" spans="1:3" x14ac:dyDescent="0.3">
      <c r="A19" s="372">
        <v>44013</v>
      </c>
      <c r="B19" s="354">
        <v>9.6335925853085244E-2</v>
      </c>
      <c r="C19" s="354">
        <v>8.8812307613730462E-2</v>
      </c>
    </row>
    <row r="20" spans="1:3" x14ac:dyDescent="0.3">
      <c r="A20" s="372">
        <v>44044</v>
      </c>
      <c r="B20" s="354">
        <v>9.2205265766589772E-2</v>
      </c>
      <c r="C20" s="354">
        <v>8.6302015493880016E-2</v>
      </c>
    </row>
    <row r="21" spans="1:3" x14ac:dyDescent="0.3">
      <c r="A21" s="372">
        <v>44075</v>
      </c>
      <c r="B21" s="354">
        <v>8.7688006719806741E-2</v>
      </c>
      <c r="C21" s="354">
        <v>8.2390914546200497E-2</v>
      </c>
    </row>
    <row r="22" spans="1:3" x14ac:dyDescent="0.3">
      <c r="A22" s="372">
        <v>44105</v>
      </c>
      <c r="B22" s="354">
        <v>8.4322091056099058E-2</v>
      </c>
      <c r="C22" s="354">
        <v>7.7139329195220277E-2</v>
      </c>
    </row>
    <row r="23" spans="1:3" x14ac:dyDescent="0.3">
      <c r="A23" s="372">
        <v>44136</v>
      </c>
      <c r="B23" s="354">
        <v>8.3299408887820933E-2</v>
      </c>
      <c r="C23" s="354">
        <v>7.5912012396737699E-2</v>
      </c>
    </row>
    <row r="24" spans="1:3" x14ac:dyDescent="0.3">
      <c r="A24" s="372">
        <v>44166</v>
      </c>
      <c r="B24" s="354">
        <v>8.4168053370420035E-2</v>
      </c>
      <c r="C24" s="354">
        <v>7.5839766524745306E-2</v>
      </c>
    </row>
    <row r="25" spans="1:3" x14ac:dyDescent="0.3">
      <c r="A25" s="372">
        <v>44197</v>
      </c>
      <c r="B25" s="354">
        <v>8.436580870961051E-2</v>
      </c>
      <c r="C25" s="354">
        <v>7.7314615961167579E-2</v>
      </c>
    </row>
    <row r="26" spans="1:3" x14ac:dyDescent="0.3">
      <c r="A26" s="372">
        <v>44228</v>
      </c>
      <c r="B26" s="354">
        <v>8.3655900259974658E-2</v>
      </c>
      <c r="C26" s="354">
        <v>7.6472756331503466E-2</v>
      </c>
    </row>
    <row r="27" spans="1:3" x14ac:dyDescent="0.3">
      <c r="A27" s="372">
        <v>44256</v>
      </c>
      <c r="B27" s="354">
        <v>8.3440234411221892E-2</v>
      </c>
      <c r="C27" s="354">
        <v>7.536928449775028E-2</v>
      </c>
    </row>
    <row r="28" spans="1:3" x14ac:dyDescent="0.3">
      <c r="A28" s="372">
        <v>44287</v>
      </c>
      <c r="B28" s="354">
        <v>8.5270045947344567E-2</v>
      </c>
      <c r="C28" s="354">
        <v>7.7729355646728227E-2</v>
      </c>
    </row>
    <row r="29" spans="1:3" x14ac:dyDescent="0.3">
      <c r="A29" s="372">
        <v>44317</v>
      </c>
      <c r="B29" s="354">
        <v>8.6838200058083251E-2</v>
      </c>
      <c r="C29" s="354">
        <v>7.8522672931444659E-2</v>
      </c>
    </row>
    <row r="30" spans="1:3" x14ac:dyDescent="0.3">
      <c r="A30" s="372">
        <v>44348</v>
      </c>
      <c r="B30" s="354">
        <v>8.7594015272159209E-2</v>
      </c>
      <c r="C30" s="354">
        <v>7.8575417845337933E-2</v>
      </c>
    </row>
    <row r="31" spans="1:3" x14ac:dyDescent="0.3">
      <c r="A31" s="372">
        <v>44378</v>
      </c>
      <c r="B31" s="354">
        <v>9.386935968507551E-2</v>
      </c>
      <c r="C31" s="354">
        <v>8.5685975407836498E-2</v>
      </c>
    </row>
    <row r="32" spans="1:3" x14ac:dyDescent="0.3">
      <c r="A32" s="372">
        <v>44409</v>
      </c>
      <c r="B32" s="354">
        <v>9.577942490025057E-2</v>
      </c>
      <c r="C32" s="354">
        <v>8.7882409159203312E-2</v>
      </c>
    </row>
    <row r="33" spans="1:5" x14ac:dyDescent="0.3">
      <c r="A33" s="372">
        <v>44440</v>
      </c>
      <c r="B33" s="354">
        <v>9.2094019280620457E-2</v>
      </c>
      <c r="C33" s="354">
        <v>8.3719082895349406E-2</v>
      </c>
    </row>
    <row r="34" spans="1:5" x14ac:dyDescent="0.3">
      <c r="A34" s="372">
        <v>44470</v>
      </c>
      <c r="B34" s="354">
        <v>9.0697730815389191E-2</v>
      </c>
      <c r="C34" s="354">
        <v>8.2517078862107851E-2</v>
      </c>
    </row>
    <row r="35" spans="1:5" x14ac:dyDescent="0.3">
      <c r="A35" s="372">
        <v>44501</v>
      </c>
      <c r="B35" s="354">
        <v>8.954477071271226E-2</v>
      </c>
      <c r="C35" s="354">
        <v>8.1203634361770971E-2</v>
      </c>
    </row>
    <row r="36" spans="1:5" x14ac:dyDescent="0.3">
      <c r="A36" s="372">
        <v>44531</v>
      </c>
      <c r="B36" s="354">
        <v>9.1533068376550245E-2</v>
      </c>
      <c r="C36" s="354">
        <v>8.3293420817611527E-2</v>
      </c>
    </row>
    <row r="37" spans="1:5" x14ac:dyDescent="0.3">
      <c r="A37" s="372">
        <v>44562</v>
      </c>
      <c r="B37" s="354">
        <v>9.2259399275316331E-2</v>
      </c>
      <c r="C37" s="354">
        <v>8.3062544709838815E-2</v>
      </c>
    </row>
    <row r="38" spans="1:5" x14ac:dyDescent="0.3">
      <c r="A38" s="372">
        <v>44593</v>
      </c>
      <c r="B38" s="354">
        <v>9.2460298294425189E-2</v>
      </c>
      <c r="C38" s="354">
        <v>8.343986427844316E-2</v>
      </c>
    </row>
    <row r="39" spans="1:5" x14ac:dyDescent="0.3">
      <c r="A39" s="372">
        <v>44621</v>
      </c>
      <c r="B39" s="354">
        <v>9.292410072134262E-2</v>
      </c>
      <c r="C39" s="354">
        <v>8.4303278256734393E-2</v>
      </c>
    </row>
    <row r="40" spans="1:5" x14ac:dyDescent="0.3">
      <c r="A40" s="372">
        <v>44652</v>
      </c>
      <c r="B40" s="354">
        <v>9.7579849762173806E-2</v>
      </c>
      <c r="C40" s="354">
        <v>8.7647767963197884E-2</v>
      </c>
    </row>
    <row r="41" spans="1:5" x14ac:dyDescent="0.3">
      <c r="A41" s="372">
        <v>44682</v>
      </c>
      <c r="B41" s="354">
        <v>9.4390473304049552E-2</v>
      </c>
      <c r="C41" s="354">
        <v>8.5470999792017194E-2</v>
      </c>
    </row>
    <row r="42" spans="1:5" x14ac:dyDescent="0.3">
      <c r="A42" s="372">
        <v>44713</v>
      </c>
      <c r="B42" s="354">
        <v>9.5428160749234964E-2</v>
      </c>
      <c r="C42" s="354">
        <v>8.600279230454598E-2</v>
      </c>
    </row>
    <row r="43" spans="1:5" x14ac:dyDescent="0.3">
      <c r="A43" s="372">
        <v>44743</v>
      </c>
      <c r="B43" s="354">
        <v>0.10164150291875092</v>
      </c>
      <c r="C43" s="354">
        <v>9.254007278481928E-2</v>
      </c>
      <c r="D43" s="397">
        <v>0.12</v>
      </c>
      <c r="E43" s="397"/>
    </row>
    <row r="44" spans="1:5" x14ac:dyDescent="0.3">
      <c r="A44" s="372">
        <v>44774</v>
      </c>
      <c r="B44" s="354">
        <v>0.10717213408469303</v>
      </c>
      <c r="C44" s="354">
        <v>0.10125682608777198</v>
      </c>
    </row>
    <row r="45" spans="1:5" x14ac:dyDescent="0.3">
      <c r="A45" s="372">
        <v>44805</v>
      </c>
      <c r="B45" s="354">
        <v>0.102615373952281</v>
      </c>
      <c r="C45" s="354">
        <v>9.6052477931919206E-2</v>
      </c>
    </row>
    <row r="46" spans="1:5" x14ac:dyDescent="0.3">
      <c r="A46" s="372">
        <v>44835</v>
      </c>
      <c r="B46" s="354">
        <v>9.8323299663963734E-2</v>
      </c>
      <c r="C46" s="354">
        <v>9.1603535987941992E-2</v>
      </c>
    </row>
    <row r="47" spans="1:5" x14ac:dyDescent="0.3">
      <c r="A47" s="372">
        <v>44866</v>
      </c>
      <c r="B47" s="354">
        <v>9.7184772693157923E-2</v>
      </c>
      <c r="C47" s="354">
        <v>8.9075805298401825E-2</v>
      </c>
    </row>
    <row r="48" spans="1:5" x14ac:dyDescent="0.3">
      <c r="A48" s="372">
        <v>44896</v>
      </c>
      <c r="B48" s="354">
        <v>9.8328096805269313E-2</v>
      </c>
      <c r="C48" s="354">
        <v>8.9492557063781814E-2</v>
      </c>
    </row>
    <row r="49" spans="1:3" x14ac:dyDescent="0.3">
      <c r="A49" s="372">
        <v>44927</v>
      </c>
      <c r="B49" s="354">
        <v>9.8806504830158098E-2</v>
      </c>
      <c r="C49" s="354">
        <v>9.0227066693973804E-2</v>
      </c>
    </row>
    <row r="50" spans="1:3" x14ac:dyDescent="0.3">
      <c r="A50" s="372">
        <v>44958</v>
      </c>
      <c r="B50" s="354">
        <v>9.8298772429739861E-2</v>
      </c>
      <c r="C50" s="354">
        <v>8.900011923165467E-2</v>
      </c>
    </row>
    <row r="51" spans="1:3" x14ac:dyDescent="0.3">
      <c r="A51" s="372">
        <v>44986</v>
      </c>
      <c r="B51" s="354">
        <v>9.9212739726901533E-2</v>
      </c>
      <c r="C51" s="354">
        <v>8.9665534852346393E-2</v>
      </c>
    </row>
    <row r="52" spans="1:3" x14ac:dyDescent="0.3">
      <c r="A52" s="372">
        <v>45017</v>
      </c>
      <c r="B52" s="354">
        <v>0.10325720787208711</v>
      </c>
      <c r="C52" s="354">
        <v>9.3708375484178638E-2</v>
      </c>
    </row>
    <row r="53" spans="1:3" x14ac:dyDescent="0.3">
      <c r="A53" s="372">
        <v>45047</v>
      </c>
      <c r="B53" s="354">
        <v>9.9469757927363359E-2</v>
      </c>
      <c r="C53" s="354">
        <v>8.9247070125710343E-2</v>
      </c>
    </row>
    <row r="54" spans="1:3" x14ac:dyDescent="0.3">
      <c r="A54" s="372">
        <v>45078</v>
      </c>
      <c r="B54" s="354">
        <v>0.10061907312612003</v>
      </c>
      <c r="C54" s="354">
        <v>9.0930815543648916E-2</v>
      </c>
    </row>
    <row r="55" spans="1:3" x14ac:dyDescent="0.3">
      <c r="A55" s="372">
        <v>45108</v>
      </c>
      <c r="B55" s="354">
        <v>0.10618514564748728</v>
      </c>
      <c r="C55" s="354">
        <v>9.7699760828288074E-2</v>
      </c>
    </row>
    <row r="56" spans="1:3" x14ac:dyDescent="0.3">
      <c r="A56" s="372">
        <v>45139</v>
      </c>
      <c r="B56" s="354">
        <v>0.10683247811153881</v>
      </c>
      <c r="C56" s="354">
        <v>9.7924298296028667E-2</v>
      </c>
    </row>
    <row r="57" spans="1:3" x14ac:dyDescent="0.3">
      <c r="A57" s="372">
        <v>45170</v>
      </c>
      <c r="B57" s="354">
        <v>0.10580117219422261</v>
      </c>
      <c r="C57" s="354">
        <v>9.4701232222979562E-2</v>
      </c>
    </row>
    <row r="58" spans="1:3" x14ac:dyDescent="0.3">
      <c r="A58" s="372">
        <v>45200</v>
      </c>
      <c r="B58" s="354">
        <v>0.10169900882986353</v>
      </c>
      <c r="C58" s="354">
        <v>8.9405909385514112E-2</v>
      </c>
    </row>
    <row r="59" spans="1:3" x14ac:dyDescent="0.3">
      <c r="A59" s="372">
        <v>45231</v>
      </c>
      <c r="B59" s="354">
        <v>0.10052440190140062</v>
      </c>
      <c r="C59" s="354">
        <v>8.7561604949275576E-2</v>
      </c>
    </row>
    <row r="60" spans="1:3" x14ac:dyDescent="0.3">
      <c r="A60" s="372">
        <v>45261</v>
      </c>
      <c r="B60" s="354">
        <v>0.10153784009376718</v>
      </c>
      <c r="C60" s="354">
        <v>8.9595488773105247E-2</v>
      </c>
    </row>
    <row r="61" spans="1:3" x14ac:dyDescent="0.3">
      <c r="A61" s="372">
        <v>45292</v>
      </c>
      <c r="B61" s="354">
        <v>0.10129716105785441</v>
      </c>
      <c r="C61" s="354">
        <v>8.9096379793279543E-2</v>
      </c>
    </row>
    <row r="62" spans="1:3" x14ac:dyDescent="0.3">
      <c r="A62" s="372">
        <v>45323</v>
      </c>
      <c r="B62" s="354">
        <v>0.10060818173067697</v>
      </c>
      <c r="C62" s="354">
        <v>8.8102926936599879E-2</v>
      </c>
    </row>
    <row r="63" spans="1:3" x14ac:dyDescent="0.3">
      <c r="A63" s="372">
        <v>45352</v>
      </c>
      <c r="B63" s="354">
        <v>0.1004339040520895</v>
      </c>
      <c r="C63" s="354">
        <v>8.8529023360957845E-2</v>
      </c>
    </row>
    <row r="64" spans="1:3" x14ac:dyDescent="0.3">
      <c r="A64" s="372">
        <v>45383</v>
      </c>
      <c r="B64" s="354">
        <v>9.9400123094532569E-2</v>
      </c>
      <c r="C64" s="354">
        <v>8.7787974342320052E-2</v>
      </c>
    </row>
    <row r="65" spans="1:3" x14ac:dyDescent="0.3">
      <c r="A65" s="372">
        <v>45413</v>
      </c>
      <c r="B65" s="354">
        <v>9.9860376050753541E-2</v>
      </c>
      <c r="C65" s="354">
        <v>8.8811628778427215E-2</v>
      </c>
    </row>
    <row r="66" spans="1:3" x14ac:dyDescent="0.3">
      <c r="A66" s="372">
        <v>45444</v>
      </c>
      <c r="B66" s="354">
        <v>0.10009125901435328</v>
      </c>
      <c r="C66" s="354">
        <v>8.9167629688492747E-2</v>
      </c>
    </row>
  </sheetData>
  <hyperlinks>
    <hyperlink ref="A1" location="Contents!A1" display="Contents" xr:uid="{AD5CBEB7-15C1-41EC-A534-9D07465B9A15}"/>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4AD50-03B8-44BA-83A0-5C946A812EF5}">
  <dimension ref="A1:G32"/>
  <sheetViews>
    <sheetView workbookViewId="0"/>
  </sheetViews>
  <sheetFormatPr defaultRowHeight="14.4" x14ac:dyDescent="0.3"/>
  <cols>
    <col min="1" max="1" width="74" bestFit="1" customWidth="1"/>
    <col min="2" max="2" width="27.6640625" customWidth="1"/>
    <col min="3" max="7" width="8.88671875" style="356"/>
  </cols>
  <sheetData>
    <row r="1" spans="1:7" x14ac:dyDescent="0.3">
      <c r="A1" s="23" t="s">
        <v>1264</v>
      </c>
      <c r="B1" s="23" t="s">
        <v>1264</v>
      </c>
    </row>
    <row r="2" spans="1:7" ht="18" x14ac:dyDescent="0.35">
      <c r="A2" s="382" t="s">
        <v>449</v>
      </c>
    </row>
    <row r="3" spans="1:7" x14ac:dyDescent="0.3">
      <c r="C3" s="269">
        <v>2019</v>
      </c>
      <c r="D3" s="269">
        <v>2020</v>
      </c>
      <c r="E3" s="269">
        <v>2021</v>
      </c>
      <c r="F3" s="269">
        <v>2022</v>
      </c>
      <c r="G3" s="269">
        <v>2023</v>
      </c>
    </row>
    <row r="4" spans="1:7" x14ac:dyDescent="0.3">
      <c r="A4" t="s">
        <v>343</v>
      </c>
      <c r="B4" s="769" t="s">
        <v>217</v>
      </c>
      <c r="C4" s="709">
        <v>0.38031311112890182</v>
      </c>
      <c r="D4" s="709">
        <v>0.39763420904286706</v>
      </c>
      <c r="E4" s="709">
        <v>0.45041261843681968</v>
      </c>
      <c r="F4" s="709">
        <v>0.45747139141690629</v>
      </c>
      <c r="G4" s="709">
        <v>0.43521821995736026</v>
      </c>
    </row>
    <row r="5" spans="1:7" x14ac:dyDescent="0.3">
      <c r="A5" t="s">
        <v>316</v>
      </c>
      <c r="B5" s="769"/>
      <c r="E5" s="709">
        <v>0.33127413841086523</v>
      </c>
      <c r="F5" s="709">
        <v>0.35289813525630548</v>
      </c>
      <c r="G5" s="709">
        <v>0.32442990473348188</v>
      </c>
    </row>
    <row r="8" spans="1:7" x14ac:dyDescent="0.3">
      <c r="A8" t="s">
        <v>450</v>
      </c>
      <c r="B8" t="s">
        <v>217</v>
      </c>
      <c r="C8" s="709"/>
      <c r="D8" s="709"/>
      <c r="E8" s="712">
        <v>4.8894605026944298</v>
      </c>
      <c r="F8" s="712">
        <v>4.76514343021966</v>
      </c>
      <c r="G8" s="712">
        <v>4.8855917649831904</v>
      </c>
    </row>
    <row r="9" spans="1:7" x14ac:dyDescent="0.3">
      <c r="C9" s="709"/>
      <c r="D9" s="709"/>
      <c r="E9" s="709"/>
      <c r="F9" s="709"/>
      <c r="G9" s="709"/>
    </row>
    <row r="11" spans="1:7" x14ac:dyDescent="0.3">
      <c r="A11" s="770" t="s">
        <v>343</v>
      </c>
      <c r="B11" t="s">
        <v>217</v>
      </c>
      <c r="C11" s="709">
        <v>0.38031311112890182</v>
      </c>
      <c r="D11" s="709">
        <v>0.39763420904286706</v>
      </c>
      <c r="E11" s="709">
        <v>0.45041261843681968</v>
      </c>
      <c r="F11" s="709">
        <v>0.45747139141690629</v>
      </c>
      <c r="G11" s="709">
        <v>0.43521821995736026</v>
      </c>
    </row>
    <row r="12" spans="1:7" x14ac:dyDescent="0.3">
      <c r="A12" s="770"/>
      <c r="B12" t="s">
        <v>436</v>
      </c>
      <c r="C12" s="709">
        <v>0.36197285544313901</v>
      </c>
      <c r="D12" s="709">
        <v>0.37973083593155699</v>
      </c>
      <c r="E12" s="709">
        <v>0.42472421854736903</v>
      </c>
      <c r="F12" s="709">
        <v>0.42787086339133701</v>
      </c>
      <c r="G12" s="709">
        <v>0.40744017499553098</v>
      </c>
    </row>
    <row r="13" spans="1:7" x14ac:dyDescent="0.3">
      <c r="A13" s="770"/>
      <c r="B13" t="s">
        <v>437</v>
      </c>
      <c r="C13" s="709">
        <v>0.41747467290085899</v>
      </c>
      <c r="D13" s="709">
        <v>0.42342204391061694</v>
      </c>
      <c r="E13" s="709">
        <v>0.50419117162199001</v>
      </c>
      <c r="F13" s="709">
        <v>0.53852255979414299</v>
      </c>
      <c r="G13" s="709">
        <v>0.48876145923577802</v>
      </c>
    </row>
    <row r="14" spans="1:7" x14ac:dyDescent="0.3">
      <c r="A14" s="770"/>
      <c r="B14" t="s">
        <v>438</v>
      </c>
      <c r="G14" s="709">
        <v>0.44427324292901993</v>
      </c>
    </row>
    <row r="15" spans="1:7" x14ac:dyDescent="0.3">
      <c r="A15" s="770"/>
      <c r="B15" t="s">
        <v>439</v>
      </c>
      <c r="C15" s="709">
        <v>0.38914174981131899</v>
      </c>
      <c r="D15" s="709">
        <v>0.41693046869031702</v>
      </c>
      <c r="E15" s="709">
        <v>0.45684259069319899</v>
      </c>
      <c r="F15" s="709">
        <v>0.45274642489293998</v>
      </c>
      <c r="G15" s="709">
        <v>0.49537490460810402</v>
      </c>
    </row>
    <row r="16" spans="1:7" x14ac:dyDescent="0.3">
      <c r="A16" s="770"/>
      <c r="B16" t="s">
        <v>440</v>
      </c>
      <c r="C16" s="709">
        <v>0.41224977253323603</v>
      </c>
      <c r="D16" s="709">
        <v>0.45177877239282699</v>
      </c>
      <c r="E16" s="709">
        <v>0.484435572394118</v>
      </c>
      <c r="F16" s="709">
        <v>0.42964683931651299</v>
      </c>
      <c r="G16" s="709">
        <v>0.44606109474967098</v>
      </c>
    </row>
    <row r="19" spans="1:7" x14ac:dyDescent="0.3">
      <c r="A19" s="770" t="s">
        <v>316</v>
      </c>
      <c r="B19" t="s">
        <v>217</v>
      </c>
      <c r="E19" s="709">
        <v>0.33127413841086523</v>
      </c>
      <c r="F19" s="709">
        <v>0.35289813525630548</v>
      </c>
      <c r="G19" s="709">
        <v>0.32442990473348188</v>
      </c>
    </row>
    <row r="20" spans="1:7" x14ac:dyDescent="0.3">
      <c r="A20" s="770"/>
      <c r="B20" t="s">
        <v>436</v>
      </c>
      <c r="E20" s="709">
        <v>0.31427048719982698</v>
      </c>
      <c r="F20" s="709">
        <v>0.33594914544327997</v>
      </c>
      <c r="G20" s="709">
        <v>0.30938586318544398</v>
      </c>
    </row>
    <row r="21" spans="1:7" x14ac:dyDescent="0.3">
      <c r="A21" s="770"/>
      <c r="B21" t="s">
        <v>437</v>
      </c>
      <c r="E21" s="709">
        <v>0.392111611203878</v>
      </c>
      <c r="F21" s="709">
        <v>0.43023634256501497</v>
      </c>
      <c r="G21" s="709">
        <v>0.38942191069562898</v>
      </c>
    </row>
    <row r="22" spans="1:7" x14ac:dyDescent="0.3">
      <c r="A22" s="770"/>
      <c r="B22" t="s">
        <v>438</v>
      </c>
      <c r="G22" s="709">
        <v>0.289727713468797</v>
      </c>
    </row>
    <row r="23" spans="1:7" x14ac:dyDescent="0.3">
      <c r="A23" s="770"/>
      <c r="B23" t="s">
        <v>439</v>
      </c>
      <c r="E23" s="709">
        <v>0.29910991634998302</v>
      </c>
      <c r="F23" s="709">
        <v>0.30861793550985095</v>
      </c>
      <c r="G23" s="709">
        <v>0.332397113829351</v>
      </c>
    </row>
    <row r="24" spans="1:7" x14ac:dyDescent="0.3">
      <c r="A24" s="770"/>
      <c r="B24" t="s">
        <v>440</v>
      </c>
      <c r="E24" s="709">
        <v>0.357674249966977</v>
      </c>
      <c r="F24" s="709">
        <v>0.327484917392733</v>
      </c>
      <c r="G24" s="709">
        <v>0.35534142634429</v>
      </c>
    </row>
    <row r="27" spans="1:7" x14ac:dyDescent="0.3">
      <c r="A27" s="770" t="s">
        <v>450</v>
      </c>
      <c r="B27" t="s">
        <v>217</v>
      </c>
      <c r="C27" s="712" t="s">
        <v>223</v>
      </c>
      <c r="D27" s="712" t="s">
        <v>223</v>
      </c>
      <c r="E27" s="712">
        <v>4.8880637983750281</v>
      </c>
      <c r="F27" s="712">
        <v>4.7647679114245385</v>
      </c>
      <c r="G27" s="712">
        <v>4.8835488761697619</v>
      </c>
    </row>
    <row r="28" spans="1:7" x14ac:dyDescent="0.3">
      <c r="A28" s="770"/>
      <c r="B28" t="s">
        <v>436</v>
      </c>
      <c r="E28" s="712">
        <v>4.9949600414011002</v>
      </c>
      <c r="F28" s="712">
        <v>4.8884651493138804</v>
      </c>
      <c r="G28" s="712">
        <v>4.9988934999611496</v>
      </c>
    </row>
    <row r="29" spans="1:7" x14ac:dyDescent="0.3">
      <c r="A29" s="770"/>
      <c r="B29" t="s">
        <v>437</v>
      </c>
      <c r="E29" s="712">
        <v>4.4975585830402904</v>
      </c>
      <c r="F29" s="712">
        <v>4.2546196444718598</v>
      </c>
      <c r="G29" s="712">
        <v>4.3941441964804397</v>
      </c>
    </row>
    <row r="30" spans="1:7" x14ac:dyDescent="0.3">
      <c r="A30" s="770"/>
      <c r="B30" t="s">
        <v>438</v>
      </c>
      <c r="G30" s="712">
        <v>5.0902537961931804</v>
      </c>
    </row>
    <row r="31" spans="1:7" x14ac:dyDescent="0.3">
      <c r="A31" s="770"/>
      <c r="B31" t="s">
        <v>439</v>
      </c>
      <c r="E31" s="712">
        <v>5.0949854867912103</v>
      </c>
      <c r="F31" s="712">
        <v>5.0222272204581602</v>
      </c>
      <c r="G31" s="712">
        <v>4.8746619284566899</v>
      </c>
    </row>
    <row r="32" spans="1:7" x14ac:dyDescent="0.3">
      <c r="A32" s="770"/>
      <c r="B32" t="s">
        <v>440</v>
      </c>
      <c r="E32" s="712">
        <v>4.8417373460893796</v>
      </c>
      <c r="F32" s="712">
        <v>4.8050989304252498</v>
      </c>
      <c r="G32" s="712">
        <v>4.6271369295305087</v>
      </c>
    </row>
  </sheetData>
  <mergeCells count="4">
    <mergeCell ref="B4:B5"/>
    <mergeCell ref="A11:A16"/>
    <mergeCell ref="A19:A24"/>
    <mergeCell ref="A27:A32"/>
  </mergeCells>
  <hyperlinks>
    <hyperlink ref="A1" location="Contents!A1" display="Contents" xr:uid="{741DB5E0-4566-4E47-914A-75B9DF76B94A}"/>
    <hyperlink ref="B1" location="Contents!A1" display="Contents" xr:uid="{67E0B7FF-3766-4E64-90BE-D53F3037BF79}"/>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C7EB9-0804-4405-9574-DA5BAD67172F}">
  <dimension ref="A1:G26"/>
  <sheetViews>
    <sheetView workbookViewId="0"/>
  </sheetViews>
  <sheetFormatPr defaultRowHeight="14.4" x14ac:dyDescent="0.3"/>
  <cols>
    <col min="1" max="1" width="23.44140625" customWidth="1"/>
    <col min="2" max="2" width="28.6640625" customWidth="1"/>
    <col min="3" max="7" width="8.88671875" style="356"/>
  </cols>
  <sheetData>
    <row r="1" spans="1:7" x14ac:dyDescent="0.3">
      <c r="A1" s="23" t="s">
        <v>1264</v>
      </c>
    </row>
    <row r="2" spans="1:7" ht="18" x14ac:dyDescent="0.35">
      <c r="A2" s="382" t="s">
        <v>451</v>
      </c>
    </row>
    <row r="3" spans="1:7" x14ac:dyDescent="0.3">
      <c r="C3" s="269">
        <v>2019</v>
      </c>
      <c r="D3" s="269">
        <v>2020</v>
      </c>
      <c r="E3" s="269">
        <v>2021</v>
      </c>
      <c r="F3" s="269">
        <v>2022</v>
      </c>
      <c r="G3" s="269">
        <v>2023</v>
      </c>
    </row>
    <row r="4" spans="1:7" x14ac:dyDescent="0.3">
      <c r="A4" t="s">
        <v>430</v>
      </c>
      <c r="B4" s="399" t="s">
        <v>452</v>
      </c>
      <c r="C4" s="709">
        <v>0.11882478770407701</v>
      </c>
      <c r="D4" s="709">
        <v>0.118240869849793</v>
      </c>
      <c r="E4" s="709">
        <v>0.115852326189455</v>
      </c>
      <c r="F4" s="709">
        <v>0.123048732749986</v>
      </c>
      <c r="G4" s="709">
        <v>0.11556856502754899</v>
      </c>
    </row>
    <row r="5" spans="1:7" x14ac:dyDescent="0.3">
      <c r="A5" t="s">
        <v>431</v>
      </c>
      <c r="B5" s="399" t="s">
        <v>452</v>
      </c>
      <c r="C5" s="709">
        <v>0.112240388862862</v>
      </c>
      <c r="D5" s="709">
        <v>0.11532750772549401</v>
      </c>
      <c r="E5" s="709">
        <v>0.114049660968841</v>
      </c>
      <c r="F5" s="709">
        <v>0.11982846284700999</v>
      </c>
      <c r="G5" s="709">
        <v>0.112121891781553</v>
      </c>
    </row>
    <row r="6" spans="1:7" x14ac:dyDescent="0.3">
      <c r="A6" t="s">
        <v>453</v>
      </c>
      <c r="B6" s="399" t="s">
        <v>452</v>
      </c>
      <c r="C6" s="709">
        <v>3.93953289058835E-2</v>
      </c>
      <c r="D6" s="709">
        <v>3.8324645218379701E-2</v>
      </c>
      <c r="E6" s="709">
        <v>3.26763597387233E-2</v>
      </c>
      <c r="F6" s="709">
        <v>3.3134096062197999E-2</v>
      </c>
      <c r="G6" s="709">
        <v>3.8697074633751001E-2</v>
      </c>
    </row>
    <row r="7" spans="1:7" x14ac:dyDescent="0.3">
      <c r="A7" t="s">
        <v>454</v>
      </c>
      <c r="B7" s="399" t="s">
        <v>452</v>
      </c>
      <c r="C7" s="709">
        <v>0.19283664621208799</v>
      </c>
      <c r="D7" s="709">
        <v>0.17385175023705299</v>
      </c>
      <c r="E7" s="709">
        <v>0.159390992662968</v>
      </c>
      <c r="F7" s="709">
        <v>0.17923194558136199</v>
      </c>
      <c r="G7" s="709">
        <v>0.167257541610945</v>
      </c>
    </row>
    <row r="8" spans="1:7" x14ac:dyDescent="0.3">
      <c r="A8" t="s">
        <v>434</v>
      </c>
      <c r="B8" s="399" t="s">
        <v>452</v>
      </c>
      <c r="C8" s="709">
        <v>0.12082220958542601</v>
      </c>
      <c r="D8" s="709">
        <v>8.2620248779385799E-2</v>
      </c>
      <c r="E8" s="709">
        <v>8.1175932359491582E-2</v>
      </c>
      <c r="F8" s="709">
        <v>0.10841482718116602</v>
      </c>
      <c r="G8" s="709">
        <v>0.10958464337359999</v>
      </c>
    </row>
    <row r="9" spans="1:7" x14ac:dyDescent="0.3">
      <c r="A9" t="s">
        <v>455</v>
      </c>
      <c r="B9" s="399" t="s">
        <v>452</v>
      </c>
      <c r="C9" s="709">
        <v>6.3993985571553405E-2</v>
      </c>
      <c r="D9" s="709">
        <v>0.11218127519213</v>
      </c>
      <c r="E9" s="709">
        <v>0.14818784951115799</v>
      </c>
      <c r="F9" s="709">
        <v>0.11552392446922</v>
      </c>
      <c r="G9" s="709">
        <v>0.21214782710501701</v>
      </c>
    </row>
    <row r="12" spans="1:7" x14ac:dyDescent="0.3">
      <c r="C12" s="269"/>
      <c r="D12" s="269"/>
      <c r="E12" s="269"/>
      <c r="F12" s="269"/>
      <c r="G12" s="269"/>
    </row>
    <row r="13" spans="1:7" x14ac:dyDescent="0.3">
      <c r="B13" s="399"/>
      <c r="C13" s="709"/>
      <c r="D13" s="709"/>
      <c r="E13" s="709"/>
      <c r="F13" s="709"/>
      <c r="G13" s="709"/>
    </row>
    <row r="14" spans="1:7" x14ac:dyDescent="0.3">
      <c r="B14" s="25"/>
      <c r="C14" s="709"/>
      <c r="D14" s="709"/>
      <c r="E14" s="709"/>
      <c r="F14" s="709"/>
      <c r="G14" s="709"/>
    </row>
    <row r="15" spans="1:7" x14ac:dyDescent="0.3">
      <c r="B15" s="25"/>
      <c r="C15" s="709"/>
      <c r="D15" s="709"/>
      <c r="E15" s="709"/>
      <c r="F15" s="709"/>
      <c r="G15" s="709"/>
    </row>
    <row r="16" spans="1:7" x14ac:dyDescent="0.3">
      <c r="B16" s="25"/>
      <c r="C16" s="709"/>
      <c r="D16" s="709"/>
      <c r="E16" s="709"/>
      <c r="F16" s="709"/>
      <c r="G16" s="709"/>
    </row>
    <row r="17" spans="1:7" x14ac:dyDescent="0.3">
      <c r="B17" s="25"/>
      <c r="C17" s="709"/>
      <c r="D17" s="709"/>
      <c r="E17" s="709"/>
      <c r="F17" s="709"/>
      <c r="G17" s="709"/>
    </row>
    <row r="18" spans="1:7" x14ac:dyDescent="0.3">
      <c r="B18" s="25"/>
      <c r="C18" s="709"/>
      <c r="D18" s="709"/>
      <c r="E18" s="709"/>
      <c r="F18" s="709"/>
      <c r="G18" s="709"/>
    </row>
    <row r="21" spans="1:7" x14ac:dyDescent="0.3">
      <c r="A21" s="770" t="s">
        <v>430</v>
      </c>
      <c r="B21" t="s">
        <v>217</v>
      </c>
      <c r="C21" s="709">
        <v>0.11882478770407701</v>
      </c>
      <c r="D21" s="709">
        <v>0.118240869849793</v>
      </c>
      <c r="E21" s="709">
        <v>0.115852326189455</v>
      </c>
      <c r="F21" s="709">
        <v>0.123048732749986</v>
      </c>
      <c r="G21" s="709">
        <v>0.11556856502754899</v>
      </c>
    </row>
    <row r="22" spans="1:7" x14ac:dyDescent="0.3">
      <c r="A22" s="770"/>
      <c r="B22" t="s">
        <v>436</v>
      </c>
      <c r="C22" s="709">
        <v>9.6224053202853779E-2</v>
      </c>
      <c r="D22" s="709">
        <v>9.1200374255684294E-2</v>
      </c>
      <c r="E22" s="709">
        <v>9.3316235070633816E-2</v>
      </c>
      <c r="F22" s="709">
        <v>0.10008320523837501</v>
      </c>
      <c r="G22" s="709">
        <v>9.7609085834170495E-2</v>
      </c>
    </row>
    <row r="23" spans="1:7" x14ac:dyDescent="0.3">
      <c r="A23" s="770"/>
      <c r="B23" t="s">
        <v>437</v>
      </c>
      <c r="C23" s="709">
        <v>0.17518163373572401</v>
      </c>
      <c r="D23" s="709">
        <v>0.18512575010162</v>
      </c>
      <c r="E23" s="709">
        <v>0.172200332987926</v>
      </c>
      <c r="F23" s="709">
        <v>0.184559586933396</v>
      </c>
      <c r="G23" s="709">
        <v>0.17168370652593801</v>
      </c>
    </row>
    <row r="24" spans="1:7" x14ac:dyDescent="0.3">
      <c r="A24" s="770"/>
      <c r="B24" t="s">
        <v>438</v>
      </c>
      <c r="G24" s="709">
        <v>0.111949286875103</v>
      </c>
    </row>
    <row r="25" spans="1:7" x14ac:dyDescent="0.3">
      <c r="A25" s="770"/>
      <c r="B25" t="s">
        <v>439</v>
      </c>
      <c r="C25" s="709">
        <v>0.112982300698469</v>
      </c>
      <c r="D25" s="709">
        <v>0.108122695083158</v>
      </c>
      <c r="E25" s="709">
        <v>0.108901483584612</v>
      </c>
      <c r="F25" s="709">
        <v>0.114969256535708</v>
      </c>
      <c r="G25" s="709">
        <v>0.12194138982627201</v>
      </c>
    </row>
    <row r="26" spans="1:7" x14ac:dyDescent="0.3">
      <c r="A26" s="770"/>
      <c r="B26" t="s">
        <v>440</v>
      </c>
      <c r="C26" s="709">
        <v>0.22175914307292699</v>
      </c>
      <c r="D26" s="709">
        <v>0.17404889089596101</v>
      </c>
      <c r="E26" s="709">
        <v>0.16574559872334799</v>
      </c>
      <c r="F26" s="709">
        <v>0.240979373083992</v>
      </c>
      <c r="G26" s="709">
        <v>0.234871115307943</v>
      </c>
    </row>
  </sheetData>
  <mergeCells count="1">
    <mergeCell ref="A21:A26"/>
  </mergeCells>
  <hyperlinks>
    <hyperlink ref="A1" location="Contents!A1" display="Contents" xr:uid="{F6053155-CD8F-4155-AD8D-19EEC032E1D2}"/>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0D61C-32AB-449E-A97C-D7E37DE3E8A0}">
  <dimension ref="A1:G26"/>
  <sheetViews>
    <sheetView workbookViewId="0"/>
  </sheetViews>
  <sheetFormatPr defaultRowHeight="14.4" x14ac:dyDescent="0.3"/>
  <cols>
    <col min="1" max="1" width="20" bestFit="1" customWidth="1"/>
    <col min="2" max="2" width="28.44140625" customWidth="1"/>
    <col min="3" max="7" width="8.88671875" style="356"/>
  </cols>
  <sheetData>
    <row r="1" spans="1:7" x14ac:dyDescent="0.3">
      <c r="A1" s="23" t="s">
        <v>1264</v>
      </c>
    </row>
    <row r="2" spans="1:7" ht="18" x14ac:dyDescent="0.35">
      <c r="A2" s="382" t="s">
        <v>456</v>
      </c>
    </row>
    <row r="3" spans="1:7" x14ac:dyDescent="0.3">
      <c r="C3" s="269">
        <v>2019</v>
      </c>
      <c r="D3" s="269">
        <v>2020</v>
      </c>
      <c r="E3" s="269">
        <v>2021</v>
      </c>
      <c r="F3" s="269">
        <v>2022</v>
      </c>
      <c r="G3" s="269">
        <v>2023</v>
      </c>
    </row>
    <row r="4" spans="1:7" x14ac:dyDescent="0.3">
      <c r="A4" t="s">
        <v>430</v>
      </c>
      <c r="B4" s="399" t="s">
        <v>452</v>
      </c>
      <c r="C4" s="709">
        <v>0.357986458822666</v>
      </c>
      <c r="D4" s="709">
        <v>0.32801828330201699</v>
      </c>
      <c r="E4" s="709">
        <v>0.34568078795462298</v>
      </c>
      <c r="F4" s="709">
        <v>0.355399574325171</v>
      </c>
      <c r="G4" s="709">
        <v>0.33014405858178097</v>
      </c>
    </row>
    <row r="5" spans="1:7" x14ac:dyDescent="0.3">
      <c r="A5" t="s">
        <v>431</v>
      </c>
      <c r="B5" s="399" t="s">
        <v>452</v>
      </c>
      <c r="C5" s="709">
        <v>0.35149674730866598</v>
      </c>
      <c r="D5" s="709">
        <v>0.32224907047684098</v>
      </c>
      <c r="E5" s="709">
        <v>0.34193069347079402</v>
      </c>
      <c r="F5" s="709">
        <v>0.35403681570435303</v>
      </c>
      <c r="G5" s="709">
        <v>0.32661774735570598</v>
      </c>
    </row>
    <row r="6" spans="1:7" x14ac:dyDescent="0.3">
      <c r="A6" t="s">
        <v>453</v>
      </c>
      <c r="B6" s="399" t="s">
        <v>452</v>
      </c>
      <c r="C6" s="709">
        <v>0.24845410244959301</v>
      </c>
      <c r="D6" s="709">
        <v>0.21744497994988396</v>
      </c>
      <c r="E6" s="709">
        <v>0.24794865554342499</v>
      </c>
      <c r="F6" s="709">
        <v>0.25524404507472997</v>
      </c>
      <c r="G6" s="709">
        <v>0.241654487995938</v>
      </c>
    </row>
    <row r="7" spans="1:7" x14ac:dyDescent="0.3">
      <c r="A7" t="s">
        <v>454</v>
      </c>
      <c r="B7" s="399" t="s">
        <v>452</v>
      </c>
      <c r="C7" s="709">
        <v>0.44309073551607597</v>
      </c>
      <c r="D7" s="709">
        <v>0.41818997978771399</v>
      </c>
      <c r="E7" s="709">
        <v>0.41512576248628003</v>
      </c>
      <c r="F7" s="709">
        <v>0.40493386712296697</v>
      </c>
      <c r="G7" s="709">
        <v>0.39078594966726399</v>
      </c>
    </row>
    <row r="8" spans="1:7" x14ac:dyDescent="0.3">
      <c r="A8" t="s">
        <v>434</v>
      </c>
      <c r="B8" s="399" t="s">
        <v>452</v>
      </c>
      <c r="C8" s="709">
        <v>0.32909559646561998</v>
      </c>
      <c r="D8" s="709">
        <v>0.29789052120269099</v>
      </c>
      <c r="E8" s="709">
        <v>0.289426223757904</v>
      </c>
      <c r="F8" s="709">
        <v>0.28403736717913802</v>
      </c>
      <c r="G8" s="709">
        <v>0.28186556879207703</v>
      </c>
    </row>
    <row r="9" spans="1:7" x14ac:dyDescent="0.3">
      <c r="A9" t="s">
        <v>455</v>
      </c>
      <c r="B9" s="399" t="s">
        <v>452</v>
      </c>
      <c r="C9" s="709">
        <v>0.37402916648944901</v>
      </c>
      <c r="D9" s="709">
        <v>0.41116907116546397</v>
      </c>
      <c r="E9" s="709">
        <v>0.36233668257274099</v>
      </c>
      <c r="F9" s="709">
        <v>0.34554245288523205</v>
      </c>
      <c r="G9" s="709">
        <v>0.37226999139459199</v>
      </c>
    </row>
    <row r="12" spans="1:7" x14ac:dyDescent="0.3">
      <c r="C12" s="269"/>
      <c r="D12" s="269"/>
      <c r="E12" s="269"/>
      <c r="F12" s="269"/>
      <c r="G12" s="269"/>
    </row>
    <row r="13" spans="1:7" x14ac:dyDescent="0.3">
      <c r="B13" s="399"/>
      <c r="C13" s="709"/>
      <c r="D13" s="709"/>
      <c r="E13" s="709"/>
      <c r="F13" s="709"/>
      <c r="G13" s="709"/>
    </row>
    <row r="14" spans="1:7" x14ac:dyDescent="0.3">
      <c r="B14" s="25"/>
      <c r="C14" s="709"/>
      <c r="D14" s="709"/>
      <c r="E14" s="709"/>
      <c r="F14" s="709"/>
      <c r="G14" s="709"/>
    </row>
    <row r="15" spans="1:7" x14ac:dyDescent="0.3">
      <c r="B15" s="25"/>
      <c r="C15" s="709"/>
      <c r="D15" s="709"/>
      <c r="E15" s="709"/>
      <c r="F15" s="709"/>
      <c r="G15" s="709"/>
    </row>
    <row r="16" spans="1:7" x14ac:dyDescent="0.3">
      <c r="B16" s="25"/>
      <c r="C16" s="709"/>
      <c r="D16" s="709"/>
      <c r="E16" s="709"/>
      <c r="F16" s="709"/>
      <c r="G16" s="709"/>
    </row>
    <row r="17" spans="1:7" x14ac:dyDescent="0.3">
      <c r="B17" s="25"/>
      <c r="C17" s="709"/>
      <c r="D17" s="709"/>
      <c r="E17" s="709"/>
      <c r="F17" s="709"/>
      <c r="G17" s="709"/>
    </row>
    <row r="18" spans="1:7" x14ac:dyDescent="0.3">
      <c r="B18" s="25"/>
      <c r="C18" s="709"/>
      <c r="D18" s="709"/>
      <c r="E18" s="709"/>
      <c r="F18" s="709"/>
      <c r="G18" s="709"/>
    </row>
    <row r="21" spans="1:7" x14ac:dyDescent="0.3">
      <c r="A21" s="770" t="s">
        <v>430</v>
      </c>
      <c r="B21" t="s">
        <v>217</v>
      </c>
      <c r="C21" s="710">
        <v>0.35801875823071955</v>
      </c>
      <c r="D21" s="710">
        <v>0.32806995383229132</v>
      </c>
      <c r="E21" s="710">
        <v>0.34574235727343</v>
      </c>
      <c r="F21" s="710">
        <v>0.35541015912522606</v>
      </c>
      <c r="G21" s="710">
        <v>0.33027072594324003</v>
      </c>
    </row>
    <row r="22" spans="1:7" x14ac:dyDescent="0.3">
      <c r="A22" s="770"/>
      <c r="B22" t="s">
        <v>436</v>
      </c>
      <c r="C22" s="710">
        <v>0.35832176809309302</v>
      </c>
      <c r="D22" s="710">
        <v>0.31634949329946999</v>
      </c>
      <c r="E22" s="710">
        <v>0.34139624751013797</v>
      </c>
      <c r="F22" s="710">
        <v>0.34670242662842399</v>
      </c>
      <c r="G22" s="710">
        <v>0.32200693846468098</v>
      </c>
    </row>
    <row r="23" spans="1:7" x14ac:dyDescent="0.3">
      <c r="A23" s="770"/>
      <c r="B23" t="s">
        <v>437</v>
      </c>
      <c r="C23" s="710">
        <v>0.37242705307035101</v>
      </c>
      <c r="D23" s="710">
        <v>0.357117087184882</v>
      </c>
      <c r="E23" s="710">
        <v>0.36758259999265802</v>
      </c>
      <c r="F23" s="710">
        <v>0.39471715302903798</v>
      </c>
      <c r="G23" s="710">
        <v>0.37038847607335901</v>
      </c>
    </row>
    <row r="24" spans="1:7" x14ac:dyDescent="0.3">
      <c r="A24" s="770"/>
      <c r="B24" t="s">
        <v>438</v>
      </c>
      <c r="C24" s="710"/>
      <c r="D24" s="710"/>
      <c r="E24" s="710"/>
      <c r="F24" s="710"/>
      <c r="G24" s="710">
        <v>0.32633390975677401</v>
      </c>
    </row>
    <row r="25" spans="1:7" x14ac:dyDescent="0.3">
      <c r="A25" s="770"/>
      <c r="B25" t="s">
        <v>439</v>
      </c>
      <c r="C25" s="710">
        <v>0.33705409121369301</v>
      </c>
      <c r="D25" s="710">
        <v>0.32377463725688399</v>
      </c>
      <c r="E25" s="710">
        <v>0.32898028661335699</v>
      </c>
      <c r="F25" s="710">
        <v>0.33332374631752898</v>
      </c>
      <c r="G25" s="710">
        <v>0.31445655553372098</v>
      </c>
    </row>
    <row r="26" spans="1:7" x14ac:dyDescent="0.3">
      <c r="A26" s="770"/>
      <c r="B26" t="s">
        <v>440</v>
      </c>
      <c r="C26" s="710">
        <v>0.362118325609463</v>
      </c>
      <c r="D26" s="710">
        <v>0.34167596534120698</v>
      </c>
      <c r="E26" s="710">
        <v>0.34072186559879097</v>
      </c>
      <c r="F26" s="710">
        <v>0.33995047449496002</v>
      </c>
      <c r="G26" s="710">
        <v>0.32232904900854198</v>
      </c>
    </row>
  </sheetData>
  <mergeCells count="1">
    <mergeCell ref="A21:A26"/>
  </mergeCells>
  <hyperlinks>
    <hyperlink ref="A1" location="Contents!A1" display="Contents" xr:uid="{2A198CF7-509A-42E7-AD0F-B69AB73A69D3}"/>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436BB-85FC-41B6-A96F-2FC4C7A7D8B4}">
  <dimension ref="A1:E16"/>
  <sheetViews>
    <sheetView workbookViewId="0"/>
  </sheetViews>
  <sheetFormatPr defaultRowHeight="14.4" x14ac:dyDescent="0.3"/>
  <cols>
    <col min="1" max="1" width="20.5546875" bestFit="1" customWidth="1"/>
    <col min="2" max="2" width="8.44140625" bestFit="1" customWidth="1"/>
    <col min="3" max="5" width="8.88671875" style="356"/>
  </cols>
  <sheetData>
    <row r="1" spans="1:5" ht="18" x14ac:dyDescent="0.35">
      <c r="A1" s="23" t="s">
        <v>1264</v>
      </c>
      <c r="B1" s="382" t="s">
        <v>457</v>
      </c>
    </row>
    <row r="3" spans="1:5" x14ac:dyDescent="0.3">
      <c r="C3" s="269">
        <v>2021</v>
      </c>
      <c r="D3" s="269">
        <v>2022</v>
      </c>
      <c r="E3" s="269">
        <v>2023</v>
      </c>
    </row>
    <row r="4" spans="1:5" x14ac:dyDescent="0.3">
      <c r="A4" t="s">
        <v>430</v>
      </c>
      <c r="B4" t="s">
        <v>217</v>
      </c>
      <c r="C4" s="711">
        <v>0.54446850750435904</v>
      </c>
      <c r="D4" s="711">
        <v>0.54091381839895902</v>
      </c>
      <c r="E4" s="711">
        <v>0.56027643879036404</v>
      </c>
    </row>
    <row r="5" spans="1:5" x14ac:dyDescent="0.3">
      <c r="A5" t="s">
        <v>431</v>
      </c>
      <c r="B5" t="str">
        <f>B4</f>
        <v>Medics</v>
      </c>
      <c r="C5" s="711">
        <v>0.52560332923807296</v>
      </c>
      <c r="D5" s="711">
        <v>0.52316721644125497</v>
      </c>
      <c r="E5" s="711">
        <v>0.54313437628225902</v>
      </c>
    </row>
    <row r="6" spans="1:5" x14ac:dyDescent="0.3">
      <c r="A6" t="s">
        <v>432</v>
      </c>
      <c r="B6" t="str">
        <f t="shared" ref="B6:B9" si="0">B5</f>
        <v>Medics</v>
      </c>
      <c r="C6" s="711">
        <v>0.56402909501003895</v>
      </c>
      <c r="D6" s="711">
        <v>0.55599200028703699</v>
      </c>
      <c r="E6" s="711">
        <v>0.57754361772385299</v>
      </c>
    </row>
    <row r="7" spans="1:5" x14ac:dyDescent="0.3">
      <c r="A7" t="s">
        <v>433</v>
      </c>
      <c r="B7" t="str">
        <f t="shared" si="0"/>
        <v>Medics</v>
      </c>
      <c r="C7" s="711">
        <v>0.69793478173636803</v>
      </c>
      <c r="D7" s="711">
        <v>0.68346974567463503</v>
      </c>
      <c r="E7" s="711">
        <v>0.700417712610795</v>
      </c>
    </row>
    <row r="8" spans="1:5" x14ac:dyDescent="0.3">
      <c r="A8" t="s">
        <v>434</v>
      </c>
      <c r="B8" t="str">
        <f t="shared" si="0"/>
        <v>Medics</v>
      </c>
      <c r="C8" s="711">
        <v>0.6461029052924</v>
      </c>
      <c r="D8" s="711">
        <v>0.69028500987350316</v>
      </c>
      <c r="E8" s="711">
        <v>0.69604505718425702</v>
      </c>
    </row>
    <row r="9" spans="1:5" x14ac:dyDescent="0.3">
      <c r="A9" t="s">
        <v>435</v>
      </c>
      <c r="B9" t="str">
        <f t="shared" si="0"/>
        <v>Medics</v>
      </c>
      <c r="C9" s="711">
        <v>0.65895537675804605</v>
      </c>
      <c r="D9" s="711">
        <v>0.72212545633708203</v>
      </c>
      <c r="E9" s="711">
        <v>0.6472234177651891</v>
      </c>
    </row>
    <row r="12" spans="1:5" x14ac:dyDescent="0.3">
      <c r="B12" s="356" t="s">
        <v>436</v>
      </c>
      <c r="C12" s="710">
        <v>0.58033133334078002</v>
      </c>
      <c r="D12" s="710">
        <v>0.571288438511243</v>
      </c>
      <c r="E12" s="710">
        <v>0.59265438221832201</v>
      </c>
    </row>
    <row r="13" spans="1:5" x14ac:dyDescent="0.3">
      <c r="B13" s="356" t="s">
        <v>437</v>
      </c>
      <c r="C13" s="710">
        <v>0.51147657934359403</v>
      </c>
      <c r="D13" s="710">
        <v>0.459653968314848</v>
      </c>
      <c r="E13" s="710">
        <v>0.44575285981204199</v>
      </c>
    </row>
    <row r="14" spans="1:5" x14ac:dyDescent="0.3">
      <c r="B14" s="356" t="s">
        <v>438</v>
      </c>
      <c r="C14" s="710"/>
      <c r="D14" s="710"/>
      <c r="E14" s="710">
        <v>0.72182079600815596</v>
      </c>
    </row>
    <row r="15" spans="1:5" x14ac:dyDescent="0.3">
      <c r="B15" s="356" t="s">
        <v>439</v>
      </c>
      <c r="C15" s="710">
        <v>0.63085956559560297</v>
      </c>
      <c r="D15" s="710">
        <v>0.65895045346817804</v>
      </c>
      <c r="E15" s="710">
        <v>0.674860709605133</v>
      </c>
    </row>
    <row r="16" spans="1:5" x14ac:dyDescent="0.3">
      <c r="B16" s="356" t="s">
        <v>440</v>
      </c>
      <c r="C16" s="710"/>
      <c r="D16" s="710"/>
      <c r="E16" s="710"/>
    </row>
  </sheetData>
  <hyperlinks>
    <hyperlink ref="A1" location="Contents!A1" display="Contents" xr:uid="{7E927633-123E-4C64-AC52-C4822DC93476}"/>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14439-CD29-4DB6-9524-A25737E0D05C}">
  <dimension ref="A1:E20"/>
  <sheetViews>
    <sheetView workbookViewId="0"/>
  </sheetViews>
  <sheetFormatPr defaultRowHeight="14.4" x14ac:dyDescent="0.3"/>
  <cols>
    <col min="1" max="1" width="25.21875" customWidth="1"/>
    <col min="2" max="2" width="8.44140625" bestFit="1" customWidth="1"/>
    <col min="3" max="5" width="8.88671875" style="356"/>
  </cols>
  <sheetData>
    <row r="1" spans="1:5" x14ac:dyDescent="0.3">
      <c r="A1" s="23" t="s">
        <v>1264</v>
      </c>
    </row>
    <row r="2" spans="1:5" ht="18" x14ac:dyDescent="0.35">
      <c r="A2" s="398" t="s">
        <v>1303</v>
      </c>
    </row>
    <row r="3" spans="1:5" x14ac:dyDescent="0.3">
      <c r="C3" s="269">
        <v>2021</v>
      </c>
      <c r="D3" s="269">
        <v>2022</v>
      </c>
      <c r="E3" s="269">
        <v>2023</v>
      </c>
    </row>
    <row r="4" spans="1:5" x14ac:dyDescent="0.3">
      <c r="A4" t="s">
        <v>430</v>
      </c>
      <c r="B4" t="s">
        <v>217</v>
      </c>
      <c r="C4" s="713">
        <v>5.4953403913049703</v>
      </c>
      <c r="D4" s="713">
        <v>5.3790845003999603</v>
      </c>
      <c r="E4" s="713">
        <v>5.5078830965963101</v>
      </c>
    </row>
    <row r="5" spans="1:5" x14ac:dyDescent="0.3">
      <c r="A5" t="s">
        <v>431</v>
      </c>
      <c r="B5" t="str">
        <f>B4</f>
        <v>Medics</v>
      </c>
      <c r="C5" s="713">
        <v>5.3947703830432499</v>
      </c>
      <c r="D5" s="713">
        <v>5.2731465035801897</v>
      </c>
      <c r="E5" s="713">
        <v>5.4051313354298998</v>
      </c>
    </row>
    <row r="6" spans="1:5" x14ac:dyDescent="0.3">
      <c r="A6" t="s">
        <v>432</v>
      </c>
      <c r="B6" t="str">
        <f t="shared" ref="B6:B9" si="0">B5</f>
        <v>Medics</v>
      </c>
      <c r="C6" s="713">
        <v>5.7073204064327498</v>
      </c>
      <c r="D6" s="713">
        <v>5.7386632770531696</v>
      </c>
      <c r="E6" s="713">
        <v>5.7841019494525803</v>
      </c>
    </row>
    <row r="7" spans="1:5" x14ac:dyDescent="0.3">
      <c r="A7" t="s">
        <v>433</v>
      </c>
      <c r="B7" t="str">
        <f t="shared" si="0"/>
        <v>Medics</v>
      </c>
      <c r="C7" s="713">
        <v>6.3077415598184396</v>
      </c>
      <c r="D7" s="713">
        <v>6.1816739325211598</v>
      </c>
      <c r="E7" s="713">
        <v>6.3070082357292803</v>
      </c>
    </row>
    <row r="8" spans="1:5" x14ac:dyDescent="0.3">
      <c r="A8" t="s">
        <v>434</v>
      </c>
      <c r="B8" t="str">
        <f t="shared" si="0"/>
        <v>Medics</v>
      </c>
      <c r="C8" s="713">
        <v>5.8908159438541698</v>
      </c>
      <c r="D8" s="713">
        <v>6.1066052622369202</v>
      </c>
      <c r="E8" s="713">
        <v>6.2619553779849602</v>
      </c>
    </row>
    <row r="9" spans="1:5" x14ac:dyDescent="0.3">
      <c r="A9" t="s">
        <v>435</v>
      </c>
      <c r="B9" t="str">
        <f t="shared" si="0"/>
        <v>Medics</v>
      </c>
      <c r="C9" s="713">
        <v>6.2241866203856198</v>
      </c>
      <c r="D9" s="713">
        <v>7.20549295305781</v>
      </c>
      <c r="E9" s="713">
        <v>6.8786867344910796</v>
      </c>
    </row>
    <row r="12" spans="1:5" x14ac:dyDescent="0.3">
      <c r="B12" s="356" t="s">
        <v>436</v>
      </c>
      <c r="C12" s="714">
        <v>5.7036460183328801</v>
      </c>
      <c r="D12" s="714">
        <v>5.5677425600003598</v>
      </c>
      <c r="E12" s="714">
        <v>5.6891416974795499</v>
      </c>
    </row>
    <row r="13" spans="1:5" x14ac:dyDescent="0.3">
      <c r="B13" s="356" t="s">
        <v>437</v>
      </c>
      <c r="C13" s="714">
        <v>5.4923257646410404</v>
      </c>
      <c r="D13" s="714">
        <v>5.3160701917876096</v>
      </c>
      <c r="E13" s="714">
        <v>5.4059619580013498</v>
      </c>
    </row>
    <row r="14" spans="1:5" x14ac:dyDescent="0.3">
      <c r="B14" s="356" t="s">
        <v>438</v>
      </c>
      <c r="C14" s="714"/>
      <c r="D14" s="714"/>
      <c r="E14" s="714">
        <v>6.4056845385400694</v>
      </c>
    </row>
    <row r="15" spans="1:5" x14ac:dyDescent="0.3">
      <c r="B15" s="356" t="s">
        <v>439</v>
      </c>
      <c r="C15" s="714">
        <v>5.7851285068952798</v>
      </c>
      <c r="D15" s="714">
        <v>5.9262321594489498</v>
      </c>
      <c r="E15" s="714">
        <v>5.8755891505862303</v>
      </c>
    </row>
    <row r="16" spans="1:5" x14ac:dyDescent="0.3">
      <c r="B16" s="356" t="s">
        <v>440</v>
      </c>
      <c r="C16" s="714"/>
      <c r="D16" s="714"/>
      <c r="E16" s="714"/>
    </row>
    <row r="17" spans="1:5" x14ac:dyDescent="0.3">
      <c r="C17" s="356" t="s">
        <v>223</v>
      </c>
      <c r="D17" s="356" t="s">
        <v>223</v>
      </c>
      <c r="E17" s="356" t="s">
        <v>223</v>
      </c>
    </row>
    <row r="19" spans="1:5" x14ac:dyDescent="0.3">
      <c r="A19" t="s">
        <v>441</v>
      </c>
      <c r="B19" t="s">
        <v>217</v>
      </c>
      <c r="C19" s="356">
        <v>5.53</v>
      </c>
      <c r="D19" s="356">
        <v>5.28</v>
      </c>
      <c r="E19" s="356">
        <v>5.49</v>
      </c>
    </row>
    <row r="20" spans="1:5" x14ac:dyDescent="0.3">
      <c r="A20" t="s">
        <v>442</v>
      </c>
      <c r="B20" t="s">
        <v>217</v>
      </c>
      <c r="C20" s="356">
        <v>5.52</v>
      </c>
      <c r="D20" s="356">
        <v>5.4</v>
      </c>
      <c r="E20" s="356">
        <v>5.53</v>
      </c>
    </row>
  </sheetData>
  <hyperlinks>
    <hyperlink ref="A1" location="Contents!A1" display="Contents" xr:uid="{68357FE1-3A64-45C3-91E6-432028467C08}"/>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85AB47-DA63-476D-A70F-A7C2EE9B6A23}">
  <dimension ref="A1:B69"/>
  <sheetViews>
    <sheetView workbookViewId="0"/>
  </sheetViews>
  <sheetFormatPr defaultRowHeight="14.4" x14ac:dyDescent="0.3"/>
  <cols>
    <col min="1" max="1" width="11.44140625" style="358" bestFit="1" customWidth="1"/>
    <col min="2" max="2" width="11.6640625" customWidth="1"/>
  </cols>
  <sheetData>
    <row r="1" spans="1:2" x14ac:dyDescent="0.3">
      <c r="A1" s="660" t="s">
        <v>1264</v>
      </c>
    </row>
    <row r="2" spans="1:2" x14ac:dyDescent="0.3">
      <c r="A2" s="715" t="s">
        <v>1300</v>
      </c>
    </row>
    <row r="3" spans="1:2" x14ac:dyDescent="0.3">
      <c r="A3" s="358" t="s">
        <v>173</v>
      </c>
      <c r="B3" t="s">
        <v>458</v>
      </c>
    </row>
    <row r="4" spans="1:2" x14ac:dyDescent="0.3">
      <c r="A4" s="372">
        <v>43496</v>
      </c>
      <c r="B4" s="368">
        <v>7.2999999999999995E-2</v>
      </c>
    </row>
    <row r="5" spans="1:2" x14ac:dyDescent="0.3">
      <c r="A5" s="372">
        <v>43524</v>
      </c>
      <c r="B5" s="368">
        <v>7.0999999999999994E-2</v>
      </c>
    </row>
    <row r="6" spans="1:2" x14ac:dyDescent="0.3">
      <c r="A6" s="372">
        <v>43555</v>
      </c>
      <c r="B6" s="368">
        <v>6.9000000000000006E-2</v>
      </c>
    </row>
    <row r="7" spans="1:2" x14ac:dyDescent="0.3">
      <c r="A7" s="372">
        <v>43585</v>
      </c>
      <c r="B7" s="368">
        <v>8.3000000000000004E-2</v>
      </c>
    </row>
    <row r="8" spans="1:2" x14ac:dyDescent="0.3">
      <c r="A8" s="372">
        <v>43616</v>
      </c>
      <c r="B8" s="368">
        <v>8.3000000000000004E-2</v>
      </c>
    </row>
    <row r="9" spans="1:2" x14ac:dyDescent="0.3">
      <c r="A9" s="372">
        <v>43646</v>
      </c>
      <c r="B9" s="368">
        <v>8.4000000000000005E-2</v>
      </c>
    </row>
    <row r="10" spans="1:2" x14ac:dyDescent="0.3">
      <c r="A10" s="372">
        <v>43677</v>
      </c>
      <c r="B10" s="368">
        <v>8.7999999999999995E-2</v>
      </c>
    </row>
    <row r="11" spans="1:2" x14ac:dyDescent="0.3">
      <c r="A11" s="372">
        <v>43708</v>
      </c>
      <c r="B11" s="368">
        <v>8.6999999999999994E-2</v>
      </c>
    </row>
    <row r="12" spans="1:2" x14ac:dyDescent="0.3">
      <c r="A12" s="372">
        <v>43738</v>
      </c>
      <c r="B12" s="368">
        <v>8.2000000000000003E-2</v>
      </c>
    </row>
    <row r="13" spans="1:2" x14ac:dyDescent="0.3">
      <c r="A13" s="372">
        <v>43769</v>
      </c>
      <c r="B13" s="368">
        <v>8.1000000000000003E-2</v>
      </c>
    </row>
    <row r="14" spans="1:2" x14ac:dyDescent="0.3">
      <c r="A14" s="372">
        <v>43799</v>
      </c>
      <c r="B14" s="368">
        <v>7.8E-2</v>
      </c>
    </row>
    <row r="15" spans="1:2" x14ac:dyDescent="0.3">
      <c r="A15" s="372">
        <v>43830</v>
      </c>
      <c r="B15" s="368">
        <v>0.08</v>
      </c>
    </row>
    <row r="16" spans="1:2" x14ac:dyDescent="0.3">
      <c r="A16" s="372">
        <v>43861</v>
      </c>
      <c r="B16" s="368">
        <v>7.8E-2</v>
      </c>
    </row>
    <row r="17" spans="1:2" x14ac:dyDescent="0.3">
      <c r="A17" s="372">
        <v>43889</v>
      </c>
      <c r="B17" s="368">
        <v>7.5999999999999998E-2</v>
      </c>
    </row>
    <row r="18" spans="1:2" x14ac:dyDescent="0.3">
      <c r="A18" s="372">
        <v>43921</v>
      </c>
      <c r="B18" s="368">
        <v>7.1999999999999995E-2</v>
      </c>
    </row>
    <row r="19" spans="1:2" x14ac:dyDescent="0.3">
      <c r="A19" s="372">
        <v>43951</v>
      </c>
      <c r="B19" s="368">
        <v>7.8E-2</v>
      </c>
    </row>
    <row r="20" spans="1:2" x14ac:dyDescent="0.3">
      <c r="A20" s="372">
        <v>43982</v>
      </c>
      <c r="B20" s="368">
        <v>7.5999999999999998E-2</v>
      </c>
    </row>
    <row r="21" spans="1:2" x14ac:dyDescent="0.3">
      <c r="A21" s="372">
        <v>44012</v>
      </c>
      <c r="B21" s="368">
        <v>7.9000000000000001E-2</v>
      </c>
    </row>
    <row r="22" spans="1:2" x14ac:dyDescent="0.3">
      <c r="A22" s="372">
        <v>44043</v>
      </c>
      <c r="B22" s="368">
        <v>0.08</v>
      </c>
    </row>
    <row r="23" spans="1:2" x14ac:dyDescent="0.3">
      <c r="A23" s="372">
        <v>44074</v>
      </c>
      <c r="B23" s="368">
        <v>0.08</v>
      </c>
    </row>
    <row r="24" spans="1:2" x14ac:dyDescent="0.3">
      <c r="A24" s="372">
        <v>44104</v>
      </c>
      <c r="B24" s="368">
        <v>7.6999999999999999E-2</v>
      </c>
    </row>
    <row r="25" spans="1:2" x14ac:dyDescent="0.3">
      <c r="A25" s="372">
        <v>44135</v>
      </c>
      <c r="B25" s="368">
        <v>7.5999999999999998E-2</v>
      </c>
    </row>
    <row r="26" spans="1:2" x14ac:dyDescent="0.3">
      <c r="A26" s="372">
        <v>44165</v>
      </c>
      <c r="B26" s="368">
        <v>7.6999999999999999E-2</v>
      </c>
    </row>
    <row r="27" spans="1:2" x14ac:dyDescent="0.3">
      <c r="A27" s="372">
        <v>44196</v>
      </c>
      <c r="B27" s="368">
        <v>7.9000000000000001E-2</v>
      </c>
    </row>
    <row r="28" spans="1:2" x14ac:dyDescent="0.3">
      <c r="A28" s="372">
        <v>44227</v>
      </c>
      <c r="B28" s="368">
        <v>7.5999999999999998E-2</v>
      </c>
    </row>
    <row r="29" spans="1:2" x14ac:dyDescent="0.3">
      <c r="A29" s="372">
        <v>44255</v>
      </c>
      <c r="B29" s="368">
        <v>7.1999999999999995E-2</v>
      </c>
    </row>
    <row r="30" spans="1:2" x14ac:dyDescent="0.3">
      <c r="A30" s="372">
        <v>44286</v>
      </c>
      <c r="B30" s="368">
        <v>7.0999999999999994E-2</v>
      </c>
    </row>
    <row r="31" spans="1:2" x14ac:dyDescent="0.3">
      <c r="A31" s="372">
        <v>44316</v>
      </c>
      <c r="B31" s="368">
        <v>7.1999999999999995E-2</v>
      </c>
    </row>
    <row r="32" spans="1:2" x14ac:dyDescent="0.3">
      <c r="A32" s="372">
        <v>44347</v>
      </c>
      <c r="B32" s="368">
        <v>8.2000000000000003E-2</v>
      </c>
    </row>
    <row r="33" spans="1:2" x14ac:dyDescent="0.3">
      <c r="A33" s="372">
        <v>44377</v>
      </c>
      <c r="B33" s="368">
        <v>8.5000000000000006E-2</v>
      </c>
    </row>
    <row r="34" spans="1:2" x14ac:dyDescent="0.3">
      <c r="A34" s="372">
        <v>44408</v>
      </c>
      <c r="B34" s="368">
        <v>8.6999999999999994E-2</v>
      </c>
    </row>
    <row r="35" spans="1:2" x14ac:dyDescent="0.3">
      <c r="A35" s="372">
        <v>44439</v>
      </c>
      <c r="B35" s="368">
        <v>8.5999999999999993E-2</v>
      </c>
    </row>
    <row r="36" spans="1:2" x14ac:dyDescent="0.3">
      <c r="A36" s="372">
        <v>44469</v>
      </c>
      <c r="B36" s="368">
        <v>8.2000000000000003E-2</v>
      </c>
    </row>
    <row r="37" spans="1:2" x14ac:dyDescent="0.3">
      <c r="A37" s="372">
        <v>44500</v>
      </c>
      <c r="B37" s="368">
        <v>8.1000000000000003E-2</v>
      </c>
    </row>
    <row r="38" spans="1:2" x14ac:dyDescent="0.3">
      <c r="A38" s="372">
        <v>44530</v>
      </c>
      <c r="B38" s="368">
        <v>8.3000000000000004E-2</v>
      </c>
    </row>
    <row r="39" spans="1:2" x14ac:dyDescent="0.3">
      <c r="A39" s="372">
        <v>44561</v>
      </c>
      <c r="B39" s="368">
        <v>8.4000000000000005E-2</v>
      </c>
    </row>
    <row r="40" spans="1:2" x14ac:dyDescent="0.3">
      <c r="A40" s="372">
        <v>44592</v>
      </c>
      <c r="B40" s="368">
        <v>8.4000000000000005E-2</v>
      </c>
    </row>
    <row r="41" spans="1:2" x14ac:dyDescent="0.3">
      <c r="A41" s="372">
        <v>44620</v>
      </c>
      <c r="B41" s="368">
        <v>8.2000000000000003E-2</v>
      </c>
    </row>
    <row r="42" spans="1:2" x14ac:dyDescent="0.3">
      <c r="A42" s="372">
        <v>44651</v>
      </c>
      <c r="B42" s="368">
        <v>7.9000000000000001E-2</v>
      </c>
    </row>
    <row r="43" spans="1:2" x14ac:dyDescent="0.3">
      <c r="A43" s="372">
        <v>44681</v>
      </c>
      <c r="B43" s="368">
        <v>8.5000000000000006E-2</v>
      </c>
    </row>
    <row r="44" spans="1:2" x14ac:dyDescent="0.3">
      <c r="A44" s="372">
        <v>44712</v>
      </c>
      <c r="B44" s="368">
        <v>9.1999999999999998E-2</v>
      </c>
    </row>
    <row r="45" spans="1:2" x14ac:dyDescent="0.3">
      <c r="A45" s="372">
        <v>44742</v>
      </c>
      <c r="B45" s="368">
        <v>9.7000000000000003E-2</v>
      </c>
    </row>
    <row r="46" spans="1:2" x14ac:dyDescent="0.3">
      <c r="A46" s="372">
        <v>44773</v>
      </c>
      <c r="B46" s="368">
        <v>9.8000000000000004E-2</v>
      </c>
    </row>
    <row r="47" spans="1:2" x14ac:dyDescent="0.3">
      <c r="A47" s="372">
        <v>44804</v>
      </c>
      <c r="B47" s="368">
        <v>9.4E-2</v>
      </c>
    </row>
    <row r="48" spans="1:2" x14ac:dyDescent="0.3">
      <c r="A48" s="372">
        <v>44834</v>
      </c>
      <c r="B48" s="368">
        <v>9.4E-2</v>
      </c>
    </row>
    <row r="49" spans="1:2" x14ac:dyDescent="0.3">
      <c r="A49" s="372">
        <v>44865</v>
      </c>
      <c r="B49" s="368">
        <v>9.2999999999999999E-2</v>
      </c>
    </row>
    <row r="50" spans="1:2" x14ac:dyDescent="0.3">
      <c r="A50" s="372">
        <v>44895</v>
      </c>
      <c r="B50" s="368">
        <v>0.09</v>
      </c>
    </row>
    <row r="51" spans="1:2" x14ac:dyDescent="0.3">
      <c r="A51" s="372">
        <v>44926</v>
      </c>
      <c r="B51" s="368">
        <v>9.0999999999999998E-2</v>
      </c>
    </row>
    <row r="52" spans="1:2" x14ac:dyDescent="0.3">
      <c r="A52" s="372">
        <v>44957</v>
      </c>
      <c r="B52" s="368">
        <v>9.0999999999999998E-2</v>
      </c>
    </row>
    <row r="53" spans="1:2" x14ac:dyDescent="0.3">
      <c r="A53" s="372">
        <v>44985</v>
      </c>
      <c r="B53" s="368">
        <v>0.09</v>
      </c>
    </row>
    <row r="54" spans="1:2" x14ac:dyDescent="0.3">
      <c r="A54" s="372">
        <v>45016</v>
      </c>
      <c r="B54" s="368">
        <v>8.6999999999999994E-2</v>
      </c>
    </row>
    <row r="55" spans="1:2" x14ac:dyDescent="0.3">
      <c r="A55" s="372">
        <v>45046</v>
      </c>
      <c r="B55" s="368">
        <v>0.10299999999999999</v>
      </c>
    </row>
    <row r="56" spans="1:2" x14ac:dyDescent="0.3">
      <c r="A56" s="372">
        <v>45077</v>
      </c>
      <c r="B56" s="368">
        <v>0.104</v>
      </c>
    </row>
    <row r="57" spans="1:2" x14ac:dyDescent="0.3">
      <c r="A57" s="372">
        <v>45107</v>
      </c>
      <c r="B57" s="368">
        <v>0.105</v>
      </c>
    </row>
    <row r="58" spans="1:2" x14ac:dyDescent="0.3">
      <c r="A58" s="372">
        <v>45138</v>
      </c>
      <c r="B58" s="368">
        <v>0.106</v>
      </c>
    </row>
    <row r="59" spans="1:2" x14ac:dyDescent="0.3">
      <c r="A59" s="372">
        <v>45169</v>
      </c>
      <c r="B59" s="368">
        <v>0.106</v>
      </c>
    </row>
    <row r="60" spans="1:2" x14ac:dyDescent="0.3">
      <c r="A60" s="372">
        <v>45199</v>
      </c>
      <c r="B60" s="368">
        <v>0.1</v>
      </c>
    </row>
    <row r="61" spans="1:2" x14ac:dyDescent="0.3">
      <c r="A61" s="372">
        <v>45230</v>
      </c>
      <c r="B61" s="368">
        <v>9.8000000000000004E-2</v>
      </c>
    </row>
    <row r="62" spans="1:2" x14ac:dyDescent="0.3">
      <c r="A62" s="372">
        <v>45260</v>
      </c>
      <c r="B62" s="368">
        <v>9.6000000000000002E-2</v>
      </c>
    </row>
    <row r="63" spans="1:2" x14ac:dyDescent="0.3">
      <c r="A63" s="372">
        <v>45291</v>
      </c>
      <c r="B63" s="368">
        <v>9.7000000000000003E-2</v>
      </c>
    </row>
    <row r="64" spans="1:2" x14ac:dyDescent="0.3">
      <c r="A64" s="372">
        <v>45322</v>
      </c>
      <c r="B64" s="368">
        <v>9.5000000000000001E-2</v>
      </c>
    </row>
    <row r="65" spans="1:2" x14ac:dyDescent="0.3">
      <c r="A65" s="372">
        <v>45350</v>
      </c>
      <c r="B65" s="368">
        <v>9.4E-2</v>
      </c>
    </row>
    <row r="66" spans="1:2" x14ac:dyDescent="0.3">
      <c r="A66" s="372">
        <v>45382</v>
      </c>
      <c r="B66" s="368">
        <v>9.0999999999999998E-2</v>
      </c>
    </row>
    <row r="67" spans="1:2" x14ac:dyDescent="0.3">
      <c r="A67" s="372">
        <v>45412</v>
      </c>
      <c r="B67" s="368">
        <v>9.6000000000000002E-2</v>
      </c>
    </row>
    <row r="68" spans="1:2" x14ac:dyDescent="0.3">
      <c r="A68" s="372">
        <v>45443</v>
      </c>
      <c r="B68" s="368">
        <v>9.8000000000000004E-2</v>
      </c>
    </row>
    <row r="69" spans="1:2" x14ac:dyDescent="0.3">
      <c r="A69" s="372">
        <v>45473</v>
      </c>
      <c r="B69" s="368">
        <v>9.8000000000000004E-2</v>
      </c>
    </row>
  </sheetData>
  <hyperlinks>
    <hyperlink ref="A1" location="Contents!A1" display="Contents" xr:uid="{50AFCD14-A115-4139-9CAD-73A2241123D1}"/>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01160-9817-480D-8FF1-86E0D361841E}">
  <dimension ref="A1:B66"/>
  <sheetViews>
    <sheetView workbookViewId="0"/>
  </sheetViews>
  <sheetFormatPr defaultRowHeight="14.4" x14ac:dyDescent="0.3"/>
  <cols>
    <col min="1" max="1" width="12.33203125" style="358" customWidth="1"/>
    <col min="2" max="2" width="12.33203125" style="670" customWidth="1"/>
    <col min="3" max="3" width="12.33203125" customWidth="1"/>
  </cols>
  <sheetData>
    <row r="1" spans="1:2" x14ac:dyDescent="0.3">
      <c r="A1" s="660" t="s">
        <v>1264</v>
      </c>
    </row>
    <row r="2" spans="1:2" x14ac:dyDescent="0.3">
      <c r="A2" s="716" t="s">
        <v>459</v>
      </c>
      <c r="B2" s="717"/>
    </row>
    <row r="3" spans="1:2" x14ac:dyDescent="0.3">
      <c r="A3" s="405" t="s">
        <v>173</v>
      </c>
      <c r="B3" s="718" t="s">
        <v>460</v>
      </c>
    </row>
    <row r="4" spans="1:2" x14ac:dyDescent="0.3">
      <c r="A4" s="372">
        <v>43556</v>
      </c>
      <c r="B4" s="670">
        <v>3.9771205098325164E-2</v>
      </c>
    </row>
    <row r="5" spans="1:2" x14ac:dyDescent="0.3">
      <c r="A5" s="372">
        <v>43586</v>
      </c>
      <c r="B5" s="670">
        <v>3.8694413944487423E-2</v>
      </c>
    </row>
    <row r="6" spans="1:2" x14ac:dyDescent="0.3">
      <c r="A6" s="372">
        <v>43617</v>
      </c>
      <c r="B6" s="670">
        <v>3.8794160596229296E-2</v>
      </c>
    </row>
    <row r="7" spans="1:2" x14ac:dyDescent="0.3">
      <c r="A7" s="372">
        <v>43647</v>
      </c>
      <c r="B7" s="670">
        <v>3.9547289073008765E-2</v>
      </c>
    </row>
    <row r="8" spans="1:2" x14ac:dyDescent="0.3">
      <c r="A8" s="372">
        <v>43678</v>
      </c>
      <c r="B8" s="670">
        <v>4.031105218545239E-2</v>
      </c>
    </row>
    <row r="9" spans="1:2" x14ac:dyDescent="0.3">
      <c r="A9" s="372">
        <v>43709</v>
      </c>
      <c r="B9" s="670">
        <v>3.9318544937878133E-2</v>
      </c>
    </row>
    <row r="10" spans="1:2" x14ac:dyDescent="0.3">
      <c r="A10" s="372">
        <v>43739</v>
      </c>
      <c r="B10" s="670">
        <v>3.904023262854199E-2</v>
      </c>
    </row>
    <row r="11" spans="1:2" x14ac:dyDescent="0.3">
      <c r="A11" s="372">
        <v>43770</v>
      </c>
      <c r="B11" s="670">
        <v>3.889113389131401E-2</v>
      </c>
    </row>
    <row r="12" spans="1:2" x14ac:dyDescent="0.3">
      <c r="A12" s="372">
        <v>43800</v>
      </c>
      <c r="B12" s="670">
        <v>3.9475326308412585E-2</v>
      </c>
    </row>
    <row r="13" spans="1:2" x14ac:dyDescent="0.3">
      <c r="A13" s="372">
        <v>43831</v>
      </c>
      <c r="B13" s="670">
        <v>3.8560379481265783E-2</v>
      </c>
    </row>
    <row r="14" spans="1:2" x14ac:dyDescent="0.3">
      <c r="A14" s="372">
        <v>43862</v>
      </c>
      <c r="B14" s="670">
        <v>3.8824549077954199E-2</v>
      </c>
    </row>
    <row r="15" spans="1:2" x14ac:dyDescent="0.3">
      <c r="A15" s="372">
        <v>43891</v>
      </c>
      <c r="B15" s="670">
        <v>3.7077230349565907E-2</v>
      </c>
    </row>
    <row r="16" spans="1:2" x14ac:dyDescent="0.3">
      <c r="A16" s="372">
        <v>43922</v>
      </c>
      <c r="B16" s="670">
        <v>3.5768991417959993E-2</v>
      </c>
    </row>
    <row r="17" spans="1:2" x14ac:dyDescent="0.3">
      <c r="A17" s="372">
        <v>43952</v>
      </c>
      <c r="B17" s="670">
        <v>3.5348953657347311E-2</v>
      </c>
    </row>
    <row r="18" spans="1:2" x14ac:dyDescent="0.3">
      <c r="A18" s="372">
        <v>43983</v>
      </c>
      <c r="B18" s="670">
        <v>3.5019616898501353E-2</v>
      </c>
    </row>
    <row r="19" spans="1:2" x14ac:dyDescent="0.3">
      <c r="A19" s="372">
        <v>44013</v>
      </c>
      <c r="B19" s="670">
        <v>3.4593861629772051E-2</v>
      </c>
    </row>
    <row r="20" spans="1:2" x14ac:dyDescent="0.3">
      <c r="A20" s="372">
        <v>44044</v>
      </c>
      <c r="B20" s="670">
        <v>3.4466462249697759E-2</v>
      </c>
    </row>
    <row r="21" spans="1:2" x14ac:dyDescent="0.3">
      <c r="A21" s="372">
        <v>44075</v>
      </c>
      <c r="B21" s="670">
        <v>3.4644648599066893E-2</v>
      </c>
    </row>
    <row r="22" spans="1:2" x14ac:dyDescent="0.3">
      <c r="A22" s="372">
        <v>44105</v>
      </c>
      <c r="B22" s="670">
        <v>3.4366588946964441E-2</v>
      </c>
    </row>
    <row r="23" spans="1:2" x14ac:dyDescent="0.3">
      <c r="A23" s="372">
        <v>44136</v>
      </c>
      <c r="B23" s="670">
        <v>3.4231409079889155E-2</v>
      </c>
    </row>
    <row r="24" spans="1:2" x14ac:dyDescent="0.3">
      <c r="A24" s="372">
        <v>44166</v>
      </c>
      <c r="B24" s="670">
        <v>3.5040570802580211E-2</v>
      </c>
    </row>
    <row r="25" spans="1:2" x14ac:dyDescent="0.3">
      <c r="A25" s="372">
        <v>44197</v>
      </c>
      <c r="B25" s="670">
        <v>3.4338848676700888E-2</v>
      </c>
    </row>
    <row r="26" spans="1:2" x14ac:dyDescent="0.3">
      <c r="A26" s="372">
        <v>44228</v>
      </c>
      <c r="B26" s="670">
        <v>3.3957999018770141E-2</v>
      </c>
    </row>
    <row r="27" spans="1:2" x14ac:dyDescent="0.3">
      <c r="A27" s="372">
        <v>44256</v>
      </c>
      <c r="B27" s="670">
        <v>3.4256033106273377E-2</v>
      </c>
    </row>
    <row r="28" spans="1:2" x14ac:dyDescent="0.3">
      <c r="A28" s="372">
        <v>44287</v>
      </c>
      <c r="B28" s="670">
        <v>3.642985255337098E-2</v>
      </c>
    </row>
    <row r="29" spans="1:2" x14ac:dyDescent="0.3">
      <c r="A29" s="372">
        <v>44317</v>
      </c>
      <c r="B29" s="670">
        <v>3.6731839358348624E-2</v>
      </c>
    </row>
    <row r="30" spans="1:2" x14ac:dyDescent="0.3">
      <c r="A30" s="372">
        <v>44348</v>
      </c>
      <c r="B30" s="670">
        <v>3.6251274721893018E-2</v>
      </c>
    </row>
    <row r="31" spans="1:2" x14ac:dyDescent="0.3">
      <c r="A31" s="372">
        <v>44378</v>
      </c>
      <c r="B31" s="670">
        <v>3.7173263082825342E-2</v>
      </c>
    </row>
    <row r="32" spans="1:2" x14ac:dyDescent="0.3">
      <c r="A32" s="372">
        <v>44409</v>
      </c>
      <c r="B32" s="670">
        <v>3.6929363386479314E-2</v>
      </c>
    </row>
    <row r="33" spans="1:2" x14ac:dyDescent="0.3">
      <c r="A33" s="372">
        <v>44440</v>
      </c>
      <c r="B33" s="670">
        <v>3.7135530319994274E-2</v>
      </c>
    </row>
    <row r="34" spans="1:2" x14ac:dyDescent="0.3">
      <c r="A34" s="372">
        <v>44470</v>
      </c>
      <c r="B34" s="670">
        <v>3.808305224525943E-2</v>
      </c>
    </row>
    <row r="35" spans="1:2" x14ac:dyDescent="0.3">
      <c r="A35" s="372">
        <v>44501</v>
      </c>
      <c r="B35" s="670">
        <v>3.7627800479505404E-2</v>
      </c>
    </row>
    <row r="36" spans="1:2" x14ac:dyDescent="0.3">
      <c r="A36" s="372">
        <v>44531</v>
      </c>
      <c r="B36" s="670">
        <v>3.8384621244805919E-2</v>
      </c>
    </row>
    <row r="37" spans="1:2" x14ac:dyDescent="0.3">
      <c r="A37" s="372">
        <v>44562</v>
      </c>
      <c r="B37" s="670">
        <v>3.8451634374613373E-2</v>
      </c>
    </row>
    <row r="38" spans="1:2" x14ac:dyDescent="0.3">
      <c r="A38" s="372">
        <v>44593</v>
      </c>
      <c r="B38" s="670">
        <v>3.9451580631001772E-2</v>
      </c>
    </row>
    <row r="39" spans="1:2" x14ac:dyDescent="0.3">
      <c r="A39" s="372">
        <v>44621</v>
      </c>
      <c r="B39" s="670">
        <v>3.9982280404383369E-2</v>
      </c>
    </row>
    <row r="40" spans="1:2" x14ac:dyDescent="0.3">
      <c r="A40" s="372">
        <v>44652</v>
      </c>
      <c r="B40" s="670">
        <v>4.4605765963832693E-2</v>
      </c>
    </row>
    <row r="41" spans="1:2" x14ac:dyDescent="0.3">
      <c r="A41" s="372">
        <v>44682</v>
      </c>
      <c r="B41" s="670">
        <v>4.1905286770017057E-2</v>
      </c>
    </row>
    <row r="42" spans="1:2" x14ac:dyDescent="0.3">
      <c r="A42" s="372">
        <v>44713</v>
      </c>
      <c r="B42" s="670">
        <v>4.2183465408962895E-2</v>
      </c>
    </row>
    <row r="43" spans="1:2" x14ac:dyDescent="0.3">
      <c r="A43" s="372">
        <v>44743</v>
      </c>
      <c r="B43" s="670">
        <v>4.2067957652091537E-2</v>
      </c>
    </row>
    <row r="44" spans="1:2" x14ac:dyDescent="0.3">
      <c r="A44" s="372">
        <v>44774</v>
      </c>
      <c r="B44" s="670">
        <v>4.2675938053491895E-2</v>
      </c>
    </row>
    <row r="45" spans="1:2" x14ac:dyDescent="0.3">
      <c r="A45" s="372">
        <v>44805</v>
      </c>
      <c r="B45" s="670">
        <v>4.1985169847713756E-2</v>
      </c>
    </row>
    <row r="46" spans="1:2" x14ac:dyDescent="0.3">
      <c r="A46" s="372">
        <v>44835</v>
      </c>
      <c r="B46" s="670">
        <v>4.1489552425353224E-2</v>
      </c>
    </row>
    <row r="47" spans="1:2" x14ac:dyDescent="0.3">
      <c r="A47" s="372">
        <v>44866</v>
      </c>
      <c r="B47" s="670">
        <v>4.101546834353504E-2</v>
      </c>
    </row>
    <row r="48" spans="1:2" x14ac:dyDescent="0.3">
      <c r="A48" s="372">
        <v>44896</v>
      </c>
      <c r="B48" s="670">
        <v>4.1230663559990631E-2</v>
      </c>
    </row>
    <row r="49" spans="1:2" x14ac:dyDescent="0.3">
      <c r="A49" s="372">
        <v>44927</v>
      </c>
      <c r="B49" s="670">
        <v>4.05342250480921E-2</v>
      </c>
    </row>
    <row r="50" spans="1:2" x14ac:dyDescent="0.3">
      <c r="A50" s="372">
        <v>44958</v>
      </c>
      <c r="B50" s="670">
        <v>3.9314630393720212E-2</v>
      </c>
    </row>
    <row r="51" spans="1:2" x14ac:dyDescent="0.3">
      <c r="A51" s="372">
        <v>44986</v>
      </c>
      <c r="B51" s="670">
        <v>3.9605124059423763E-2</v>
      </c>
    </row>
    <row r="52" spans="1:2" x14ac:dyDescent="0.3">
      <c r="A52" s="372">
        <v>45017</v>
      </c>
      <c r="B52" s="670">
        <v>4.2253945416166519E-2</v>
      </c>
    </row>
    <row r="53" spans="1:2" x14ac:dyDescent="0.3">
      <c r="A53" s="372">
        <v>45047</v>
      </c>
      <c r="B53" s="670">
        <v>3.7876483274679393E-2</v>
      </c>
    </row>
    <row r="54" spans="1:2" x14ac:dyDescent="0.3">
      <c r="A54" s="372">
        <v>45078</v>
      </c>
      <c r="B54" s="670">
        <v>3.7702092944687869E-2</v>
      </c>
    </row>
    <row r="55" spans="1:2" x14ac:dyDescent="0.3">
      <c r="A55" s="372">
        <v>45108</v>
      </c>
      <c r="B55" s="670">
        <v>3.7683456196433686E-2</v>
      </c>
    </row>
    <row r="56" spans="1:2" x14ac:dyDescent="0.3">
      <c r="A56" s="372">
        <v>45139</v>
      </c>
      <c r="B56" s="670">
        <v>3.7190389599761148E-2</v>
      </c>
    </row>
    <row r="57" spans="1:2" x14ac:dyDescent="0.3">
      <c r="A57" s="372">
        <v>45170</v>
      </c>
      <c r="B57" s="670">
        <v>3.6870639342486022E-2</v>
      </c>
    </row>
    <row r="58" spans="1:2" x14ac:dyDescent="0.3">
      <c r="A58" s="372">
        <v>45200</v>
      </c>
      <c r="B58" s="670">
        <v>3.5729519699644934E-2</v>
      </c>
    </row>
    <row r="59" spans="1:2" x14ac:dyDescent="0.3">
      <c r="A59" s="372">
        <v>45231</v>
      </c>
      <c r="B59" s="670">
        <v>3.4725414956217386E-2</v>
      </c>
    </row>
    <row r="60" spans="1:2" x14ac:dyDescent="0.3">
      <c r="A60" s="372">
        <v>45261</v>
      </c>
      <c r="B60" s="670">
        <v>3.4608418046574767E-2</v>
      </c>
    </row>
    <row r="61" spans="1:2" x14ac:dyDescent="0.3">
      <c r="A61" s="372">
        <v>45292</v>
      </c>
      <c r="B61" s="670">
        <v>3.4080853921438496E-2</v>
      </c>
    </row>
    <row r="62" spans="1:2" x14ac:dyDescent="0.3">
      <c r="A62" s="372">
        <v>45323</v>
      </c>
      <c r="B62" s="670">
        <v>3.4294881936621183E-2</v>
      </c>
    </row>
    <row r="63" spans="1:2" x14ac:dyDescent="0.3">
      <c r="A63" s="372">
        <v>45352</v>
      </c>
      <c r="B63" s="670">
        <v>3.4522119197391191E-2</v>
      </c>
    </row>
    <row r="64" spans="1:2" x14ac:dyDescent="0.3">
      <c r="A64" s="372">
        <v>45383</v>
      </c>
      <c r="B64" s="670">
        <v>3.3947065374141855E-2</v>
      </c>
    </row>
    <row r="65" spans="1:2" x14ac:dyDescent="0.3">
      <c r="A65" s="372">
        <v>45413</v>
      </c>
      <c r="B65" s="670">
        <v>3.4718663785883223E-2</v>
      </c>
    </row>
    <row r="66" spans="1:2" x14ac:dyDescent="0.3">
      <c r="A66" s="372">
        <v>45444</v>
      </c>
      <c r="B66" s="670">
        <v>3.469747750672867E-2</v>
      </c>
    </row>
  </sheetData>
  <hyperlinks>
    <hyperlink ref="A1" location="Contents!A1" display="Contents" xr:uid="{8B13AB0E-C936-4720-9DC3-BF483F86D76E}"/>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083AE-5E52-4AB1-A7C7-B09993DF894C}">
  <dimension ref="A1:R79"/>
  <sheetViews>
    <sheetView workbookViewId="0"/>
  </sheetViews>
  <sheetFormatPr defaultRowHeight="14.4" x14ac:dyDescent="0.3"/>
  <cols>
    <col min="1" max="1" width="13.33203125" bestFit="1" customWidth="1"/>
    <col min="2" max="2" width="26" customWidth="1"/>
    <col min="3" max="3" width="11.5546875" bestFit="1" customWidth="1"/>
  </cols>
  <sheetData>
    <row r="1" spans="1:3" x14ac:dyDescent="0.3">
      <c r="A1" s="23" t="s">
        <v>1264</v>
      </c>
    </row>
    <row r="2" spans="1:3" x14ac:dyDescent="0.3">
      <c r="A2" s="1" t="s">
        <v>71</v>
      </c>
    </row>
    <row r="3" spans="1:3" x14ac:dyDescent="0.3">
      <c r="A3" s="377" t="s">
        <v>461</v>
      </c>
      <c r="B3" s="377" t="s">
        <v>462</v>
      </c>
      <c r="C3" s="377" t="s">
        <v>463</v>
      </c>
    </row>
    <row r="4" spans="1:3" x14ac:dyDescent="0.3">
      <c r="A4" s="358" t="s">
        <v>464</v>
      </c>
      <c r="B4" s="359">
        <v>60</v>
      </c>
      <c r="C4" s="359">
        <v>1348</v>
      </c>
    </row>
    <row r="5" spans="1:3" x14ac:dyDescent="0.3">
      <c r="A5" s="358" t="s">
        <v>465</v>
      </c>
      <c r="B5" s="359">
        <v>60</v>
      </c>
      <c r="C5" s="359">
        <v>1334</v>
      </c>
    </row>
    <row r="6" spans="1:3" x14ac:dyDescent="0.3">
      <c r="A6" s="358" t="s">
        <v>466</v>
      </c>
      <c r="B6" s="359">
        <v>60</v>
      </c>
      <c r="C6" s="359">
        <v>1404</v>
      </c>
    </row>
    <row r="7" spans="1:3" x14ac:dyDescent="0.3">
      <c r="A7" s="358" t="s">
        <v>467</v>
      </c>
      <c r="B7" s="359">
        <v>60</v>
      </c>
      <c r="C7" s="359">
        <v>1306</v>
      </c>
    </row>
    <row r="8" spans="1:3" x14ac:dyDescent="0.3">
      <c r="A8" s="358" t="s">
        <v>468</v>
      </c>
      <c r="B8" s="359">
        <v>61</v>
      </c>
      <c r="C8" s="359">
        <v>826</v>
      </c>
    </row>
    <row r="13" spans="1:3" x14ac:dyDescent="0.3">
      <c r="A13" s="405" t="s">
        <v>173</v>
      </c>
      <c r="B13" s="401" t="s">
        <v>469</v>
      </c>
    </row>
    <row r="14" spans="1:3" x14ac:dyDescent="0.3">
      <c r="A14" s="358" t="s">
        <v>470</v>
      </c>
      <c r="B14" s="400">
        <v>1.5258698746706875E-3</v>
      </c>
    </row>
    <row r="15" spans="1:3" x14ac:dyDescent="0.3">
      <c r="A15" s="358" t="s">
        <v>471</v>
      </c>
      <c r="B15" s="400">
        <v>1.1973547297001647E-3</v>
      </c>
    </row>
    <row r="16" spans="1:3" x14ac:dyDescent="0.3">
      <c r="A16" s="358" t="s">
        <v>472</v>
      </c>
      <c r="B16" s="400">
        <v>3.255822007313558E-3</v>
      </c>
    </row>
    <row r="17" spans="1:2" x14ac:dyDescent="0.3">
      <c r="A17" s="358" t="s">
        <v>473</v>
      </c>
      <c r="B17" s="400">
        <v>2.6368467822902261E-3</v>
      </c>
    </row>
    <row r="18" spans="1:2" x14ac:dyDescent="0.3">
      <c r="A18" s="358" t="s">
        <v>474</v>
      </c>
      <c r="B18" s="400">
        <v>1.8998652172521294E-3</v>
      </c>
    </row>
    <row r="19" spans="1:2" x14ac:dyDescent="0.3">
      <c r="A19" s="358" t="s">
        <v>475</v>
      </c>
      <c r="B19" s="400">
        <v>1.7541683853992008E-3</v>
      </c>
    </row>
    <row r="20" spans="1:2" x14ac:dyDescent="0.3">
      <c r="A20" s="358" t="s">
        <v>476</v>
      </c>
      <c r="B20" s="400">
        <v>2.1555062528845963E-3</v>
      </c>
    </row>
    <row r="21" spans="1:2" x14ac:dyDescent="0.3">
      <c r="A21" s="358" t="s">
        <v>477</v>
      </c>
      <c r="B21" s="400">
        <v>2.1130217323047898E-3</v>
      </c>
    </row>
    <row r="22" spans="1:2" x14ac:dyDescent="0.3">
      <c r="A22" s="358" t="s">
        <v>478</v>
      </c>
      <c r="B22" s="400">
        <v>2.2855778861615439E-3</v>
      </c>
    </row>
    <row r="23" spans="1:2" x14ac:dyDescent="0.3">
      <c r="A23" s="358" t="s">
        <v>479</v>
      </c>
      <c r="B23" s="400">
        <v>1.9722532951405758E-3</v>
      </c>
    </row>
    <row r="24" spans="1:2" x14ac:dyDescent="0.3">
      <c r="A24" s="358" t="s">
        <v>480</v>
      </c>
      <c r="B24" s="400">
        <v>1.7732359782182785E-3</v>
      </c>
    </row>
    <row r="25" spans="1:2" x14ac:dyDescent="0.3">
      <c r="A25" s="358" t="s">
        <v>481</v>
      </c>
      <c r="B25" s="400">
        <v>2.4287060805579744E-3</v>
      </c>
    </row>
    <row r="26" spans="1:2" x14ac:dyDescent="0.3">
      <c r="A26" s="358" t="s">
        <v>482</v>
      </c>
      <c r="B26" s="400">
        <v>1.7989570135034923E-3</v>
      </c>
    </row>
    <row r="27" spans="1:2" x14ac:dyDescent="0.3">
      <c r="A27" s="358" t="s">
        <v>483</v>
      </c>
      <c r="B27" s="400">
        <v>1.2527779434753695E-3</v>
      </c>
    </row>
    <row r="28" spans="1:2" x14ac:dyDescent="0.3">
      <c r="A28" s="358" t="s">
        <v>484</v>
      </c>
      <c r="B28" s="400">
        <v>3.0483512642032503E-3</v>
      </c>
    </row>
    <row r="29" spans="1:2" x14ac:dyDescent="0.3">
      <c r="A29" s="358" t="s">
        <v>485</v>
      </c>
      <c r="B29" s="400">
        <v>2.5231108770547247E-3</v>
      </c>
    </row>
    <row r="30" spans="1:2" x14ac:dyDescent="0.3">
      <c r="A30" s="358" t="s">
        <v>486</v>
      </c>
      <c r="B30" s="400">
        <v>1.7704078558708409E-3</v>
      </c>
    </row>
    <row r="31" spans="1:2" x14ac:dyDescent="0.3">
      <c r="A31" s="358" t="s">
        <v>487</v>
      </c>
      <c r="B31" s="400">
        <v>2.1655352538087237E-3</v>
      </c>
    </row>
    <row r="32" spans="1:2" x14ac:dyDescent="0.3">
      <c r="A32" s="358" t="s">
        <v>488</v>
      </c>
      <c r="B32" s="400">
        <v>1.9635455749639516E-3</v>
      </c>
    </row>
    <row r="33" spans="1:18" x14ac:dyDescent="0.3">
      <c r="A33" s="358" t="s">
        <v>489</v>
      </c>
      <c r="B33" s="400">
        <v>2.0741427459045267E-3</v>
      </c>
    </row>
    <row r="34" spans="1:18" x14ac:dyDescent="0.3">
      <c r="A34" s="358" t="s">
        <v>490</v>
      </c>
      <c r="B34" s="400">
        <v>2.1291486189744745E-3</v>
      </c>
    </row>
    <row r="35" spans="1:18" x14ac:dyDescent="0.3">
      <c r="A35" s="358" t="s">
        <v>491</v>
      </c>
      <c r="B35" s="400">
        <v>1.7824889136970352E-3</v>
      </c>
    </row>
    <row r="36" spans="1:18" x14ac:dyDescent="0.3">
      <c r="A36" s="358" t="s">
        <v>492</v>
      </c>
      <c r="B36" s="400">
        <v>1.7313652795060211E-3</v>
      </c>
    </row>
    <row r="37" spans="1:18" x14ac:dyDescent="0.3">
      <c r="A37" s="358" t="s">
        <v>493</v>
      </c>
      <c r="B37" s="400">
        <v>1.9630572465903868E-3</v>
      </c>
    </row>
    <row r="38" spans="1:18" x14ac:dyDescent="0.3">
      <c r="A38" s="358" t="s">
        <v>494</v>
      </c>
      <c r="B38" s="400">
        <v>1.6757942818282369E-3</v>
      </c>
      <c r="R38" t="s">
        <v>495</v>
      </c>
    </row>
    <row r="39" spans="1:18" x14ac:dyDescent="0.3">
      <c r="A39" s="358" t="s">
        <v>496</v>
      </c>
      <c r="B39" s="400">
        <v>1.0420504830085764E-3</v>
      </c>
    </row>
    <row r="40" spans="1:18" x14ac:dyDescent="0.3">
      <c r="A40" s="358" t="s">
        <v>497</v>
      </c>
      <c r="B40" s="400">
        <v>3.0700111161111885E-3</v>
      </c>
    </row>
    <row r="41" spans="1:18" x14ac:dyDescent="0.3">
      <c r="A41" s="358" t="s">
        <v>498</v>
      </c>
      <c r="B41" s="400">
        <v>2.1386180675391619E-3</v>
      </c>
    </row>
    <row r="42" spans="1:18" x14ac:dyDescent="0.3">
      <c r="A42" s="358" t="s">
        <v>499</v>
      </c>
      <c r="B42" s="400">
        <v>1.5657988548925142E-3</v>
      </c>
    </row>
    <row r="43" spans="1:18" x14ac:dyDescent="0.3">
      <c r="A43" s="358" t="s">
        <v>500</v>
      </c>
      <c r="B43" s="400">
        <v>1.788101010986174E-3</v>
      </c>
    </row>
    <row r="44" spans="1:18" x14ac:dyDescent="0.3">
      <c r="A44" s="358" t="s">
        <v>501</v>
      </c>
      <c r="B44" s="400">
        <v>1.9473373854984387E-3</v>
      </c>
    </row>
    <row r="45" spans="1:18" x14ac:dyDescent="0.3">
      <c r="A45" s="358" t="s">
        <v>502</v>
      </c>
      <c r="B45" s="400">
        <v>1.5127789732908552E-3</v>
      </c>
    </row>
    <row r="46" spans="1:18" x14ac:dyDescent="0.3">
      <c r="A46" s="358" t="s">
        <v>503</v>
      </c>
      <c r="B46" s="400">
        <v>1.7666850129527715E-3</v>
      </c>
    </row>
    <row r="47" spans="1:18" x14ac:dyDescent="0.3">
      <c r="A47" s="358" t="s">
        <v>504</v>
      </c>
      <c r="B47" s="400">
        <v>1.9535111528047201E-3</v>
      </c>
    </row>
    <row r="48" spans="1:18" x14ac:dyDescent="0.3">
      <c r="A48" s="358" t="s">
        <v>505</v>
      </c>
      <c r="B48" s="400">
        <v>1.239456599179652E-3</v>
      </c>
    </row>
    <row r="49" spans="1:2" x14ac:dyDescent="0.3">
      <c r="A49" s="358" t="s">
        <v>506</v>
      </c>
      <c r="B49" s="400">
        <v>2.0315973630383008E-3</v>
      </c>
    </row>
    <row r="50" spans="1:2" x14ac:dyDescent="0.3">
      <c r="A50" s="358" t="s">
        <v>507</v>
      </c>
      <c r="B50" s="400">
        <v>1.8032876916563368E-3</v>
      </c>
    </row>
    <row r="51" spans="1:2" x14ac:dyDescent="0.3">
      <c r="A51" s="358" t="s">
        <v>508</v>
      </c>
      <c r="B51" s="400">
        <v>1.5028575966293946E-3</v>
      </c>
    </row>
    <row r="52" spans="1:2" x14ac:dyDescent="0.3">
      <c r="A52" s="358" t="s">
        <v>509</v>
      </c>
      <c r="B52" s="400">
        <v>5.1189738005677932E-3</v>
      </c>
    </row>
    <row r="53" spans="1:2" x14ac:dyDescent="0.3">
      <c r="A53" s="358" t="s">
        <v>510</v>
      </c>
      <c r="B53" s="400">
        <v>2.5338106823110467E-3</v>
      </c>
    </row>
    <row r="54" spans="1:2" x14ac:dyDescent="0.3">
      <c r="A54" s="358" t="s">
        <v>511</v>
      </c>
      <c r="B54" s="400">
        <v>1.6346679361316165E-3</v>
      </c>
    </row>
    <row r="55" spans="1:2" x14ac:dyDescent="0.3">
      <c r="A55" s="358" t="s">
        <v>512</v>
      </c>
      <c r="B55" s="400">
        <v>2.2577232940583537E-3</v>
      </c>
    </row>
    <row r="56" spans="1:2" x14ac:dyDescent="0.3">
      <c r="A56" s="358" t="s">
        <v>513</v>
      </c>
      <c r="B56" s="400">
        <v>2.3503156078742826E-3</v>
      </c>
    </row>
    <row r="57" spans="1:2" x14ac:dyDescent="0.3">
      <c r="A57" s="358" t="s">
        <v>514</v>
      </c>
      <c r="B57" s="400">
        <v>1.7695468151481602E-3</v>
      </c>
    </row>
    <row r="58" spans="1:2" x14ac:dyDescent="0.3">
      <c r="A58" s="358" t="s">
        <v>515</v>
      </c>
      <c r="B58" s="400">
        <v>2.0904489008069238E-3</v>
      </c>
    </row>
    <row r="59" spans="1:2" x14ac:dyDescent="0.3">
      <c r="A59" s="358" t="s">
        <v>516</v>
      </c>
      <c r="B59" s="400">
        <v>2.1140850116300016E-3</v>
      </c>
    </row>
    <row r="60" spans="1:2" x14ac:dyDescent="0.3">
      <c r="A60" s="358" t="s">
        <v>517</v>
      </c>
      <c r="B60" s="400">
        <v>1.1244465879005439E-3</v>
      </c>
    </row>
    <row r="61" spans="1:2" x14ac:dyDescent="0.3">
      <c r="A61" s="358" t="s">
        <v>518</v>
      </c>
      <c r="B61" s="400">
        <v>1.6590583152950944E-3</v>
      </c>
    </row>
    <row r="62" spans="1:2" x14ac:dyDescent="0.3">
      <c r="A62" s="358" t="s">
        <v>519</v>
      </c>
      <c r="B62" s="400">
        <v>1.7641807619831827E-3</v>
      </c>
    </row>
    <row r="63" spans="1:2" x14ac:dyDescent="0.3">
      <c r="A63" s="358" t="s">
        <v>520</v>
      </c>
      <c r="B63" s="400">
        <v>1.2076746178958228E-3</v>
      </c>
    </row>
    <row r="64" spans="1:2" x14ac:dyDescent="0.3">
      <c r="A64" s="358" t="s">
        <v>521</v>
      </c>
      <c r="B64" s="400">
        <v>2.028968781282477E-3</v>
      </c>
    </row>
    <row r="65" spans="1:2" x14ac:dyDescent="0.3">
      <c r="A65" s="358" t="s">
        <v>522</v>
      </c>
      <c r="B65" s="400">
        <v>2.7834406591961147E-3</v>
      </c>
    </row>
    <row r="66" spans="1:2" x14ac:dyDescent="0.3">
      <c r="A66" s="358" t="s">
        <v>523</v>
      </c>
      <c r="B66" s="400">
        <v>1.5664405894124105E-3</v>
      </c>
    </row>
    <row r="67" spans="1:2" x14ac:dyDescent="0.3">
      <c r="A67" s="358" t="s">
        <v>524</v>
      </c>
      <c r="B67" s="400">
        <v>1.0609356335986209E-3</v>
      </c>
    </row>
    <row r="68" spans="1:2" x14ac:dyDescent="0.3">
      <c r="A68" s="358" t="s">
        <v>525</v>
      </c>
      <c r="B68" s="400">
        <v>1.2058939134843422E-3</v>
      </c>
    </row>
    <row r="69" spans="1:2" x14ac:dyDescent="0.3">
      <c r="A69" s="358" t="s">
        <v>526</v>
      </c>
      <c r="B69" s="400">
        <v>8.3801982929828061E-4</v>
      </c>
    </row>
    <row r="70" spans="1:2" x14ac:dyDescent="0.3">
      <c r="A70" s="358" t="s">
        <v>527</v>
      </c>
      <c r="B70" s="400">
        <v>1.1509832621509864E-3</v>
      </c>
    </row>
    <row r="71" spans="1:2" x14ac:dyDescent="0.3">
      <c r="A71" s="358" t="s">
        <v>528</v>
      </c>
      <c r="B71" s="400">
        <v>1.140053364323417E-3</v>
      </c>
    </row>
    <row r="72" spans="1:2" x14ac:dyDescent="0.3">
      <c r="A72" s="358" t="s">
        <v>529</v>
      </c>
      <c r="B72" s="400">
        <v>5.5819597525149387E-4</v>
      </c>
    </row>
    <row r="73" spans="1:2" x14ac:dyDescent="0.3">
      <c r="A73" s="358" t="s">
        <v>530</v>
      </c>
      <c r="B73" s="400">
        <v>1.1012568867668768E-3</v>
      </c>
    </row>
    <row r="74" spans="1:2" x14ac:dyDescent="0.3">
      <c r="A74" s="358" t="s">
        <v>531</v>
      </c>
      <c r="B74" s="400">
        <v>7.3075681338901017E-4</v>
      </c>
    </row>
    <row r="75" spans="1:2" x14ac:dyDescent="0.3">
      <c r="A75" s="358" t="s">
        <v>532</v>
      </c>
      <c r="B75" s="400">
        <v>5.9621679011618634E-4</v>
      </c>
    </row>
    <row r="76" spans="1:2" x14ac:dyDescent="0.3">
      <c r="A76" s="358" t="s">
        <v>533</v>
      </c>
      <c r="B76" s="400">
        <v>1.1439554161098897E-3</v>
      </c>
    </row>
    <row r="77" spans="1:2" x14ac:dyDescent="0.3">
      <c r="A77" s="358" t="s">
        <v>534</v>
      </c>
      <c r="B77" s="400">
        <v>1.457573562058168E-3</v>
      </c>
    </row>
    <row r="78" spans="1:2" x14ac:dyDescent="0.3">
      <c r="A78" s="358" t="s">
        <v>535</v>
      </c>
      <c r="B78" s="400">
        <v>9.2976020220502894E-4</v>
      </c>
    </row>
    <row r="79" spans="1:2" x14ac:dyDescent="0.3">
      <c r="A79" s="402" t="s">
        <v>536</v>
      </c>
      <c r="B79" s="403">
        <v>8.6316661896794749E-4</v>
      </c>
    </row>
  </sheetData>
  <hyperlinks>
    <hyperlink ref="A1" location="Contents!A1" display="Contents" xr:uid="{FF1DB29C-BFD8-4C40-A440-9F2FA738D83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7C111-94EF-4BA1-9F33-EE7FBFE6761C}">
  <dimension ref="A1:M15"/>
  <sheetViews>
    <sheetView showGridLines="0" workbookViewId="0"/>
  </sheetViews>
  <sheetFormatPr defaultRowHeight="14.4" x14ac:dyDescent="0.3"/>
  <sheetData>
    <row r="1" spans="1:13" x14ac:dyDescent="0.3">
      <c r="A1" s="23" t="s">
        <v>1264</v>
      </c>
    </row>
    <row r="2" spans="1:13" ht="15.6" x14ac:dyDescent="0.3">
      <c r="A2" s="657" t="s">
        <v>170</v>
      </c>
    </row>
    <row r="15" spans="1:13" x14ac:dyDescent="0.3">
      <c r="M15" t="s">
        <v>1265</v>
      </c>
    </row>
  </sheetData>
  <hyperlinks>
    <hyperlink ref="A1" location="Contents!A1" display="Contents" xr:uid="{7D270824-3CE6-4C95-A71E-3D84FDAC48FE}"/>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D2164-88F2-409C-82AD-B0A5360CEC76}">
  <dimension ref="A1:F26"/>
  <sheetViews>
    <sheetView workbookViewId="0"/>
  </sheetViews>
  <sheetFormatPr defaultRowHeight="14.4" x14ac:dyDescent="0.3"/>
  <cols>
    <col min="2" max="2" width="30.33203125" customWidth="1"/>
    <col min="3" max="6" width="16.6640625" style="356" customWidth="1"/>
  </cols>
  <sheetData>
    <row r="1" spans="1:6" x14ac:dyDescent="0.3">
      <c r="A1" s="23" t="s">
        <v>1264</v>
      </c>
    </row>
    <row r="4" spans="1:6" ht="15.6" x14ac:dyDescent="0.3">
      <c r="A4" s="640" t="s">
        <v>537</v>
      </c>
    </row>
    <row r="6" spans="1:6" x14ac:dyDescent="0.3">
      <c r="A6" t="s">
        <v>538</v>
      </c>
    </row>
    <row r="7" spans="1:6" ht="31.2" x14ac:dyDescent="0.3">
      <c r="B7" s="548"/>
      <c r="C7" s="719" t="s">
        <v>539</v>
      </c>
      <c r="D7" s="719" t="s">
        <v>540</v>
      </c>
      <c r="E7" s="719" t="s">
        <v>541</v>
      </c>
      <c r="F7" s="719" t="s">
        <v>542</v>
      </c>
    </row>
    <row r="8" spans="1:6" ht="15.6" x14ac:dyDescent="0.3">
      <c r="B8" s="549" t="s">
        <v>543</v>
      </c>
      <c r="C8" s="550">
        <v>0.25</v>
      </c>
      <c r="D8" s="550">
        <v>0.69</v>
      </c>
      <c r="E8" s="550">
        <v>0.71</v>
      </c>
      <c r="F8" s="550">
        <v>0.23</v>
      </c>
    </row>
    <row r="9" spans="1:6" ht="15.6" x14ac:dyDescent="0.3">
      <c r="B9" s="549" t="s">
        <v>544</v>
      </c>
      <c r="C9" s="550">
        <v>0.13</v>
      </c>
      <c r="D9" s="550">
        <v>0.81</v>
      </c>
      <c r="E9" s="550">
        <v>0.49</v>
      </c>
      <c r="F9" s="550">
        <v>0.45</v>
      </c>
    </row>
    <row r="10" spans="1:6" ht="15.6" x14ac:dyDescent="0.3">
      <c r="B10" s="549" t="s">
        <v>545</v>
      </c>
      <c r="C10" s="550">
        <v>0.2</v>
      </c>
      <c r="D10" s="550">
        <v>0.77</v>
      </c>
      <c r="E10" s="550">
        <v>0.77</v>
      </c>
      <c r="F10" s="550">
        <v>0.2</v>
      </c>
    </row>
    <row r="11" spans="1:6" ht="15.6" x14ac:dyDescent="0.3">
      <c r="B11" s="549" t="s">
        <v>546</v>
      </c>
      <c r="C11" s="550">
        <v>0.08</v>
      </c>
      <c r="D11" s="550">
        <v>0.84</v>
      </c>
      <c r="E11" s="550">
        <v>0.3</v>
      </c>
      <c r="F11" s="550">
        <v>0.62</v>
      </c>
    </row>
    <row r="12" spans="1:6" x14ac:dyDescent="0.3">
      <c r="B12" t="s">
        <v>547</v>
      </c>
    </row>
    <row r="16" spans="1:6" x14ac:dyDescent="0.3">
      <c r="A16" s="373" t="s">
        <v>548</v>
      </c>
    </row>
    <row r="17" spans="1:6" ht="31.2" x14ac:dyDescent="0.3">
      <c r="B17" t="s">
        <v>549</v>
      </c>
      <c r="C17" s="719" t="s">
        <v>541</v>
      </c>
      <c r="D17" s="720"/>
      <c r="E17" s="719" t="s">
        <v>542</v>
      </c>
      <c r="F17" s="720"/>
    </row>
    <row r="18" spans="1:6" ht="15.6" x14ac:dyDescent="0.3">
      <c r="C18" s="719" t="s">
        <v>540</v>
      </c>
      <c r="D18" s="719" t="s">
        <v>539</v>
      </c>
      <c r="E18" s="719" t="s">
        <v>540</v>
      </c>
      <c r="F18" s="719" t="s">
        <v>539</v>
      </c>
    </row>
    <row r="19" spans="1:6" ht="15.6" x14ac:dyDescent="0.3">
      <c r="B19" s="549" t="s">
        <v>543</v>
      </c>
      <c r="C19" s="550">
        <v>0.52</v>
      </c>
      <c r="D19" s="550">
        <v>0.19</v>
      </c>
      <c r="E19" s="550">
        <v>0.17</v>
      </c>
      <c r="F19" s="550">
        <v>0.06</v>
      </c>
    </row>
    <row r="20" spans="1:6" ht="15.6" x14ac:dyDescent="0.3">
      <c r="B20" s="549" t="s">
        <v>544</v>
      </c>
      <c r="C20" s="550">
        <v>0.42</v>
      </c>
      <c r="D20" s="550">
        <v>7.0000000000000007E-2</v>
      </c>
      <c r="E20" s="550">
        <v>0.39</v>
      </c>
      <c r="F20" s="550">
        <v>0.06</v>
      </c>
    </row>
    <row r="21" spans="1:6" ht="15.6" x14ac:dyDescent="0.3">
      <c r="B21" s="549" t="s">
        <v>545</v>
      </c>
      <c r="C21" s="550">
        <v>0.61</v>
      </c>
      <c r="D21" s="550">
        <v>0.15</v>
      </c>
      <c r="E21" s="550">
        <v>0.15</v>
      </c>
      <c r="F21" s="550">
        <v>0.04</v>
      </c>
    </row>
    <row r="22" spans="1:6" ht="15.6" x14ac:dyDescent="0.3">
      <c r="B22" s="549" t="s">
        <v>546</v>
      </c>
      <c r="C22" s="550">
        <v>0.28999999999999998</v>
      </c>
      <c r="D22" s="550">
        <v>0.01</v>
      </c>
      <c r="E22" s="550">
        <v>0.55000000000000004</v>
      </c>
      <c r="F22" s="550">
        <v>7.0000000000000007E-2</v>
      </c>
    </row>
    <row r="23" spans="1:6" x14ac:dyDescent="0.3">
      <c r="B23" t="s">
        <v>547</v>
      </c>
    </row>
    <row r="26" spans="1:6" x14ac:dyDescent="0.3">
      <c r="A26" t="s">
        <v>550</v>
      </c>
    </row>
  </sheetData>
  <hyperlinks>
    <hyperlink ref="A1" location="Contents!A1" display="Contents" xr:uid="{1D1D63AE-3F52-4709-B5B5-0B2125BB3801}"/>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65230-BAEF-4769-9DCE-F73006FBE026}">
  <dimension ref="A1:Z12"/>
  <sheetViews>
    <sheetView workbookViewId="0"/>
  </sheetViews>
  <sheetFormatPr defaultRowHeight="14.4" x14ac:dyDescent="0.3"/>
  <cols>
    <col min="1" max="1" width="29.33203125" customWidth="1"/>
    <col min="3" max="19" width="10.44140625" bestFit="1" customWidth="1"/>
  </cols>
  <sheetData>
    <row r="1" spans="1:26" x14ac:dyDescent="0.3">
      <c r="A1" s="23" t="s">
        <v>1264</v>
      </c>
    </row>
    <row r="2" spans="1:26" x14ac:dyDescent="0.3">
      <c r="A2" t="s">
        <v>1304</v>
      </c>
    </row>
    <row r="4" spans="1:26" x14ac:dyDescent="0.3">
      <c r="A4" t="s">
        <v>551</v>
      </c>
      <c r="B4" t="s">
        <v>552</v>
      </c>
      <c r="C4" s="641">
        <v>45017</v>
      </c>
      <c r="D4" s="641">
        <v>45047</v>
      </c>
      <c r="E4" s="641">
        <v>45078</v>
      </c>
      <c r="F4" s="641">
        <v>45108</v>
      </c>
      <c r="G4" s="641">
        <v>45139</v>
      </c>
      <c r="H4" s="641">
        <v>45170</v>
      </c>
      <c r="I4" s="641">
        <v>45200</v>
      </c>
      <c r="J4" s="641">
        <v>45231</v>
      </c>
      <c r="K4" s="641">
        <v>45261</v>
      </c>
      <c r="L4" s="641">
        <v>45292</v>
      </c>
      <c r="M4" s="641">
        <v>45323</v>
      </c>
      <c r="N4" s="641">
        <v>45352</v>
      </c>
      <c r="O4" s="641">
        <v>45383</v>
      </c>
      <c r="P4" s="641">
        <v>45413</v>
      </c>
      <c r="Q4" s="641">
        <v>45444</v>
      </c>
      <c r="R4" s="641">
        <v>45474</v>
      </c>
      <c r="S4" s="641">
        <v>45505</v>
      </c>
      <c r="T4" s="376"/>
      <c r="U4" s="376"/>
      <c r="V4" s="376"/>
      <c r="W4" s="376"/>
      <c r="X4" s="376"/>
      <c r="Y4" s="376"/>
      <c r="Z4" s="376"/>
    </row>
    <row r="5" spans="1:26" x14ac:dyDescent="0.3">
      <c r="A5" t="s">
        <v>553</v>
      </c>
      <c r="B5" t="s">
        <v>554</v>
      </c>
      <c r="C5" s="413">
        <v>5296</v>
      </c>
      <c r="D5" s="413">
        <v>5459</v>
      </c>
      <c r="E5" s="413">
        <v>5597</v>
      </c>
      <c r="F5" s="413">
        <v>5662</v>
      </c>
      <c r="G5" s="413">
        <v>5909</v>
      </c>
      <c r="H5" s="413">
        <v>6364</v>
      </c>
      <c r="I5" s="413">
        <v>6205</v>
      </c>
      <c r="J5" s="413">
        <v>6350</v>
      </c>
      <c r="K5" s="413">
        <v>6481</v>
      </c>
      <c r="L5" s="413">
        <v>6627</v>
      </c>
      <c r="M5" s="413">
        <v>6770</v>
      </c>
      <c r="N5" s="413">
        <v>6854</v>
      </c>
      <c r="O5" s="413">
        <v>6978</v>
      </c>
      <c r="P5" s="413">
        <v>7083</v>
      </c>
      <c r="Q5" s="413">
        <v>7177</v>
      </c>
      <c r="R5" s="413">
        <v>7244</v>
      </c>
      <c r="S5" s="413">
        <v>7693</v>
      </c>
    </row>
    <row r="6" spans="1:26" x14ac:dyDescent="0.3">
      <c r="A6" t="s">
        <v>553</v>
      </c>
      <c r="B6" t="s">
        <v>555</v>
      </c>
      <c r="C6" s="413">
        <v>7038</v>
      </c>
      <c r="D6" s="413">
        <v>6919</v>
      </c>
      <c r="E6" s="413">
        <v>6827</v>
      </c>
      <c r="F6" s="413">
        <v>6729</v>
      </c>
      <c r="G6" s="413">
        <v>6680</v>
      </c>
      <c r="H6" s="413">
        <v>6807</v>
      </c>
      <c r="I6" s="413">
        <v>6481</v>
      </c>
      <c r="J6" s="413">
        <v>6366</v>
      </c>
      <c r="K6" s="413">
        <v>6313</v>
      </c>
      <c r="L6" s="413">
        <v>6255</v>
      </c>
      <c r="M6" s="413">
        <v>6196</v>
      </c>
      <c r="N6" s="413">
        <v>6134</v>
      </c>
      <c r="O6" s="413">
        <v>6064</v>
      </c>
      <c r="P6" s="413">
        <v>5980</v>
      </c>
      <c r="Q6" s="413">
        <v>5937</v>
      </c>
      <c r="R6" s="413">
        <v>5889</v>
      </c>
      <c r="S6" s="413">
        <v>5930</v>
      </c>
    </row>
    <row r="7" spans="1:26" x14ac:dyDescent="0.3">
      <c r="A7" t="s">
        <v>556</v>
      </c>
      <c r="B7" t="s">
        <v>554</v>
      </c>
      <c r="C7" s="413">
        <v>4510</v>
      </c>
      <c r="D7" s="413">
        <v>4642</v>
      </c>
      <c r="E7" s="413">
        <v>4739</v>
      </c>
      <c r="F7" s="413">
        <v>4781</v>
      </c>
      <c r="G7" s="413">
        <v>4976</v>
      </c>
      <c r="H7" s="413">
        <v>5373</v>
      </c>
      <c r="I7" s="413">
        <v>5176</v>
      </c>
      <c r="J7" s="413">
        <v>5277</v>
      </c>
      <c r="K7" s="413">
        <v>5382</v>
      </c>
      <c r="L7" s="413">
        <v>5483</v>
      </c>
      <c r="M7" s="413">
        <v>5597</v>
      </c>
      <c r="N7" s="413">
        <v>5646</v>
      </c>
      <c r="O7" s="413">
        <v>5727</v>
      </c>
      <c r="P7" s="413">
        <v>5810</v>
      </c>
      <c r="Q7" s="413">
        <v>5896</v>
      </c>
      <c r="R7" s="413">
        <v>5940</v>
      </c>
      <c r="S7" s="413">
        <v>6326</v>
      </c>
    </row>
    <row r="8" spans="1:26" x14ac:dyDescent="0.3">
      <c r="A8" t="s">
        <v>556</v>
      </c>
      <c r="B8" t="s">
        <v>555</v>
      </c>
      <c r="C8" s="413">
        <v>5237</v>
      </c>
      <c r="D8" s="413">
        <v>5129</v>
      </c>
      <c r="E8" s="413">
        <v>5046</v>
      </c>
      <c r="F8" s="413">
        <v>4961</v>
      </c>
      <c r="G8" s="413">
        <v>4911</v>
      </c>
      <c r="H8" s="413">
        <v>5015</v>
      </c>
      <c r="I8" s="413">
        <v>4736</v>
      </c>
      <c r="J8" s="413">
        <v>4644</v>
      </c>
      <c r="K8" s="413">
        <v>4603</v>
      </c>
      <c r="L8" s="413">
        <v>4545</v>
      </c>
      <c r="M8" s="413">
        <v>4497</v>
      </c>
      <c r="N8" s="413">
        <v>4448</v>
      </c>
      <c r="O8" s="413">
        <v>4386</v>
      </c>
      <c r="P8" s="413">
        <v>4320</v>
      </c>
      <c r="Q8" s="413">
        <v>4287</v>
      </c>
      <c r="R8" s="413">
        <v>4242</v>
      </c>
      <c r="S8" s="413">
        <v>4273</v>
      </c>
    </row>
    <row r="9" spans="1:26" x14ac:dyDescent="0.3">
      <c r="A9" t="s">
        <v>557</v>
      </c>
      <c r="C9" s="413">
        <v>786</v>
      </c>
      <c r="D9" s="413">
        <v>817</v>
      </c>
      <c r="E9" s="413">
        <v>858</v>
      </c>
      <c r="F9" s="413">
        <v>881</v>
      </c>
      <c r="G9" s="413">
        <v>933</v>
      </c>
      <c r="H9" s="413">
        <v>991</v>
      </c>
      <c r="I9" s="413">
        <v>1029</v>
      </c>
      <c r="J9" s="413">
        <v>1073</v>
      </c>
      <c r="K9" s="413">
        <v>1099</v>
      </c>
      <c r="L9" s="413">
        <v>1144</v>
      </c>
      <c r="M9" s="413">
        <v>1173</v>
      </c>
      <c r="N9" s="413">
        <v>1208</v>
      </c>
      <c r="O9" s="413">
        <v>1251</v>
      </c>
      <c r="P9" s="413">
        <v>1273</v>
      </c>
      <c r="Q9" s="413">
        <v>1281</v>
      </c>
      <c r="R9" s="413">
        <v>1304</v>
      </c>
      <c r="S9" s="413">
        <v>1367</v>
      </c>
    </row>
    <row r="10" spans="1:26" x14ac:dyDescent="0.3">
      <c r="A10" t="s">
        <v>558</v>
      </c>
      <c r="C10" s="413">
        <v>1721</v>
      </c>
      <c r="D10" s="413">
        <v>1712</v>
      </c>
      <c r="E10" s="413">
        <v>1704</v>
      </c>
      <c r="F10" s="413">
        <v>1692</v>
      </c>
      <c r="G10" s="413">
        <v>1694</v>
      </c>
      <c r="H10" s="413">
        <v>1715</v>
      </c>
      <c r="I10" s="413">
        <v>1670</v>
      </c>
      <c r="J10" s="413">
        <v>1649</v>
      </c>
      <c r="K10" s="413">
        <v>1636</v>
      </c>
      <c r="L10" s="413">
        <v>1637</v>
      </c>
      <c r="M10" s="413">
        <v>1628</v>
      </c>
      <c r="N10" s="413">
        <v>1617</v>
      </c>
      <c r="O10" s="413">
        <v>1609</v>
      </c>
      <c r="P10" s="413">
        <v>1593</v>
      </c>
      <c r="Q10" s="413">
        <v>1584</v>
      </c>
      <c r="R10" s="413">
        <v>1582</v>
      </c>
      <c r="S10" s="413">
        <v>1591</v>
      </c>
    </row>
    <row r="11" spans="1:26" x14ac:dyDescent="0.3">
      <c r="A11" s="551" t="s">
        <v>559</v>
      </c>
      <c r="B11" s="551"/>
      <c r="C11" s="642">
        <f>SUM(C5:C6)</f>
        <v>12334</v>
      </c>
      <c r="D11" s="642">
        <f t="shared" ref="D11:S11" si="0">SUM(D5:D6)</f>
        <v>12378</v>
      </c>
      <c r="E11" s="642">
        <f t="shared" si="0"/>
        <v>12424</v>
      </c>
      <c r="F11" s="642">
        <f t="shared" si="0"/>
        <v>12391</v>
      </c>
      <c r="G11" s="642">
        <f t="shared" si="0"/>
        <v>12589</v>
      </c>
      <c r="H11" s="642">
        <f t="shared" si="0"/>
        <v>13171</v>
      </c>
      <c r="I11" s="642">
        <f t="shared" si="0"/>
        <v>12686</v>
      </c>
      <c r="J11" s="642">
        <f t="shared" si="0"/>
        <v>12716</v>
      </c>
      <c r="K11" s="642">
        <f t="shared" si="0"/>
        <v>12794</v>
      </c>
      <c r="L11" s="642">
        <f t="shared" si="0"/>
        <v>12882</v>
      </c>
      <c r="M11" s="642">
        <f t="shared" si="0"/>
        <v>12966</v>
      </c>
      <c r="N11" s="642">
        <f t="shared" si="0"/>
        <v>12988</v>
      </c>
      <c r="O11" s="642">
        <f t="shared" si="0"/>
        <v>13042</v>
      </c>
      <c r="P11" s="642">
        <f t="shared" si="0"/>
        <v>13063</v>
      </c>
      <c r="Q11" s="642">
        <f t="shared" si="0"/>
        <v>13114</v>
      </c>
      <c r="R11" s="642">
        <f t="shared" si="0"/>
        <v>13133</v>
      </c>
      <c r="S11" s="642">
        <f t="shared" si="0"/>
        <v>13623</v>
      </c>
    </row>
    <row r="12" spans="1:26" x14ac:dyDescent="0.3">
      <c r="C12" s="643">
        <f>SUM(C7:C10)</f>
        <v>12254</v>
      </c>
      <c r="D12" s="643">
        <f t="shared" ref="D12:S12" si="1">SUM(D7:D10)</f>
        <v>12300</v>
      </c>
      <c r="E12" s="643">
        <f t="shared" si="1"/>
        <v>12347</v>
      </c>
      <c r="F12" s="643">
        <f t="shared" si="1"/>
        <v>12315</v>
      </c>
      <c r="G12" s="643">
        <f t="shared" si="1"/>
        <v>12514</v>
      </c>
      <c r="H12" s="643">
        <f t="shared" si="1"/>
        <v>13094</v>
      </c>
      <c r="I12" s="643">
        <f t="shared" si="1"/>
        <v>12611</v>
      </c>
      <c r="J12" s="643">
        <f t="shared" si="1"/>
        <v>12643</v>
      </c>
      <c r="K12" s="643">
        <f t="shared" si="1"/>
        <v>12720</v>
      </c>
      <c r="L12" s="643">
        <f t="shared" si="1"/>
        <v>12809</v>
      </c>
      <c r="M12" s="643">
        <f t="shared" si="1"/>
        <v>12895</v>
      </c>
      <c r="N12" s="643">
        <f t="shared" si="1"/>
        <v>12919</v>
      </c>
      <c r="O12" s="643">
        <f t="shared" si="1"/>
        <v>12973</v>
      </c>
      <c r="P12" s="643">
        <f t="shared" si="1"/>
        <v>12996</v>
      </c>
      <c r="Q12" s="643">
        <f t="shared" si="1"/>
        <v>13048</v>
      </c>
      <c r="R12" s="643">
        <f t="shared" si="1"/>
        <v>13068</v>
      </c>
      <c r="S12" s="643">
        <f t="shared" si="1"/>
        <v>13557</v>
      </c>
    </row>
  </sheetData>
  <hyperlinks>
    <hyperlink ref="A1" location="Contents!A1" display="Contents" xr:uid="{A68C788A-6844-493A-BD66-98A93A3C0841}"/>
  </hyperlink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96939-4C2C-4DD1-837B-9F3528870712}">
  <dimension ref="A1:P42"/>
  <sheetViews>
    <sheetView workbookViewId="0"/>
  </sheetViews>
  <sheetFormatPr defaultRowHeight="14.4" x14ac:dyDescent="0.3"/>
  <cols>
    <col min="1" max="1" width="31.5546875" customWidth="1"/>
    <col min="2" max="2" width="23.6640625" customWidth="1"/>
    <col min="4" max="4" width="8.88671875" style="358"/>
    <col min="5" max="6" width="10.109375" style="356" customWidth="1"/>
    <col min="7" max="16" width="8.88671875" style="356"/>
  </cols>
  <sheetData>
    <row r="1" spans="1:16" x14ac:dyDescent="0.3">
      <c r="A1" s="23" t="s">
        <v>1264</v>
      </c>
    </row>
    <row r="4" spans="1:16" s="22" customFormat="1" ht="57.6" x14ac:dyDescent="0.3">
      <c r="A4" s="648" t="s">
        <v>560</v>
      </c>
      <c r="B4" s="648" t="s">
        <v>561</v>
      </c>
      <c r="C4" s="648" t="s">
        <v>562</v>
      </c>
      <c r="D4" s="725" t="s">
        <v>563</v>
      </c>
      <c r="E4" s="721" t="s">
        <v>172</v>
      </c>
      <c r="F4" s="721" t="s">
        <v>564</v>
      </c>
      <c r="G4" s="721" t="s">
        <v>565</v>
      </c>
      <c r="H4" s="721" t="s">
        <v>566</v>
      </c>
      <c r="I4" s="721" t="s">
        <v>567</v>
      </c>
      <c r="J4" s="721" t="s">
        <v>568</v>
      </c>
      <c r="K4" s="721" t="s">
        <v>569</v>
      </c>
      <c r="L4" s="721" t="s">
        <v>570</v>
      </c>
      <c r="M4" s="721" t="s">
        <v>571</v>
      </c>
      <c r="N4" s="721" t="s">
        <v>572</v>
      </c>
      <c r="O4" s="721" t="s">
        <v>573</v>
      </c>
      <c r="P4" s="721" t="s">
        <v>574</v>
      </c>
    </row>
    <row r="5" spans="1:16" x14ac:dyDescent="0.3">
      <c r="A5" s="644" t="s">
        <v>575</v>
      </c>
      <c r="B5" s="644" t="s">
        <v>575</v>
      </c>
      <c r="C5" s="644" t="s">
        <v>576</v>
      </c>
      <c r="D5" s="547" t="s">
        <v>577</v>
      </c>
      <c r="E5" s="645">
        <v>540</v>
      </c>
      <c r="F5" s="645">
        <v>485</v>
      </c>
      <c r="G5" s="645">
        <v>118</v>
      </c>
      <c r="H5" s="645">
        <v>78</v>
      </c>
      <c r="I5" s="645">
        <v>71</v>
      </c>
      <c r="J5" s="645">
        <v>331</v>
      </c>
      <c r="K5" s="645">
        <v>67</v>
      </c>
      <c r="L5" s="645">
        <v>74</v>
      </c>
      <c r="M5" s="645">
        <v>68</v>
      </c>
      <c r="N5" s="645">
        <v>64</v>
      </c>
      <c r="O5" s="645">
        <v>209</v>
      </c>
      <c r="P5" s="645" t="s">
        <v>578</v>
      </c>
    </row>
    <row r="6" spans="1:16" x14ac:dyDescent="0.3">
      <c r="A6" s="644" t="s">
        <v>575</v>
      </c>
      <c r="B6" s="644" t="s">
        <v>575</v>
      </c>
      <c r="C6" s="644" t="s">
        <v>579</v>
      </c>
      <c r="D6" s="547"/>
      <c r="E6" s="645">
        <v>280</v>
      </c>
      <c r="F6" s="645">
        <v>255</v>
      </c>
      <c r="G6" s="645">
        <v>55</v>
      </c>
      <c r="H6" s="645">
        <v>30</v>
      </c>
      <c r="I6" s="645">
        <v>29</v>
      </c>
      <c r="J6" s="645">
        <v>147</v>
      </c>
      <c r="K6" s="645">
        <v>43</v>
      </c>
      <c r="L6" s="645">
        <v>45</v>
      </c>
      <c r="M6" s="645">
        <v>45</v>
      </c>
      <c r="N6" s="645">
        <v>33</v>
      </c>
      <c r="O6" s="645">
        <v>133</v>
      </c>
      <c r="P6" s="645" t="s">
        <v>578</v>
      </c>
    </row>
    <row r="7" spans="1:16" x14ac:dyDescent="0.3">
      <c r="A7" s="644" t="s">
        <v>575</v>
      </c>
      <c r="B7" s="644" t="s">
        <v>575</v>
      </c>
      <c r="C7" s="644" t="s">
        <v>580</v>
      </c>
      <c r="D7" s="547">
        <v>1</v>
      </c>
      <c r="E7" s="645">
        <v>266</v>
      </c>
      <c r="F7" s="645">
        <v>238</v>
      </c>
      <c r="G7" s="645">
        <v>41</v>
      </c>
      <c r="H7" s="645">
        <v>55</v>
      </c>
      <c r="I7" s="645">
        <v>21</v>
      </c>
      <c r="J7" s="645">
        <v>152</v>
      </c>
      <c r="K7" s="645">
        <v>41</v>
      </c>
      <c r="L7" s="645">
        <v>36</v>
      </c>
      <c r="M7" s="645">
        <v>37</v>
      </c>
      <c r="N7" s="645">
        <v>35</v>
      </c>
      <c r="O7" s="645">
        <v>114</v>
      </c>
      <c r="P7" s="645" t="s">
        <v>578</v>
      </c>
    </row>
    <row r="8" spans="1:16" x14ac:dyDescent="0.3">
      <c r="A8" s="644" t="s">
        <v>575</v>
      </c>
      <c r="B8" s="644" t="s">
        <v>575</v>
      </c>
      <c r="C8" s="644" t="s">
        <v>581</v>
      </c>
      <c r="D8" s="547">
        <v>2</v>
      </c>
      <c r="E8" s="645">
        <v>539</v>
      </c>
      <c r="F8" s="645">
        <v>509</v>
      </c>
      <c r="G8" s="645">
        <v>71</v>
      </c>
      <c r="H8" s="645">
        <v>67</v>
      </c>
      <c r="I8" s="645">
        <v>75</v>
      </c>
      <c r="J8" s="645">
        <v>282</v>
      </c>
      <c r="K8" s="645">
        <v>44</v>
      </c>
      <c r="L8" s="645">
        <v>130</v>
      </c>
      <c r="M8" s="645">
        <v>83</v>
      </c>
      <c r="N8" s="645">
        <v>69</v>
      </c>
      <c r="O8" s="645">
        <v>257</v>
      </c>
      <c r="P8" s="645" t="s">
        <v>578</v>
      </c>
    </row>
    <row r="9" spans="1:16" x14ac:dyDescent="0.3">
      <c r="A9" s="644" t="s">
        <v>575</v>
      </c>
      <c r="B9" s="644" t="s">
        <v>575</v>
      </c>
      <c r="C9" s="644" t="s">
        <v>582</v>
      </c>
      <c r="D9" s="547"/>
      <c r="E9" s="645">
        <v>399</v>
      </c>
      <c r="F9" s="645">
        <v>376</v>
      </c>
      <c r="G9" s="645">
        <v>41</v>
      </c>
      <c r="H9" s="645">
        <v>66</v>
      </c>
      <c r="I9" s="645">
        <v>34</v>
      </c>
      <c r="J9" s="645">
        <v>179</v>
      </c>
      <c r="K9" s="645">
        <v>72</v>
      </c>
      <c r="L9" s="645">
        <v>79</v>
      </c>
      <c r="M9" s="645">
        <v>69</v>
      </c>
      <c r="N9" s="645">
        <v>38</v>
      </c>
      <c r="O9" s="645">
        <v>220</v>
      </c>
      <c r="P9" s="645" t="s">
        <v>578</v>
      </c>
    </row>
    <row r="10" spans="1:16" x14ac:dyDescent="0.3">
      <c r="A10" s="644" t="s">
        <v>575</v>
      </c>
      <c r="B10" s="644" t="s">
        <v>575</v>
      </c>
      <c r="C10" s="644" t="s">
        <v>583</v>
      </c>
      <c r="D10" s="547">
        <v>3</v>
      </c>
      <c r="E10" s="645">
        <v>460</v>
      </c>
      <c r="F10" s="645">
        <v>429</v>
      </c>
      <c r="G10" s="645">
        <v>48</v>
      </c>
      <c r="H10" s="645">
        <v>76</v>
      </c>
      <c r="I10" s="645">
        <v>34</v>
      </c>
      <c r="J10" s="645">
        <v>202</v>
      </c>
      <c r="K10" s="645">
        <v>102</v>
      </c>
      <c r="L10" s="645">
        <v>100</v>
      </c>
      <c r="M10" s="645">
        <v>56</v>
      </c>
      <c r="N10" s="645">
        <v>44</v>
      </c>
      <c r="O10" s="645">
        <v>258</v>
      </c>
      <c r="P10" s="645" t="s">
        <v>578</v>
      </c>
    </row>
    <row r="11" spans="1:16" x14ac:dyDescent="0.3">
      <c r="A11" s="644" t="s">
        <v>575</v>
      </c>
      <c r="B11" s="644" t="s">
        <v>575</v>
      </c>
      <c r="C11" s="644" t="s">
        <v>584</v>
      </c>
      <c r="D11" s="547">
        <v>4</v>
      </c>
      <c r="E11" s="645">
        <v>560</v>
      </c>
      <c r="F11" s="645">
        <v>527</v>
      </c>
      <c r="G11" s="645">
        <v>69</v>
      </c>
      <c r="H11" s="645">
        <v>78</v>
      </c>
      <c r="I11" s="645">
        <v>62</v>
      </c>
      <c r="J11" s="645">
        <v>272</v>
      </c>
      <c r="K11" s="645">
        <v>108</v>
      </c>
      <c r="L11" s="645">
        <v>108</v>
      </c>
      <c r="M11" s="645">
        <v>72</v>
      </c>
      <c r="N11" s="645">
        <v>63</v>
      </c>
      <c r="O11" s="645">
        <v>288</v>
      </c>
      <c r="P11" s="645" t="s">
        <v>578</v>
      </c>
    </row>
    <row r="12" spans="1:16" x14ac:dyDescent="0.3">
      <c r="A12" s="644" t="s">
        <v>575</v>
      </c>
      <c r="B12" s="644" t="s">
        <v>575</v>
      </c>
      <c r="C12" s="644" t="s">
        <v>585</v>
      </c>
      <c r="D12" s="547"/>
      <c r="E12" s="645">
        <v>453</v>
      </c>
      <c r="F12" s="645">
        <v>425</v>
      </c>
      <c r="G12" s="645">
        <v>55</v>
      </c>
      <c r="H12" s="645">
        <v>76</v>
      </c>
      <c r="I12" s="645">
        <v>45</v>
      </c>
      <c r="J12" s="645">
        <v>233</v>
      </c>
      <c r="K12" s="645">
        <v>83</v>
      </c>
      <c r="L12" s="645">
        <v>68</v>
      </c>
      <c r="M12" s="645">
        <v>69</v>
      </c>
      <c r="N12" s="645">
        <v>57</v>
      </c>
      <c r="O12" s="645">
        <v>220</v>
      </c>
      <c r="P12" s="645" t="s">
        <v>578</v>
      </c>
    </row>
    <row r="13" spans="1:16" x14ac:dyDescent="0.3">
      <c r="A13" s="644" t="s">
        <v>575</v>
      </c>
      <c r="B13" s="644" t="s">
        <v>575</v>
      </c>
      <c r="C13" s="644" t="s">
        <v>586</v>
      </c>
      <c r="D13" s="547"/>
      <c r="E13" s="645">
        <v>415</v>
      </c>
      <c r="F13" s="645">
        <v>393</v>
      </c>
      <c r="G13" s="645">
        <v>42</v>
      </c>
      <c r="H13" s="645">
        <v>74</v>
      </c>
      <c r="I13" s="645">
        <v>28</v>
      </c>
      <c r="J13" s="645">
        <v>198</v>
      </c>
      <c r="K13" s="645">
        <v>92</v>
      </c>
      <c r="L13" s="645">
        <v>72</v>
      </c>
      <c r="M13" s="645">
        <v>53</v>
      </c>
      <c r="N13" s="645">
        <v>54</v>
      </c>
      <c r="O13" s="645">
        <v>217</v>
      </c>
      <c r="P13" s="645" t="s">
        <v>578</v>
      </c>
    </row>
    <row r="14" spans="1:16" x14ac:dyDescent="0.3">
      <c r="A14" s="644" t="s">
        <v>575</v>
      </c>
      <c r="B14" s="644" t="s">
        <v>575</v>
      </c>
      <c r="C14" s="644" t="s">
        <v>587</v>
      </c>
      <c r="D14" s="547">
        <v>5</v>
      </c>
      <c r="E14" s="645">
        <v>361</v>
      </c>
      <c r="F14" s="645">
        <v>339</v>
      </c>
      <c r="G14" s="645">
        <v>44</v>
      </c>
      <c r="H14" s="645">
        <v>55</v>
      </c>
      <c r="I14" s="645">
        <v>36</v>
      </c>
      <c r="J14" s="645">
        <v>190</v>
      </c>
      <c r="K14" s="645">
        <v>68</v>
      </c>
      <c r="L14" s="645">
        <v>49</v>
      </c>
      <c r="M14" s="645">
        <v>54</v>
      </c>
      <c r="N14" s="645">
        <v>55</v>
      </c>
      <c r="O14" s="645">
        <v>171</v>
      </c>
      <c r="P14" s="645" t="s">
        <v>578</v>
      </c>
    </row>
    <row r="15" spans="1:16" x14ac:dyDescent="0.3">
      <c r="A15" s="644" t="s">
        <v>575</v>
      </c>
      <c r="B15" s="644" t="s">
        <v>575</v>
      </c>
      <c r="C15" s="644" t="s">
        <v>588</v>
      </c>
      <c r="D15" s="547"/>
      <c r="E15" s="645">
        <v>329</v>
      </c>
      <c r="F15" s="645">
        <v>315</v>
      </c>
      <c r="G15" s="645">
        <v>28</v>
      </c>
      <c r="H15" s="645">
        <v>56</v>
      </c>
      <c r="I15" s="645">
        <v>21</v>
      </c>
      <c r="J15" s="645">
        <v>149</v>
      </c>
      <c r="K15" s="645">
        <v>86</v>
      </c>
      <c r="L15" s="645">
        <v>47</v>
      </c>
      <c r="M15" s="645">
        <v>47</v>
      </c>
      <c r="N15" s="645">
        <v>44</v>
      </c>
      <c r="O15" s="645">
        <v>180</v>
      </c>
      <c r="P15" s="645" t="s">
        <v>578</v>
      </c>
    </row>
    <row r="16" spans="1:16" x14ac:dyDescent="0.3">
      <c r="A16" s="644" t="s">
        <v>575</v>
      </c>
      <c r="B16" s="644" t="s">
        <v>575</v>
      </c>
      <c r="C16" s="644" t="s">
        <v>589</v>
      </c>
      <c r="D16" s="547">
        <v>6</v>
      </c>
      <c r="E16" s="645">
        <v>320</v>
      </c>
      <c r="F16" s="645">
        <v>300</v>
      </c>
      <c r="G16" s="645">
        <v>38</v>
      </c>
      <c r="H16" s="645">
        <v>72</v>
      </c>
      <c r="I16" s="645">
        <v>33</v>
      </c>
      <c r="J16" s="645">
        <v>171</v>
      </c>
      <c r="K16" s="645">
        <v>78</v>
      </c>
      <c r="L16" s="645">
        <v>36</v>
      </c>
      <c r="M16" s="645">
        <v>34</v>
      </c>
      <c r="N16" s="645">
        <v>28</v>
      </c>
      <c r="O16" s="645">
        <v>148</v>
      </c>
      <c r="P16" s="645">
        <v>1</v>
      </c>
    </row>
    <row r="17" spans="1:16" x14ac:dyDescent="0.3">
      <c r="A17" s="644" t="s">
        <v>575</v>
      </c>
      <c r="B17" s="644" t="s">
        <v>575</v>
      </c>
      <c r="C17" s="644" t="s">
        <v>590</v>
      </c>
      <c r="D17" s="547"/>
      <c r="E17" s="645">
        <v>309</v>
      </c>
      <c r="F17" s="645">
        <v>290</v>
      </c>
      <c r="G17" s="645">
        <v>49</v>
      </c>
      <c r="H17" s="645">
        <v>50</v>
      </c>
      <c r="I17" s="645">
        <v>30</v>
      </c>
      <c r="J17" s="645">
        <v>169</v>
      </c>
      <c r="K17" s="645">
        <v>54</v>
      </c>
      <c r="L17" s="645">
        <v>44</v>
      </c>
      <c r="M17" s="645">
        <v>41</v>
      </c>
      <c r="N17" s="645">
        <v>40</v>
      </c>
      <c r="O17" s="645">
        <v>139</v>
      </c>
      <c r="P17" s="645">
        <v>1</v>
      </c>
    </row>
    <row r="18" spans="1:16" x14ac:dyDescent="0.3">
      <c r="A18" s="644" t="s">
        <v>575</v>
      </c>
      <c r="B18" s="644" t="s">
        <v>575</v>
      </c>
      <c r="C18" s="644" t="s">
        <v>591</v>
      </c>
      <c r="D18" s="547"/>
      <c r="E18" s="645">
        <v>225</v>
      </c>
      <c r="F18" s="645">
        <v>207</v>
      </c>
      <c r="G18" s="645">
        <v>22</v>
      </c>
      <c r="H18" s="645">
        <v>42</v>
      </c>
      <c r="I18" s="645">
        <v>21</v>
      </c>
      <c r="J18" s="645">
        <v>107</v>
      </c>
      <c r="K18" s="645">
        <v>52</v>
      </c>
      <c r="L18" s="645">
        <v>37</v>
      </c>
      <c r="M18" s="645">
        <v>29</v>
      </c>
      <c r="N18" s="645">
        <v>22</v>
      </c>
      <c r="O18" s="645">
        <v>118</v>
      </c>
      <c r="P18" s="645" t="s">
        <v>578</v>
      </c>
    </row>
    <row r="19" spans="1:16" x14ac:dyDescent="0.3">
      <c r="A19" s="644" t="s">
        <v>575</v>
      </c>
      <c r="B19" s="644" t="s">
        <v>575</v>
      </c>
      <c r="C19" s="644" t="s">
        <v>592</v>
      </c>
      <c r="D19" s="547">
        <v>7</v>
      </c>
      <c r="E19" s="645">
        <v>163</v>
      </c>
      <c r="F19" s="645">
        <v>147</v>
      </c>
      <c r="G19" s="645">
        <v>35</v>
      </c>
      <c r="H19" s="645">
        <v>24</v>
      </c>
      <c r="I19" s="645">
        <v>17</v>
      </c>
      <c r="J19" s="645">
        <v>90</v>
      </c>
      <c r="K19" s="645">
        <v>29</v>
      </c>
      <c r="L19" s="645">
        <v>22</v>
      </c>
      <c r="M19" s="645">
        <v>21</v>
      </c>
      <c r="N19" s="645">
        <v>14</v>
      </c>
      <c r="O19" s="645">
        <v>72</v>
      </c>
      <c r="P19" s="645">
        <v>1</v>
      </c>
    </row>
    <row r="20" spans="1:16" x14ac:dyDescent="0.3">
      <c r="A20" s="644" t="s">
        <v>575</v>
      </c>
      <c r="B20" s="644" t="s">
        <v>575</v>
      </c>
      <c r="C20" s="644" t="s">
        <v>593</v>
      </c>
      <c r="D20" s="547"/>
      <c r="E20" s="645">
        <v>114</v>
      </c>
      <c r="F20" s="645">
        <v>103</v>
      </c>
      <c r="G20" s="645">
        <v>12</v>
      </c>
      <c r="H20" s="645">
        <v>29</v>
      </c>
      <c r="I20" s="722">
        <v>9</v>
      </c>
      <c r="J20" s="645">
        <v>63</v>
      </c>
      <c r="K20" s="645">
        <v>26</v>
      </c>
      <c r="L20" s="645">
        <v>16</v>
      </c>
      <c r="M20" s="645">
        <v>9</v>
      </c>
      <c r="N20" s="645">
        <v>13</v>
      </c>
      <c r="O20" s="645">
        <v>51</v>
      </c>
      <c r="P20" s="645" t="s">
        <v>578</v>
      </c>
    </row>
    <row r="21" spans="1:16" x14ac:dyDescent="0.3">
      <c r="A21" s="644" t="s">
        <v>575</v>
      </c>
      <c r="B21" s="644" t="s">
        <v>575</v>
      </c>
      <c r="C21" s="644" t="s">
        <v>594</v>
      </c>
      <c r="D21" s="547"/>
      <c r="E21" s="645">
        <v>83</v>
      </c>
      <c r="F21" s="645">
        <v>79</v>
      </c>
      <c r="G21" s="645">
        <v>11</v>
      </c>
      <c r="H21" s="645">
        <v>17</v>
      </c>
      <c r="I21" s="722">
        <v>7</v>
      </c>
      <c r="J21" s="645">
        <v>40</v>
      </c>
      <c r="K21" s="645">
        <v>18</v>
      </c>
      <c r="L21" s="645">
        <v>14</v>
      </c>
      <c r="M21" s="645">
        <v>11</v>
      </c>
      <c r="N21" s="645">
        <v>5</v>
      </c>
      <c r="O21" s="645">
        <v>43</v>
      </c>
      <c r="P21" s="645" t="s">
        <v>578</v>
      </c>
    </row>
    <row r="22" spans="1:16" x14ac:dyDescent="0.3">
      <c r="A22" s="644" t="s">
        <v>575</v>
      </c>
      <c r="B22" s="646" t="s">
        <v>575</v>
      </c>
      <c r="C22" s="644" t="s">
        <v>595</v>
      </c>
      <c r="D22" s="547">
        <v>8</v>
      </c>
      <c r="E22" s="645">
        <v>510</v>
      </c>
      <c r="F22" s="645">
        <v>429</v>
      </c>
      <c r="G22" s="645">
        <v>68</v>
      </c>
      <c r="H22" s="645">
        <v>76</v>
      </c>
      <c r="I22" s="645">
        <v>57</v>
      </c>
      <c r="J22" s="645">
        <v>247</v>
      </c>
      <c r="K22" s="645">
        <v>128</v>
      </c>
      <c r="L22" s="645">
        <v>70</v>
      </c>
      <c r="M22" s="645">
        <v>64</v>
      </c>
      <c r="N22" s="645">
        <v>46</v>
      </c>
      <c r="O22" s="645">
        <v>262</v>
      </c>
      <c r="P22" s="645">
        <v>1</v>
      </c>
    </row>
    <row r="23" spans="1:16" x14ac:dyDescent="0.3">
      <c r="A23" s="644" t="s">
        <v>596</v>
      </c>
      <c r="B23" s="644" t="s">
        <v>596</v>
      </c>
      <c r="C23" s="644" t="s">
        <v>597</v>
      </c>
      <c r="D23" s="547" t="s">
        <v>577</v>
      </c>
      <c r="E23" s="645">
        <v>255</v>
      </c>
      <c r="F23" s="645">
        <v>235</v>
      </c>
      <c r="G23" s="645">
        <v>40</v>
      </c>
      <c r="H23" s="645">
        <v>37</v>
      </c>
      <c r="I23" s="645">
        <v>43</v>
      </c>
      <c r="J23" s="645">
        <v>139</v>
      </c>
      <c r="K23" s="645">
        <v>39</v>
      </c>
      <c r="L23" s="645">
        <v>42</v>
      </c>
      <c r="M23" s="645">
        <v>35</v>
      </c>
      <c r="N23" s="645">
        <v>19</v>
      </c>
      <c r="O23" s="645">
        <v>116</v>
      </c>
      <c r="P23" s="645" t="s">
        <v>598</v>
      </c>
    </row>
    <row r="24" spans="1:16" x14ac:dyDescent="0.3">
      <c r="A24" s="644" t="s">
        <v>596</v>
      </c>
      <c r="B24" s="644" t="s">
        <v>596</v>
      </c>
      <c r="C24" s="644" t="s">
        <v>599</v>
      </c>
      <c r="D24" s="547"/>
      <c r="E24" s="645">
        <v>208</v>
      </c>
      <c r="F24" s="645">
        <v>192</v>
      </c>
      <c r="G24" s="645">
        <v>26</v>
      </c>
      <c r="H24" s="645">
        <v>44</v>
      </c>
      <c r="I24" s="645">
        <v>15</v>
      </c>
      <c r="J24" s="645">
        <v>105</v>
      </c>
      <c r="K24" s="645">
        <v>43</v>
      </c>
      <c r="L24" s="645">
        <v>26</v>
      </c>
      <c r="M24" s="645">
        <v>34</v>
      </c>
      <c r="N24" s="645">
        <v>20</v>
      </c>
      <c r="O24" s="645">
        <v>103</v>
      </c>
      <c r="P24" s="645" t="s">
        <v>598</v>
      </c>
    </row>
    <row r="25" spans="1:16" x14ac:dyDescent="0.3">
      <c r="A25" s="644" t="s">
        <v>596</v>
      </c>
      <c r="B25" s="644" t="s">
        <v>596</v>
      </c>
      <c r="C25" s="644" t="s">
        <v>600</v>
      </c>
      <c r="D25" s="547"/>
      <c r="E25" s="645">
        <v>152</v>
      </c>
      <c r="F25" s="645">
        <v>140</v>
      </c>
      <c r="G25" s="645">
        <v>10</v>
      </c>
      <c r="H25" s="645">
        <v>45</v>
      </c>
      <c r="I25" s="645">
        <v>23</v>
      </c>
      <c r="J25" s="645">
        <v>87</v>
      </c>
      <c r="K25" s="645">
        <v>29</v>
      </c>
      <c r="L25" s="645">
        <v>20</v>
      </c>
      <c r="M25" s="645">
        <v>16</v>
      </c>
      <c r="N25" s="645">
        <v>9</v>
      </c>
      <c r="O25" s="645">
        <v>65</v>
      </c>
      <c r="P25" s="645" t="s">
        <v>598</v>
      </c>
    </row>
    <row r="26" spans="1:16" x14ac:dyDescent="0.3">
      <c r="A26" s="644" t="s">
        <v>596</v>
      </c>
      <c r="B26" s="644" t="s">
        <v>596</v>
      </c>
      <c r="C26" s="644" t="s">
        <v>601</v>
      </c>
      <c r="D26" s="547">
        <v>1</v>
      </c>
      <c r="E26" s="645">
        <v>108</v>
      </c>
      <c r="F26" s="645">
        <v>98</v>
      </c>
      <c r="G26" s="645">
        <v>14</v>
      </c>
      <c r="H26" s="645">
        <v>27</v>
      </c>
      <c r="I26" s="645">
        <v>18</v>
      </c>
      <c r="J26" s="645">
        <v>66</v>
      </c>
      <c r="K26" s="645">
        <v>23</v>
      </c>
      <c r="L26" s="645">
        <v>9</v>
      </c>
      <c r="M26" s="645">
        <v>10</v>
      </c>
      <c r="N26" s="645">
        <v>7</v>
      </c>
      <c r="O26" s="645">
        <v>42</v>
      </c>
      <c r="P26" s="645" t="s">
        <v>598</v>
      </c>
    </row>
    <row r="27" spans="1:16" x14ac:dyDescent="0.3">
      <c r="A27" s="644" t="s">
        <v>596</v>
      </c>
      <c r="B27" s="644" t="s">
        <v>596</v>
      </c>
      <c r="C27" s="644" t="s">
        <v>602</v>
      </c>
      <c r="D27" s="547"/>
      <c r="E27" s="645">
        <v>97</v>
      </c>
      <c r="F27" s="645">
        <v>91</v>
      </c>
      <c r="G27" s="645">
        <v>22</v>
      </c>
      <c r="H27" s="645">
        <v>14</v>
      </c>
      <c r="I27" s="645">
        <v>13</v>
      </c>
      <c r="J27" s="645">
        <v>56</v>
      </c>
      <c r="K27" s="645">
        <v>25</v>
      </c>
      <c r="L27" s="645">
        <v>4</v>
      </c>
      <c r="M27" s="645">
        <v>12</v>
      </c>
      <c r="N27" s="645">
        <v>7</v>
      </c>
      <c r="O27" s="645">
        <v>41</v>
      </c>
      <c r="P27" s="645" t="s">
        <v>598</v>
      </c>
    </row>
    <row r="28" spans="1:16" x14ac:dyDescent="0.3">
      <c r="A28" s="644" t="s">
        <v>596</v>
      </c>
      <c r="B28" s="644" t="s">
        <v>596</v>
      </c>
      <c r="C28" s="644" t="s">
        <v>603</v>
      </c>
      <c r="D28" s="547"/>
      <c r="E28" s="645">
        <v>86</v>
      </c>
      <c r="F28" s="645">
        <v>80</v>
      </c>
      <c r="G28" s="645">
        <v>9</v>
      </c>
      <c r="H28" s="645">
        <v>22</v>
      </c>
      <c r="I28" s="645">
        <v>13</v>
      </c>
      <c r="J28" s="645">
        <v>54</v>
      </c>
      <c r="K28" s="645">
        <v>12</v>
      </c>
      <c r="L28" s="645">
        <v>7</v>
      </c>
      <c r="M28" s="645">
        <v>13</v>
      </c>
      <c r="N28" s="645">
        <v>10</v>
      </c>
      <c r="O28" s="645">
        <v>32</v>
      </c>
      <c r="P28" s="645" t="s">
        <v>598</v>
      </c>
    </row>
    <row r="29" spans="1:16" x14ac:dyDescent="0.3">
      <c r="A29" s="644" t="s">
        <v>596</v>
      </c>
      <c r="B29" s="646" t="s">
        <v>596</v>
      </c>
      <c r="C29" s="644" t="s">
        <v>604</v>
      </c>
      <c r="D29" s="547">
        <v>2</v>
      </c>
      <c r="E29" s="645">
        <v>461</v>
      </c>
      <c r="F29" s="645">
        <v>405</v>
      </c>
      <c r="G29" s="645">
        <v>55</v>
      </c>
      <c r="H29" s="645">
        <v>105</v>
      </c>
      <c r="I29" s="645">
        <v>75</v>
      </c>
      <c r="J29" s="645">
        <v>267</v>
      </c>
      <c r="K29" s="645">
        <v>99</v>
      </c>
      <c r="L29" s="645">
        <v>60</v>
      </c>
      <c r="M29" s="645">
        <v>35</v>
      </c>
      <c r="N29" s="645">
        <v>32</v>
      </c>
      <c r="O29" s="645">
        <v>194</v>
      </c>
      <c r="P29" s="645" t="s">
        <v>598</v>
      </c>
    </row>
    <row r="30" spans="1:16" ht="26.4" x14ac:dyDescent="0.3">
      <c r="A30" s="644" t="s">
        <v>605</v>
      </c>
      <c r="B30" s="553" t="s">
        <v>606</v>
      </c>
      <c r="C30" s="644" t="s">
        <v>607</v>
      </c>
      <c r="D30" s="726" t="s">
        <v>555</v>
      </c>
      <c r="E30" s="647">
        <v>20</v>
      </c>
      <c r="F30" s="647">
        <v>16</v>
      </c>
      <c r="G30" s="647">
        <v>6</v>
      </c>
      <c r="H30" s="647">
        <v>2</v>
      </c>
      <c r="I30" s="647">
        <v>2</v>
      </c>
      <c r="J30" s="645">
        <v>12</v>
      </c>
      <c r="K30" s="723">
        <v>4</v>
      </c>
      <c r="L30" s="647">
        <v>1</v>
      </c>
      <c r="M30" s="647">
        <v>2</v>
      </c>
      <c r="N30" s="647">
        <v>2</v>
      </c>
      <c r="O30" s="645">
        <v>7</v>
      </c>
      <c r="P30" s="647">
        <v>1</v>
      </c>
    </row>
    <row r="31" spans="1:16" ht="26.4" x14ac:dyDescent="0.3">
      <c r="A31" s="644" t="s">
        <v>605</v>
      </c>
      <c r="B31" s="553" t="s">
        <v>606</v>
      </c>
      <c r="C31" s="644" t="s">
        <v>608</v>
      </c>
      <c r="D31" s="726" t="s">
        <v>555</v>
      </c>
      <c r="E31" s="647">
        <v>85</v>
      </c>
      <c r="F31" s="647">
        <v>78</v>
      </c>
      <c r="G31" s="647">
        <v>18</v>
      </c>
      <c r="H31" s="647">
        <v>13</v>
      </c>
      <c r="I31" s="647">
        <v>10</v>
      </c>
      <c r="J31" s="645">
        <v>46</v>
      </c>
      <c r="K31" s="723">
        <v>19</v>
      </c>
      <c r="L31" s="647">
        <v>11</v>
      </c>
      <c r="M31" s="647">
        <v>9</v>
      </c>
      <c r="N31" s="647">
        <v>5</v>
      </c>
      <c r="O31" s="645">
        <v>39</v>
      </c>
      <c r="P31" s="647" t="s">
        <v>609</v>
      </c>
    </row>
    <row r="32" spans="1:16" ht="26.4" x14ac:dyDescent="0.3">
      <c r="A32" s="644" t="s">
        <v>605</v>
      </c>
      <c r="B32" s="553" t="s">
        <v>610</v>
      </c>
      <c r="C32" s="644" t="s">
        <v>611</v>
      </c>
      <c r="D32" s="726" t="s">
        <v>555</v>
      </c>
      <c r="E32" s="647">
        <v>1455</v>
      </c>
      <c r="F32" s="647">
        <v>1251</v>
      </c>
      <c r="G32" s="647">
        <v>194</v>
      </c>
      <c r="H32" s="647">
        <v>240</v>
      </c>
      <c r="I32" s="647">
        <v>274</v>
      </c>
      <c r="J32" s="645">
        <v>832</v>
      </c>
      <c r="K32" s="647">
        <v>230</v>
      </c>
      <c r="L32" s="647">
        <v>180</v>
      </c>
      <c r="M32" s="647">
        <v>212</v>
      </c>
      <c r="N32" s="647">
        <v>124</v>
      </c>
      <c r="O32" s="645">
        <v>622</v>
      </c>
      <c r="P32" s="647">
        <v>1</v>
      </c>
    </row>
    <row r="33" spans="1:16" ht="26.4" x14ac:dyDescent="0.3">
      <c r="A33" s="644" t="s">
        <v>605</v>
      </c>
      <c r="B33" s="553" t="s">
        <v>612</v>
      </c>
      <c r="C33" s="644" t="s">
        <v>613</v>
      </c>
      <c r="D33" s="726" t="s">
        <v>555</v>
      </c>
      <c r="E33" s="647" t="s">
        <v>609</v>
      </c>
      <c r="F33" s="724" t="s">
        <v>609</v>
      </c>
      <c r="G33" s="647" t="s">
        <v>609</v>
      </c>
      <c r="H33" s="724" t="s">
        <v>609</v>
      </c>
      <c r="I33" s="647" t="s">
        <v>609</v>
      </c>
      <c r="J33" s="645">
        <v>0</v>
      </c>
      <c r="K33" s="647" t="s">
        <v>609</v>
      </c>
      <c r="L33" s="724" t="s">
        <v>609</v>
      </c>
      <c r="M33" s="724" t="s">
        <v>609</v>
      </c>
      <c r="N33" s="724" t="s">
        <v>609</v>
      </c>
      <c r="O33" s="645">
        <v>0</v>
      </c>
      <c r="P33" s="647" t="s">
        <v>609</v>
      </c>
    </row>
    <row r="34" spans="1:16" ht="26.4" x14ac:dyDescent="0.3">
      <c r="A34" s="644" t="s">
        <v>605</v>
      </c>
      <c r="B34" s="553" t="s">
        <v>614</v>
      </c>
      <c r="C34" s="644" t="s">
        <v>615</v>
      </c>
      <c r="D34" s="726" t="s">
        <v>555</v>
      </c>
      <c r="E34" s="647">
        <v>31</v>
      </c>
      <c r="F34" s="647">
        <v>30</v>
      </c>
      <c r="G34" s="647" t="s">
        <v>609</v>
      </c>
      <c r="H34" s="724" t="s">
        <v>609</v>
      </c>
      <c r="I34" s="647" t="s">
        <v>609</v>
      </c>
      <c r="J34" s="645">
        <v>0</v>
      </c>
      <c r="K34" s="647" t="s">
        <v>609</v>
      </c>
      <c r="L34" s="724" t="s">
        <v>609</v>
      </c>
      <c r="M34" s="647">
        <v>31</v>
      </c>
      <c r="N34" s="724" t="s">
        <v>609</v>
      </c>
      <c r="O34" s="645">
        <v>31</v>
      </c>
      <c r="P34" s="647" t="s">
        <v>609</v>
      </c>
    </row>
    <row r="35" spans="1:16" x14ac:dyDescent="0.3">
      <c r="A35" s="644" t="s">
        <v>596</v>
      </c>
      <c r="B35" s="553" t="s">
        <v>616</v>
      </c>
      <c r="C35" s="644" t="s">
        <v>617</v>
      </c>
      <c r="D35" s="552" t="s">
        <v>554</v>
      </c>
      <c r="E35" s="647">
        <v>1367</v>
      </c>
      <c r="F35" s="647">
        <v>1239</v>
      </c>
      <c r="G35" s="647">
        <v>176</v>
      </c>
      <c r="H35" s="647">
        <v>294</v>
      </c>
      <c r="I35" s="647">
        <v>200</v>
      </c>
      <c r="J35" s="645">
        <v>774</v>
      </c>
      <c r="K35" s="647">
        <v>270</v>
      </c>
      <c r="L35" s="647">
        <v>168</v>
      </c>
      <c r="M35" s="647">
        <v>155</v>
      </c>
      <c r="N35" s="647">
        <v>104</v>
      </c>
      <c r="O35" s="645">
        <v>593</v>
      </c>
      <c r="P35" s="647" t="s">
        <v>609</v>
      </c>
    </row>
    <row r="36" spans="1:16" x14ac:dyDescent="0.3">
      <c r="A36" s="644" t="s">
        <v>575</v>
      </c>
      <c r="B36" s="553" t="s">
        <v>618</v>
      </c>
      <c r="C36" s="644" t="s">
        <v>619</v>
      </c>
      <c r="D36" s="726" t="s">
        <v>555</v>
      </c>
      <c r="E36" s="647">
        <v>4254</v>
      </c>
      <c r="F36" s="647">
        <v>3628</v>
      </c>
      <c r="G36" s="647">
        <v>705</v>
      </c>
      <c r="H36" s="647">
        <v>657</v>
      </c>
      <c r="I36" s="647">
        <v>396</v>
      </c>
      <c r="J36" s="645">
        <v>2182</v>
      </c>
      <c r="K36" s="647">
        <v>781</v>
      </c>
      <c r="L36" s="647">
        <v>621</v>
      </c>
      <c r="M36" s="647">
        <v>666</v>
      </c>
      <c r="N36" s="647">
        <v>424</v>
      </c>
      <c r="O36" s="645">
        <v>2068</v>
      </c>
      <c r="P36" s="647">
        <v>4</v>
      </c>
    </row>
    <row r="37" spans="1:16" x14ac:dyDescent="0.3">
      <c r="A37" s="644" t="s">
        <v>575</v>
      </c>
      <c r="B37" s="553" t="s">
        <v>620</v>
      </c>
      <c r="C37" s="644" t="s">
        <v>621</v>
      </c>
      <c r="D37" s="726" t="s">
        <v>555</v>
      </c>
      <c r="E37" s="647">
        <v>2</v>
      </c>
      <c r="F37" s="647">
        <v>1</v>
      </c>
      <c r="G37" s="647" t="s">
        <v>609</v>
      </c>
      <c r="H37" s="647">
        <v>1</v>
      </c>
      <c r="I37" s="647">
        <v>1</v>
      </c>
      <c r="J37" s="645">
        <v>2</v>
      </c>
      <c r="K37" s="647" t="s">
        <v>609</v>
      </c>
      <c r="L37" s="724" t="s">
        <v>609</v>
      </c>
      <c r="M37" s="724" t="s">
        <v>609</v>
      </c>
      <c r="N37" s="724" t="s">
        <v>609</v>
      </c>
      <c r="O37" s="645">
        <v>0</v>
      </c>
      <c r="P37" s="647" t="s">
        <v>609</v>
      </c>
    </row>
    <row r="38" spans="1:16" x14ac:dyDescent="0.3">
      <c r="A38" s="644" t="s">
        <v>575</v>
      </c>
      <c r="B38" s="553" t="s">
        <v>622</v>
      </c>
      <c r="C38" s="644" t="s">
        <v>623</v>
      </c>
      <c r="D38" s="726" t="s">
        <v>555</v>
      </c>
      <c r="E38" s="647">
        <v>17</v>
      </c>
      <c r="F38" s="647">
        <v>14</v>
      </c>
      <c r="G38" s="647" t="s">
        <v>609</v>
      </c>
      <c r="H38" s="724" t="s">
        <v>609</v>
      </c>
      <c r="I38" s="647" t="s">
        <v>609</v>
      </c>
      <c r="J38" s="645">
        <v>0</v>
      </c>
      <c r="K38" s="723">
        <v>17</v>
      </c>
      <c r="L38" s="724" t="s">
        <v>609</v>
      </c>
      <c r="M38" s="724" t="s">
        <v>609</v>
      </c>
      <c r="N38" s="724" t="s">
        <v>609</v>
      </c>
      <c r="O38" s="645">
        <v>17</v>
      </c>
      <c r="P38" s="647" t="s">
        <v>609</v>
      </c>
    </row>
    <row r="39" spans="1:16" x14ac:dyDescent="0.3">
      <c r="A39" s="644" t="s">
        <v>575</v>
      </c>
      <c r="B39" s="553" t="s">
        <v>624</v>
      </c>
      <c r="C39" s="644" t="s">
        <v>625</v>
      </c>
      <c r="D39" s="552" t="s">
        <v>554</v>
      </c>
      <c r="E39" s="647">
        <v>6326</v>
      </c>
      <c r="F39" s="647">
        <v>5847</v>
      </c>
      <c r="G39" s="647">
        <v>847</v>
      </c>
      <c r="H39" s="647">
        <v>1021</v>
      </c>
      <c r="I39" s="647">
        <v>630</v>
      </c>
      <c r="J39" s="645">
        <v>3222</v>
      </c>
      <c r="K39" s="647">
        <v>1191</v>
      </c>
      <c r="L39" s="647">
        <v>1047</v>
      </c>
      <c r="M39" s="647">
        <v>862</v>
      </c>
      <c r="N39" s="647">
        <v>724</v>
      </c>
      <c r="O39" s="645">
        <v>3100</v>
      </c>
      <c r="P39" s="647">
        <v>4</v>
      </c>
    </row>
    <row r="40" spans="1:16" x14ac:dyDescent="0.3">
      <c r="A40" s="644" t="s">
        <v>626</v>
      </c>
      <c r="B40" s="553" t="s">
        <v>626</v>
      </c>
      <c r="C40" s="644" t="s">
        <v>627</v>
      </c>
      <c r="D40" s="726" t="s">
        <v>555</v>
      </c>
      <c r="E40" s="647">
        <v>8</v>
      </c>
      <c r="F40" s="647">
        <v>6</v>
      </c>
      <c r="G40" s="647">
        <v>3</v>
      </c>
      <c r="H40" s="724" t="s">
        <v>609</v>
      </c>
      <c r="I40" s="647" t="s">
        <v>609</v>
      </c>
      <c r="J40" s="645">
        <v>3</v>
      </c>
      <c r="K40" s="723">
        <v>2</v>
      </c>
      <c r="L40" s="647">
        <v>2</v>
      </c>
      <c r="M40" s="647">
        <v>1</v>
      </c>
      <c r="N40" s="724" t="s">
        <v>609</v>
      </c>
      <c r="O40" s="645">
        <v>5</v>
      </c>
      <c r="P40" s="647" t="s">
        <v>609</v>
      </c>
    </row>
    <row r="41" spans="1:16" x14ac:dyDescent="0.3">
      <c r="A41" s="644" t="s">
        <v>626</v>
      </c>
      <c r="B41" s="553" t="s">
        <v>626</v>
      </c>
      <c r="C41" s="644" t="s">
        <v>628</v>
      </c>
      <c r="D41" s="726" t="s">
        <v>555</v>
      </c>
      <c r="E41" s="647">
        <v>17</v>
      </c>
      <c r="F41" s="647">
        <v>13</v>
      </c>
      <c r="G41" s="647">
        <v>2</v>
      </c>
      <c r="H41" s="724" t="s">
        <v>609</v>
      </c>
      <c r="I41" s="647">
        <v>2</v>
      </c>
      <c r="J41" s="645">
        <v>7</v>
      </c>
      <c r="K41" s="723">
        <v>5</v>
      </c>
      <c r="L41" s="647">
        <v>4</v>
      </c>
      <c r="M41" s="647">
        <v>1</v>
      </c>
      <c r="N41" s="647">
        <v>3</v>
      </c>
      <c r="O41" s="645">
        <v>10</v>
      </c>
      <c r="P41" s="647" t="s">
        <v>609</v>
      </c>
    </row>
    <row r="42" spans="1:16" x14ac:dyDescent="0.3">
      <c r="A42" s="644" t="s">
        <v>626</v>
      </c>
      <c r="B42" s="553" t="s">
        <v>626</v>
      </c>
      <c r="C42" s="644" t="s">
        <v>629</v>
      </c>
      <c r="D42" s="726" t="s">
        <v>555</v>
      </c>
      <c r="E42" s="647">
        <v>41</v>
      </c>
      <c r="F42" s="647">
        <v>33</v>
      </c>
      <c r="G42" s="647">
        <v>7</v>
      </c>
      <c r="H42" s="647">
        <v>7</v>
      </c>
      <c r="I42" s="647">
        <v>4</v>
      </c>
      <c r="J42" s="645">
        <v>25</v>
      </c>
      <c r="K42" s="723">
        <v>8</v>
      </c>
      <c r="L42" s="647">
        <v>2</v>
      </c>
      <c r="M42" s="647">
        <v>6</v>
      </c>
      <c r="N42" s="647">
        <v>7</v>
      </c>
      <c r="O42" s="645">
        <v>16</v>
      </c>
      <c r="P42" s="647" t="s">
        <v>609</v>
      </c>
    </row>
  </sheetData>
  <hyperlinks>
    <hyperlink ref="A1" location="Contents!A1" display="Contents" xr:uid="{C0083B24-5EA7-491C-932B-74FBB75F66D5}"/>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456CF-7F61-4772-8CB9-7E64B93CCCE9}">
  <dimension ref="A1:N40"/>
  <sheetViews>
    <sheetView workbookViewId="0"/>
  </sheetViews>
  <sheetFormatPr defaultRowHeight="14.4" x14ac:dyDescent="0.3"/>
  <cols>
    <col min="1" max="1" width="34.44140625" customWidth="1"/>
    <col min="2" max="2" width="12.5546875" style="356" customWidth="1"/>
    <col min="3" max="3" width="11.5546875" style="356" customWidth="1"/>
  </cols>
  <sheetData>
    <row r="1" spans="1:14" x14ac:dyDescent="0.3">
      <c r="A1" s="23" t="s">
        <v>1264</v>
      </c>
    </row>
    <row r="2" spans="1:14" x14ac:dyDescent="0.3">
      <c r="A2" t="s">
        <v>1311</v>
      </c>
    </row>
    <row r="5" spans="1:14" x14ac:dyDescent="0.3">
      <c r="A5" s="771" t="s">
        <v>630</v>
      </c>
      <c r="B5" s="771"/>
      <c r="C5" s="771"/>
      <c r="H5" s="772" t="s">
        <v>631</v>
      </c>
      <c r="I5" s="772"/>
      <c r="J5" s="772"/>
      <c r="K5" s="772"/>
      <c r="L5" s="772"/>
      <c r="M5" s="772"/>
      <c r="N5" s="772"/>
    </row>
    <row r="6" spans="1:14" x14ac:dyDescent="0.3">
      <c r="A6" s="771"/>
      <c r="B6" s="771"/>
      <c r="C6" s="771"/>
      <c r="H6" s="772"/>
      <c r="I6" s="772"/>
      <c r="J6" s="772"/>
      <c r="K6" s="772"/>
      <c r="L6" s="772"/>
      <c r="M6" s="772"/>
      <c r="N6" s="772"/>
    </row>
    <row r="7" spans="1:14" x14ac:dyDescent="0.3">
      <c r="A7" s="771"/>
      <c r="B7" s="771"/>
      <c r="C7" s="771"/>
      <c r="H7" s="772"/>
      <c r="I7" s="772"/>
      <c r="J7" s="772"/>
      <c r="K7" s="772"/>
      <c r="L7" s="772"/>
      <c r="M7" s="772"/>
      <c r="N7" s="772"/>
    </row>
    <row r="8" spans="1:14" x14ac:dyDescent="0.3">
      <c r="C8" s="356" t="s">
        <v>632</v>
      </c>
    </row>
    <row r="9" spans="1:14" ht="57.6" x14ac:dyDescent="0.3">
      <c r="A9" s="5"/>
      <c r="B9" s="727" t="s">
        <v>633</v>
      </c>
      <c r="C9" s="727" t="s">
        <v>634</v>
      </c>
    </row>
    <row r="10" spans="1:14" x14ac:dyDescent="0.3">
      <c r="A10" s="1" t="s">
        <v>171</v>
      </c>
      <c r="B10" s="728"/>
      <c r="C10" s="728"/>
      <c r="D10" s="22"/>
    </row>
    <row r="11" spans="1:14" x14ac:dyDescent="0.3">
      <c r="A11" s="360" t="s">
        <v>635</v>
      </c>
      <c r="B11" s="729">
        <v>108614.11951999999</v>
      </c>
      <c r="C11" s="730">
        <v>15.869122466622319</v>
      </c>
    </row>
    <row r="12" spans="1:14" x14ac:dyDescent="0.3">
      <c r="A12" s="360" t="s">
        <v>636</v>
      </c>
      <c r="B12" s="729">
        <v>33504.004430999994</v>
      </c>
      <c r="C12" s="730">
        <v>21.961244020603164</v>
      </c>
    </row>
    <row r="13" spans="1:14" ht="21.75" customHeight="1" x14ac:dyDescent="0.3">
      <c r="A13" s="1" t="s">
        <v>172</v>
      </c>
      <c r="B13" s="729"/>
      <c r="C13" s="730"/>
    </row>
    <row r="14" spans="1:14" x14ac:dyDescent="0.3">
      <c r="A14" s="360" t="s">
        <v>635</v>
      </c>
      <c r="B14" s="729">
        <v>147682</v>
      </c>
      <c r="C14" s="730">
        <v>10.169339798582619</v>
      </c>
    </row>
    <row r="15" spans="1:14" x14ac:dyDescent="0.3">
      <c r="A15" s="361" t="s">
        <v>636</v>
      </c>
      <c r="B15" s="731">
        <v>45764</v>
      </c>
      <c r="C15" s="732">
        <v>14.344252055068335</v>
      </c>
    </row>
    <row r="16" spans="1:14" x14ac:dyDescent="0.3">
      <c r="A16" s="360"/>
      <c r="B16" s="729"/>
      <c r="C16" s="730"/>
    </row>
    <row r="17" spans="1:3" x14ac:dyDescent="0.3">
      <c r="A17" s="1" t="s">
        <v>637</v>
      </c>
    </row>
    <row r="18" spans="1:3" x14ac:dyDescent="0.3">
      <c r="A18" s="23" t="s">
        <v>638</v>
      </c>
    </row>
    <row r="19" spans="1:3" x14ac:dyDescent="0.3">
      <c r="A19" s="360"/>
      <c r="B19" s="729"/>
      <c r="C19" s="730"/>
    </row>
    <row r="20" spans="1:3" x14ac:dyDescent="0.3">
      <c r="A20" s="1" t="s">
        <v>639</v>
      </c>
      <c r="B20" s="729"/>
      <c r="C20" s="730"/>
    </row>
    <row r="21" spans="1:3" x14ac:dyDescent="0.3">
      <c r="A21" t="s">
        <v>640</v>
      </c>
    </row>
    <row r="30" spans="1:3" x14ac:dyDescent="0.3">
      <c r="A30" t="s">
        <v>641</v>
      </c>
    </row>
    <row r="31" spans="1:3" ht="28.8" x14ac:dyDescent="0.3">
      <c r="A31" s="16"/>
      <c r="B31" s="733" t="s">
        <v>642</v>
      </c>
      <c r="C31" s="733" t="s">
        <v>643</v>
      </c>
    </row>
    <row r="32" spans="1:3" x14ac:dyDescent="0.3">
      <c r="A32" s="379" t="s">
        <v>171</v>
      </c>
      <c r="B32" s="734"/>
      <c r="C32" s="734"/>
    </row>
    <row r="33" spans="1:3" x14ac:dyDescent="0.3">
      <c r="A33" s="380" t="s">
        <v>635</v>
      </c>
      <c r="B33" s="735">
        <v>93738.622687237294</v>
      </c>
      <c r="C33" s="735">
        <v>108614</v>
      </c>
    </row>
    <row r="34" spans="1:3" x14ac:dyDescent="0.3">
      <c r="A34" s="380" t="s">
        <v>636</v>
      </c>
      <c r="B34" s="735">
        <v>27471.025488506901</v>
      </c>
      <c r="C34" s="735">
        <v>33504</v>
      </c>
    </row>
    <row r="37" spans="1:3" ht="28.8" x14ac:dyDescent="0.3">
      <c r="A37" s="16"/>
      <c r="B37" s="733" t="s">
        <v>642</v>
      </c>
      <c r="C37" s="733" t="s">
        <v>643</v>
      </c>
    </row>
    <row r="38" spans="1:3" x14ac:dyDescent="0.3">
      <c r="A38" s="20" t="s">
        <v>172</v>
      </c>
      <c r="B38" s="736"/>
      <c r="C38" s="736"/>
    </row>
    <row r="39" spans="1:3" x14ac:dyDescent="0.3">
      <c r="A39" s="380" t="s">
        <v>635</v>
      </c>
      <c r="B39" s="735">
        <v>134050</v>
      </c>
      <c r="C39" s="735">
        <v>147682</v>
      </c>
    </row>
    <row r="40" spans="1:3" x14ac:dyDescent="0.3">
      <c r="A40" s="381" t="s">
        <v>636</v>
      </c>
      <c r="B40" s="737">
        <v>40023</v>
      </c>
      <c r="C40" s="737">
        <v>45764</v>
      </c>
    </row>
  </sheetData>
  <mergeCells count="2">
    <mergeCell ref="A5:C7"/>
    <mergeCell ref="H5:N7"/>
  </mergeCells>
  <hyperlinks>
    <hyperlink ref="A18" r:id="rId1" xr:uid="{254C0A6D-946F-40E7-BD8A-27CB86414DC6}"/>
    <hyperlink ref="A1" location="Contents!A1" display="Contents" xr:uid="{7B35E1A3-48CB-4D9E-8C48-B91094410BFA}"/>
  </hyperlinks>
  <pageMargins left="0.7" right="0.7" top="0.75" bottom="0.75" header="0.3" footer="0.3"/>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DBE07-26E1-420B-B125-FA2C2B46F913}">
  <dimension ref="A1:AN50"/>
  <sheetViews>
    <sheetView workbookViewId="0"/>
  </sheetViews>
  <sheetFormatPr defaultRowHeight="14.4" x14ac:dyDescent="0.3"/>
  <cols>
    <col min="1" max="1" width="64.44140625" customWidth="1"/>
    <col min="2" max="2" width="11.44140625" customWidth="1"/>
    <col min="3" max="3" width="10.44140625" customWidth="1"/>
    <col min="6" max="6" width="10.5546875" customWidth="1"/>
    <col min="7" max="7" width="9.5546875" customWidth="1"/>
    <col min="10" max="10" width="11.44140625" customWidth="1"/>
    <col min="11" max="11" width="10.44140625" customWidth="1"/>
    <col min="16" max="16" width="10.5546875" customWidth="1"/>
    <col min="18" max="18" width="10.44140625" customWidth="1"/>
    <col min="19" max="19" width="9.5546875" customWidth="1"/>
    <col min="28" max="28" width="10.5546875" customWidth="1"/>
    <col min="30" max="30" width="10.5546875" customWidth="1"/>
    <col min="31" max="31" width="10" customWidth="1"/>
    <col min="40" max="40" width="10.5546875" customWidth="1"/>
  </cols>
  <sheetData>
    <row r="1" spans="1:40" x14ac:dyDescent="0.3">
      <c r="A1" s="23" t="s">
        <v>1264</v>
      </c>
    </row>
    <row r="2" spans="1:40" x14ac:dyDescent="0.3">
      <c r="A2" t="s">
        <v>1312</v>
      </c>
    </row>
    <row r="3" spans="1:40" x14ac:dyDescent="0.3">
      <c r="A3" s="25"/>
    </row>
    <row r="5" spans="1:40" x14ac:dyDescent="0.3">
      <c r="A5" s="1" t="s">
        <v>644</v>
      </c>
    </row>
    <row r="6" spans="1:40" x14ac:dyDescent="0.3">
      <c r="AN6" s="356" t="s">
        <v>645</v>
      </c>
    </row>
    <row r="7" spans="1:40" ht="43.2" x14ac:dyDescent="0.3">
      <c r="A7" s="5"/>
      <c r="B7" s="362" t="s">
        <v>646</v>
      </c>
      <c r="C7" s="362" t="s">
        <v>647</v>
      </c>
      <c r="D7" s="362" t="s">
        <v>648</v>
      </c>
      <c r="E7" s="362" t="s">
        <v>649</v>
      </c>
      <c r="F7" s="362" t="s">
        <v>650</v>
      </c>
      <c r="G7" s="362" t="s">
        <v>651</v>
      </c>
      <c r="H7" s="362" t="s">
        <v>652</v>
      </c>
      <c r="I7" s="362" t="s">
        <v>653</v>
      </c>
      <c r="J7" s="362" t="s">
        <v>654</v>
      </c>
      <c r="K7" s="362" t="s">
        <v>655</v>
      </c>
      <c r="L7" s="362" t="s">
        <v>656</v>
      </c>
      <c r="M7" s="362" t="s">
        <v>657</v>
      </c>
      <c r="N7" s="362" t="s">
        <v>658</v>
      </c>
      <c r="O7" s="362" t="s">
        <v>659</v>
      </c>
      <c r="P7" s="362" t="s">
        <v>660</v>
      </c>
      <c r="Q7" s="362" t="s">
        <v>661</v>
      </c>
      <c r="R7" s="362" t="s">
        <v>662</v>
      </c>
      <c r="S7" s="362" t="s">
        <v>663</v>
      </c>
      <c r="T7" s="362" t="s">
        <v>664</v>
      </c>
      <c r="U7" s="362" t="s">
        <v>665</v>
      </c>
      <c r="V7" s="362" t="s">
        <v>666</v>
      </c>
      <c r="W7" s="362" t="s">
        <v>667</v>
      </c>
      <c r="X7" s="362" t="s">
        <v>668</v>
      </c>
      <c r="Y7" s="362" t="s">
        <v>669</v>
      </c>
      <c r="Z7" s="362" t="s">
        <v>670</v>
      </c>
      <c r="AA7" s="362" t="s">
        <v>671</v>
      </c>
      <c r="AB7" s="362" t="s">
        <v>672</v>
      </c>
      <c r="AC7" s="362" t="s">
        <v>673</v>
      </c>
      <c r="AD7" s="362" t="s">
        <v>674</v>
      </c>
      <c r="AE7" s="362" t="s">
        <v>675</v>
      </c>
      <c r="AF7" s="362" t="s">
        <v>676</v>
      </c>
      <c r="AG7" s="362" t="s">
        <v>677</v>
      </c>
      <c r="AH7" s="362" t="s">
        <v>678</v>
      </c>
      <c r="AI7" s="362" t="s">
        <v>679</v>
      </c>
      <c r="AJ7" s="362" t="s">
        <v>680</v>
      </c>
      <c r="AK7" s="362" t="s">
        <v>681</v>
      </c>
      <c r="AL7" s="362" t="s">
        <v>682</v>
      </c>
      <c r="AM7" s="362" t="s">
        <v>683</v>
      </c>
      <c r="AN7" s="362" t="s">
        <v>684</v>
      </c>
    </row>
    <row r="8" spans="1:40" x14ac:dyDescent="0.3">
      <c r="A8" s="1" t="s">
        <v>685</v>
      </c>
      <c r="B8" s="357">
        <v>34639.622299059702</v>
      </c>
      <c r="C8" s="357">
        <v>34554.487223405296</v>
      </c>
      <c r="D8" s="357">
        <v>34841.599516703398</v>
      </c>
      <c r="E8" s="357">
        <v>34256.711316784204</v>
      </c>
      <c r="F8" s="357">
        <v>35050.640285124799</v>
      </c>
      <c r="G8" s="357">
        <v>34902.547346408202</v>
      </c>
      <c r="H8" s="357">
        <v>34562.114709546004</v>
      </c>
      <c r="I8" s="357">
        <v>33770.8085712381</v>
      </c>
      <c r="J8" s="357">
        <v>35728.300731531104</v>
      </c>
      <c r="K8" s="357">
        <v>35442.9297639672</v>
      </c>
      <c r="L8" s="357">
        <v>35598.9847628313</v>
      </c>
      <c r="M8" s="357">
        <v>35175.858894133606</v>
      </c>
      <c r="N8" s="357">
        <v>35059.0949047869</v>
      </c>
      <c r="O8" s="357">
        <v>36902.131269404905</v>
      </c>
      <c r="P8" s="357">
        <v>36909.678635532095</v>
      </c>
      <c r="Q8" s="357">
        <v>36707.420700317896</v>
      </c>
      <c r="R8" s="357">
        <v>36589.044073362296</v>
      </c>
      <c r="S8" s="357">
        <v>36545.878504624598</v>
      </c>
      <c r="T8" s="357">
        <v>36392.865748882505</v>
      </c>
      <c r="U8" s="357">
        <v>36556.834773729403</v>
      </c>
      <c r="V8" s="357">
        <v>36477.478750172995</v>
      </c>
      <c r="W8" s="357">
        <v>36269.714335465098</v>
      </c>
      <c r="X8" s="357">
        <v>36081.3678002796</v>
      </c>
      <c r="Y8" s="357">
        <v>35925.769493307205</v>
      </c>
      <c r="Z8" s="357">
        <v>35736.950469057701</v>
      </c>
      <c r="AA8" s="357">
        <v>37615.451576910302</v>
      </c>
      <c r="AB8" s="357">
        <v>37522.455412177595</v>
      </c>
      <c r="AC8" s="357">
        <v>37358.917751547997</v>
      </c>
      <c r="AD8" s="357">
        <v>37151.618210473003</v>
      </c>
      <c r="AE8" s="357">
        <v>37153.742325744002</v>
      </c>
      <c r="AF8" s="357">
        <v>36923.674559781</v>
      </c>
      <c r="AG8" s="357">
        <v>37007.010726101005</v>
      </c>
      <c r="AH8" s="357">
        <v>36990.399933001296</v>
      </c>
      <c r="AI8" s="357">
        <v>36822.810294054005</v>
      </c>
      <c r="AJ8" s="357">
        <v>36712.732193340998</v>
      </c>
      <c r="AK8" s="357">
        <v>36559.216405774001</v>
      </c>
      <c r="AL8" s="357">
        <v>36410.010250389998</v>
      </c>
      <c r="AM8" s="357">
        <v>37962.415678817</v>
      </c>
      <c r="AN8" s="357">
        <v>37887.955703368403</v>
      </c>
    </row>
    <row r="9" spans="1:40" x14ac:dyDescent="0.3">
      <c r="A9" s="363" t="s">
        <v>686</v>
      </c>
      <c r="B9" s="364">
        <v>58.367494105787181</v>
      </c>
      <c r="C9" s="364">
        <v>58.03289697602267</v>
      </c>
      <c r="D9" s="364">
        <v>58.368725175505894</v>
      </c>
      <c r="E9" s="364">
        <v>57.282844806033559</v>
      </c>
      <c r="F9" s="364">
        <v>58.420919696028754</v>
      </c>
      <c r="G9" s="364">
        <v>57.975567434580682</v>
      </c>
      <c r="H9" s="364">
        <v>57.214039939025092</v>
      </c>
      <c r="I9" s="364">
        <v>55.956945783687253</v>
      </c>
      <c r="J9" s="364">
        <v>59.162462984288787</v>
      </c>
      <c r="K9" s="364">
        <v>58.60923119952546</v>
      </c>
      <c r="L9" s="364">
        <v>58.696024951981734</v>
      </c>
      <c r="M9" s="364">
        <v>57.823164615733248</v>
      </c>
      <c r="N9" s="364">
        <v>57.501429667083386</v>
      </c>
      <c r="O9" s="364">
        <v>60.470560738334214</v>
      </c>
      <c r="P9" s="364">
        <v>60.370320487464234</v>
      </c>
      <c r="Q9" s="364">
        <v>59.962787299381134</v>
      </c>
      <c r="R9" s="364">
        <v>59.676453953279044</v>
      </c>
      <c r="S9" s="364">
        <v>59.534249737387853</v>
      </c>
      <c r="T9" s="364">
        <v>59.159127992053477</v>
      </c>
      <c r="U9" s="364">
        <v>59.386157736289249</v>
      </c>
      <c r="V9" s="364">
        <v>59.206909453479518</v>
      </c>
      <c r="W9" s="364">
        <v>58.844137161661756</v>
      </c>
      <c r="X9" s="364">
        <v>58.483383342099458</v>
      </c>
      <c r="Y9" s="364">
        <v>58.173394996902438</v>
      </c>
      <c r="Z9" s="364">
        <v>57.829711481587871</v>
      </c>
      <c r="AA9" s="364">
        <v>60.815555960213963</v>
      </c>
      <c r="AB9" s="364">
        <v>60.567856898653758</v>
      </c>
      <c r="AC9" s="364">
        <v>60.179925392044268</v>
      </c>
      <c r="AD9" s="364">
        <v>59.756362626143172</v>
      </c>
      <c r="AE9" s="364">
        <v>59.707855868446778</v>
      </c>
      <c r="AF9" s="364">
        <v>59.271433243019203</v>
      </c>
      <c r="AG9" s="364">
        <v>59.348584921632536</v>
      </c>
      <c r="AH9" s="364">
        <v>59.274931261695492</v>
      </c>
      <c r="AI9" s="364">
        <v>58.987011903996923</v>
      </c>
      <c r="AJ9" s="364">
        <v>58.751163863142601</v>
      </c>
      <c r="AK9" s="364">
        <v>58.437660602351748</v>
      </c>
      <c r="AL9" s="364">
        <v>58.130581766244141</v>
      </c>
      <c r="AM9" s="364">
        <v>60.565742935899976</v>
      </c>
      <c r="AN9" s="364">
        <v>60.344096339679695</v>
      </c>
    </row>
    <row r="10" spans="1:40" x14ac:dyDescent="0.3">
      <c r="A10" s="363" t="s">
        <v>687</v>
      </c>
      <c r="B10" s="364">
        <v>55.770827600342479</v>
      </c>
      <c r="C10" s="364">
        <v>55.486644999499035</v>
      </c>
      <c r="D10" s="364">
        <v>55.460254777792471</v>
      </c>
      <c r="E10" s="364">
        <v>54.936894919076181</v>
      </c>
      <c r="F10" s="364">
        <v>54.994490567775692</v>
      </c>
      <c r="G10" s="364">
        <v>54.265345727920518</v>
      </c>
      <c r="H10" s="364">
        <v>53.944199352925736</v>
      </c>
      <c r="I10" s="364">
        <v>53.221409969792823</v>
      </c>
      <c r="J10" s="364">
        <v>54.537611453926004</v>
      </c>
      <c r="K10" s="364">
        <v>54.027809007502533</v>
      </c>
      <c r="L10" s="364">
        <v>53.804956642528964</v>
      </c>
      <c r="M10" s="364">
        <v>53.275620310276949</v>
      </c>
      <c r="N10" s="364">
        <v>53.320362661812894</v>
      </c>
      <c r="O10" s="364">
        <v>54.510926773822597</v>
      </c>
      <c r="P10" s="364">
        <v>54.328301196382021</v>
      </c>
      <c r="Q10" s="364">
        <v>54.078213735793732</v>
      </c>
      <c r="R10" s="364">
        <v>53.870617273252606</v>
      </c>
      <c r="S10" s="364">
        <v>53.758349370897449</v>
      </c>
      <c r="T10" s="364">
        <v>53.608074806249775</v>
      </c>
      <c r="U10" s="364">
        <v>53.596063923333446</v>
      </c>
      <c r="V10" s="364">
        <v>53.459612902530253</v>
      </c>
      <c r="W10" s="364">
        <v>53.140041620802016</v>
      </c>
      <c r="X10" s="364">
        <v>52.978746081151066</v>
      </c>
      <c r="Y10" s="364">
        <v>52.802680711702955</v>
      </c>
      <c r="Z10" s="364">
        <v>52.589961806509763</v>
      </c>
      <c r="AA10" s="364">
        <v>53.77767175064816</v>
      </c>
      <c r="AB10" s="364">
        <v>53.561590009788418</v>
      </c>
      <c r="AC10" s="364">
        <v>53.416750233300135</v>
      </c>
      <c r="AD10" s="364">
        <v>53.150516928161871</v>
      </c>
      <c r="AE10" s="364">
        <v>53.154528654356014</v>
      </c>
      <c r="AF10" s="364">
        <v>52.995259350632629</v>
      </c>
      <c r="AG10" s="364">
        <v>52.940101253126379</v>
      </c>
      <c r="AH10" s="364">
        <v>52.856259931599467</v>
      </c>
      <c r="AI10" s="364">
        <v>52.657831845652083</v>
      </c>
      <c r="AJ10" s="364">
        <v>52.55404862219244</v>
      </c>
      <c r="AK10" s="364">
        <v>52.357686832791629</v>
      </c>
      <c r="AL10" s="364">
        <v>52.081976113171827</v>
      </c>
      <c r="AM10" s="364">
        <v>53.124346473851944</v>
      </c>
      <c r="AN10" s="364">
        <v>53.070339618900142</v>
      </c>
    </row>
    <row r="11" spans="1:40" ht="32.25" customHeight="1" x14ac:dyDescent="0.3">
      <c r="A11" s="1" t="s">
        <v>688</v>
      </c>
      <c r="B11" s="357">
        <v>28759.776965586003</v>
      </c>
      <c r="C11" s="357">
        <v>28641.241889931298</v>
      </c>
      <c r="D11" s="357">
        <v>28802.108849895398</v>
      </c>
      <c r="E11" s="357">
        <v>28399.297983314904</v>
      </c>
      <c r="F11" s="357">
        <v>28503.666951640596</v>
      </c>
      <c r="G11" s="357">
        <v>28513.160679592704</v>
      </c>
      <c r="H11" s="357">
        <v>28219.621376065803</v>
      </c>
      <c r="I11" s="357">
        <v>27861.715237770401</v>
      </c>
      <c r="J11" s="357">
        <v>28274.636731359104</v>
      </c>
      <c r="K11" s="357">
        <v>28277.105763800399</v>
      </c>
      <c r="L11" s="357">
        <v>28422.134096003501</v>
      </c>
      <c r="M11" s="357">
        <v>28201.314893976905</v>
      </c>
      <c r="N11" s="357">
        <v>28204.404237966799</v>
      </c>
      <c r="O11" s="357">
        <v>28269.837935876905</v>
      </c>
      <c r="P11" s="357">
        <v>28334.171968674593</v>
      </c>
      <c r="Q11" s="357">
        <v>28248.847366798094</v>
      </c>
      <c r="R11" s="357">
        <v>28245.310739846096</v>
      </c>
      <c r="S11" s="357">
        <v>28202.758504439596</v>
      </c>
      <c r="T11" s="357">
        <v>28140.692414882506</v>
      </c>
      <c r="U11" s="357">
        <v>28215.408106729403</v>
      </c>
      <c r="V11" s="357">
        <v>28258.145416172993</v>
      </c>
      <c r="W11" s="357">
        <v>28157.394335293997</v>
      </c>
      <c r="X11" s="357">
        <v>28083.021133444399</v>
      </c>
      <c r="Y11" s="357">
        <v>28035.596159307206</v>
      </c>
      <c r="Z11" s="357">
        <v>27987.097135558502</v>
      </c>
      <c r="AA11" s="357">
        <v>28044.571576714203</v>
      </c>
      <c r="AB11" s="357">
        <v>28052.095411986396</v>
      </c>
      <c r="AC11" s="357">
        <v>27973.277751547997</v>
      </c>
      <c r="AD11" s="357">
        <v>27903.618210473003</v>
      </c>
      <c r="AE11" s="357">
        <v>27842.302325744</v>
      </c>
      <c r="AF11" s="357">
        <v>27785.727892781</v>
      </c>
      <c r="AG11" s="357">
        <v>27783.330726101005</v>
      </c>
      <c r="AH11" s="357">
        <v>27867.573266001295</v>
      </c>
      <c r="AI11" s="357">
        <v>27695.583627054002</v>
      </c>
      <c r="AJ11" s="357">
        <v>27718.278859341</v>
      </c>
      <c r="AK11" s="357">
        <v>27712.563071773999</v>
      </c>
      <c r="AL11" s="357">
        <v>27690.196916389999</v>
      </c>
      <c r="AM11" s="357">
        <v>27736.282344817002</v>
      </c>
      <c r="AN11" s="357">
        <v>27771.582369368403</v>
      </c>
    </row>
    <row r="12" spans="1:40" x14ac:dyDescent="0.3">
      <c r="A12" s="363" t="s">
        <v>686</v>
      </c>
      <c r="B12" s="364">
        <v>48.460000459305292</v>
      </c>
      <c r="C12" s="364">
        <v>48.101834911267041</v>
      </c>
      <c r="D12" s="364">
        <v>48.25101026514568</v>
      </c>
      <c r="E12" s="364">
        <v>47.488288176147144</v>
      </c>
      <c r="F12" s="364">
        <v>47.508702393971546</v>
      </c>
      <c r="G12" s="364">
        <v>47.362350184531074</v>
      </c>
      <c r="H12" s="364">
        <v>46.714692027466029</v>
      </c>
      <c r="I12" s="364">
        <v>46.165802803083238</v>
      </c>
      <c r="J12" s="364">
        <v>46.819947066135178</v>
      </c>
      <c r="K12" s="364">
        <v>46.759662375566172</v>
      </c>
      <c r="L12" s="364">
        <v>46.862749126189122</v>
      </c>
      <c r="M12" s="364">
        <v>46.358193509995907</v>
      </c>
      <c r="N12" s="364">
        <v>46.258854399860731</v>
      </c>
      <c r="O12" s="364">
        <v>46.325046634410199</v>
      </c>
      <c r="P12" s="364">
        <v>46.344024270347077</v>
      </c>
      <c r="Q12" s="364">
        <v>46.145427649001974</v>
      </c>
      <c r="R12" s="364">
        <v>46.06788803727251</v>
      </c>
      <c r="S12" s="364">
        <v>45.943075848459294</v>
      </c>
      <c r="T12" s="364">
        <v>45.744647751686387</v>
      </c>
      <c r="U12" s="364">
        <v>45.835606030753389</v>
      </c>
      <c r="V12" s="364">
        <v>45.866038835556232</v>
      </c>
      <c r="W12" s="364">
        <v>45.682675056552547</v>
      </c>
      <c r="X12" s="364">
        <v>45.519064006735967</v>
      </c>
      <c r="Y12" s="364">
        <v>45.397101644624549</v>
      </c>
      <c r="Z12" s="364">
        <v>45.288860166114731</v>
      </c>
      <c r="AA12" s="364">
        <v>45.341638624665968</v>
      </c>
      <c r="AB12" s="364">
        <v>45.281026573467784</v>
      </c>
      <c r="AC12" s="364">
        <v>45.060988630735586</v>
      </c>
      <c r="AD12" s="364">
        <v>44.881456277897293</v>
      </c>
      <c r="AE12" s="364">
        <v>44.743922691183535</v>
      </c>
      <c r="AF12" s="364">
        <v>44.602817448173113</v>
      </c>
      <c r="AG12" s="364">
        <v>44.556459185741254</v>
      </c>
      <c r="AH12" s="364">
        <v>44.656140316525182</v>
      </c>
      <c r="AI12" s="364">
        <v>44.365970659251296</v>
      </c>
      <c r="AJ12" s="364">
        <v>44.357394450876647</v>
      </c>
      <c r="AK12" s="364">
        <v>44.296828937335356</v>
      </c>
      <c r="AL12" s="364">
        <v>44.208920703458709</v>
      </c>
      <c r="AM12" s="364">
        <v>44.250833790619204</v>
      </c>
      <c r="AN12" s="364">
        <v>44.231762070327974</v>
      </c>
    </row>
    <row r="13" spans="1:40" x14ac:dyDescent="0.3">
      <c r="A13" s="363" t="s">
        <v>687</v>
      </c>
      <c r="B13" s="364">
        <v>46.304100810462288</v>
      </c>
      <c r="C13" s="364">
        <v>45.991318314657498</v>
      </c>
      <c r="D13" s="364">
        <v>45.846698116919519</v>
      </c>
      <c r="E13" s="364">
        <v>45.543462554167952</v>
      </c>
      <c r="F13" s="364">
        <v>44.722282690632369</v>
      </c>
      <c r="G13" s="364">
        <v>44.33133509474564</v>
      </c>
      <c r="H13" s="364">
        <v>44.044899855451419</v>
      </c>
      <c r="I13" s="364">
        <v>43.908921102762875</v>
      </c>
      <c r="J13" s="364">
        <v>43.159935414865295</v>
      </c>
      <c r="K13" s="364">
        <v>43.104508562515427</v>
      </c>
      <c r="L13" s="364">
        <v>42.957733286829459</v>
      </c>
      <c r="M13" s="364">
        <v>42.712320090431092</v>
      </c>
      <c r="N13" s="364">
        <v>42.895262034372337</v>
      </c>
      <c r="O13" s="364">
        <v>41.759513952736235</v>
      </c>
      <c r="P13" s="364">
        <v>41.705793324961206</v>
      </c>
      <c r="Q13" s="364">
        <v>41.61684957827319</v>
      </c>
      <c r="R13" s="364">
        <v>41.586009232148712</v>
      </c>
      <c r="S13" s="364">
        <v>41.485765480035127</v>
      </c>
      <c r="T13" s="364">
        <v>41.452309759997661</v>
      </c>
      <c r="U13" s="364">
        <v>41.36667810195474</v>
      </c>
      <c r="V13" s="364">
        <v>41.413759038509582</v>
      </c>
      <c r="W13" s="364">
        <v>41.254394591351023</v>
      </c>
      <c r="X13" s="364">
        <v>41.234668653798117</v>
      </c>
      <c r="Y13" s="364">
        <v>41.205926927687017</v>
      </c>
      <c r="Z13" s="364">
        <v>41.185393552493274</v>
      </c>
      <c r="AA13" s="364">
        <v>40.094474515516993</v>
      </c>
      <c r="AB13" s="364">
        <v>40.043083984441317</v>
      </c>
      <c r="AC13" s="364">
        <v>39.996918561680118</v>
      </c>
      <c r="AD13" s="364">
        <v>39.919976665636312</v>
      </c>
      <c r="AE13" s="364">
        <v>39.83298489292536</v>
      </c>
      <c r="AF13" s="364">
        <v>39.879883935711135</v>
      </c>
      <c r="AG13" s="364">
        <v>39.745235103560908</v>
      </c>
      <c r="AH13" s="364">
        <v>39.820485825473028</v>
      </c>
      <c r="AI13" s="364">
        <v>39.605597015937136</v>
      </c>
      <c r="AJ13" s="364">
        <v>39.678544414123316</v>
      </c>
      <c r="AK13" s="364">
        <v>39.688096225628335</v>
      </c>
      <c r="AL13" s="364">
        <v>39.608892292278348</v>
      </c>
      <c r="AM13" s="364">
        <v>38.81396499234998</v>
      </c>
      <c r="AN13" s="364">
        <v>38.900153907369813</v>
      </c>
    </row>
    <row r="14" spans="1:40" ht="27.75" customHeight="1" x14ac:dyDescent="0.3">
      <c r="A14" s="1" t="s">
        <v>636</v>
      </c>
      <c r="B14" s="357">
        <v>27471.025488506901</v>
      </c>
      <c r="C14" s="357">
        <v>27720.8354667975</v>
      </c>
      <c r="D14" s="357">
        <v>27981.046459771202</v>
      </c>
      <c r="E14" s="357">
        <v>28099.763994107401</v>
      </c>
      <c r="F14" s="357">
        <v>28684.181009252097</v>
      </c>
      <c r="G14" s="357">
        <v>29415.751704711998</v>
      </c>
      <c r="H14" s="357">
        <v>29508.0079804323</v>
      </c>
      <c r="I14" s="357">
        <v>29682.618518359101</v>
      </c>
      <c r="J14" s="357">
        <v>29783.003814167198</v>
      </c>
      <c r="K14" s="357">
        <v>30158.3419053049</v>
      </c>
      <c r="L14" s="357">
        <v>30564.036237900902</v>
      </c>
      <c r="M14" s="357">
        <v>30850.324732203502</v>
      </c>
      <c r="N14" s="357">
        <v>30692.698883921901</v>
      </c>
      <c r="O14" s="357">
        <v>30794.6287261088</v>
      </c>
      <c r="P14" s="357">
        <v>31028.5374005513</v>
      </c>
      <c r="Q14" s="357">
        <v>31170.969069833998</v>
      </c>
      <c r="R14" s="357">
        <v>31331.180207285001</v>
      </c>
      <c r="S14" s="357">
        <v>31435.8935034442</v>
      </c>
      <c r="T14" s="357">
        <v>31494.044721999999</v>
      </c>
      <c r="U14" s="357">
        <v>31651.223985999997</v>
      </c>
      <c r="V14" s="357">
        <v>31756.234084</v>
      </c>
      <c r="W14" s="357">
        <v>31983.364189161199</v>
      </c>
      <c r="X14" s="357">
        <v>32023.9960847232</v>
      </c>
      <c r="Y14" s="357">
        <v>32112.006258000001</v>
      </c>
      <c r="Z14" s="357">
        <v>32216.98834638</v>
      </c>
      <c r="AA14" s="357">
        <v>32330.773970604103</v>
      </c>
      <c r="AB14" s="357">
        <v>32532.3271387518</v>
      </c>
      <c r="AC14" s="357">
        <v>32579.664413000002</v>
      </c>
      <c r="AD14" s="357">
        <v>32747.26586</v>
      </c>
      <c r="AE14" s="357">
        <v>32743.862387000001</v>
      </c>
      <c r="AF14" s="357">
        <v>32749.867964999998</v>
      </c>
      <c r="AG14" s="357">
        <v>32896.540363</v>
      </c>
      <c r="AH14" s="357">
        <v>32992.606774</v>
      </c>
      <c r="AI14" s="357">
        <v>33105.648595000006</v>
      </c>
      <c r="AJ14" s="357">
        <v>33144.363797999998</v>
      </c>
      <c r="AK14" s="357">
        <v>33266.665174000002</v>
      </c>
      <c r="AL14" s="357">
        <v>33499.031164</v>
      </c>
      <c r="AM14" s="357">
        <v>33497.128199999999</v>
      </c>
      <c r="AN14" s="357">
        <v>33504.004430000001</v>
      </c>
    </row>
    <row r="15" spans="1:40" x14ac:dyDescent="0.3">
      <c r="A15" s="363" t="s">
        <v>686</v>
      </c>
      <c r="B15" s="364">
        <v>46.28846424586682</v>
      </c>
      <c r="C15" s="364">
        <v>46.556048664043743</v>
      </c>
      <c r="D15" s="364">
        <v>46.875517587832526</v>
      </c>
      <c r="E15" s="364">
        <v>46.987418175543823</v>
      </c>
      <c r="F15" s="364">
        <v>47.809575564274269</v>
      </c>
      <c r="G15" s="364">
        <v>48.86161688054878</v>
      </c>
      <c r="H15" s="364">
        <v>48.847484053029504</v>
      </c>
      <c r="I15" s="364">
        <v>49.182970305433763</v>
      </c>
      <c r="J15" s="364">
        <v>49.317650843706616</v>
      </c>
      <c r="K15" s="364">
        <v>49.870517056389808</v>
      </c>
      <c r="L15" s="364">
        <v>50.394342580415312</v>
      </c>
      <c r="M15" s="364">
        <v>50.712717799096318</v>
      </c>
      <c r="N15" s="364">
        <v>50.339977998856767</v>
      </c>
      <c r="O15" s="364">
        <v>50.462355499247664</v>
      </c>
      <c r="P15" s="364">
        <v>50.750990427894521</v>
      </c>
      <c r="Q15" s="364">
        <v>50.918810218497789</v>
      </c>
      <c r="R15" s="364">
        <v>51.100917782739842</v>
      </c>
      <c r="S15" s="364">
        <v>51.209942437562418</v>
      </c>
      <c r="T15" s="364">
        <v>51.195754562237667</v>
      </c>
      <c r="U15" s="364">
        <v>51.417049419441916</v>
      </c>
      <c r="V15" s="364">
        <v>51.543816634694672</v>
      </c>
      <c r="W15" s="364">
        <v>51.889944647237002</v>
      </c>
      <c r="X15" s="364">
        <v>51.906891377722268</v>
      </c>
      <c r="Y15" s="364">
        <v>51.9978959542578</v>
      </c>
      <c r="Z15" s="364">
        <v>52.133691219399665</v>
      </c>
      <c r="AA15" s="364">
        <v>52.271444611693425</v>
      </c>
      <c r="AB15" s="364">
        <v>52.51291028466725</v>
      </c>
      <c r="AC15" s="364">
        <v>52.481225144455344</v>
      </c>
      <c r="AD15" s="364">
        <v>52.672200781640299</v>
      </c>
      <c r="AE15" s="364">
        <v>52.62096611529163</v>
      </c>
      <c r="AF15" s="364">
        <v>52.571463592076022</v>
      </c>
      <c r="AG15" s="364">
        <v>52.75657452614562</v>
      </c>
      <c r="AH15" s="364">
        <v>52.86870383167345</v>
      </c>
      <c r="AI15" s="364">
        <v>53.032434845912206</v>
      </c>
      <c r="AJ15" s="364">
        <v>53.040725445901508</v>
      </c>
      <c r="AK15" s="364">
        <v>53.174719808908591</v>
      </c>
      <c r="AL15" s="364">
        <v>53.483043722790612</v>
      </c>
      <c r="AM15" s="364">
        <v>53.441763896604257</v>
      </c>
      <c r="AN15" s="364">
        <v>53.361783014047163</v>
      </c>
    </row>
    <row r="16" spans="1:40" x14ac:dyDescent="0.3">
      <c r="A16" s="365" t="s">
        <v>687</v>
      </c>
      <c r="B16" s="366">
        <v>44.229172399657521</v>
      </c>
      <c r="C16" s="366">
        <v>44.513355000500972</v>
      </c>
      <c r="D16" s="366">
        <v>44.539745222207543</v>
      </c>
      <c r="E16" s="366">
        <v>45.063105080923819</v>
      </c>
      <c r="F16" s="366">
        <v>45.005509432224294</v>
      </c>
      <c r="G16" s="366">
        <v>45.734654272079467</v>
      </c>
      <c r="H16" s="366">
        <v>46.055800647074257</v>
      </c>
      <c r="I16" s="366">
        <v>46.778590030207184</v>
      </c>
      <c r="J16" s="366">
        <v>45.462388546073996</v>
      </c>
      <c r="K16" s="366">
        <v>45.972190992497467</v>
      </c>
      <c r="L16" s="366">
        <v>46.195043357471029</v>
      </c>
      <c r="M16" s="366">
        <v>46.724379689723058</v>
      </c>
      <c r="N16" s="366">
        <v>46.679637338187099</v>
      </c>
      <c r="O16" s="366">
        <v>45.48907322617741</v>
      </c>
      <c r="P16" s="366">
        <v>45.671698803617986</v>
      </c>
      <c r="Q16" s="366">
        <v>45.921786264206254</v>
      </c>
      <c r="R16" s="366">
        <v>46.129382726747394</v>
      </c>
      <c r="S16" s="366">
        <v>46.24165062910253</v>
      </c>
      <c r="T16" s="366">
        <v>46.391925193750225</v>
      </c>
      <c r="U16" s="366">
        <v>46.403936076666561</v>
      </c>
      <c r="V16" s="366">
        <v>46.540387097469733</v>
      </c>
      <c r="W16" s="366">
        <v>46.859958379197977</v>
      </c>
      <c r="X16" s="366">
        <v>47.021253918848913</v>
      </c>
      <c r="Y16" s="366">
        <v>47.197319288297038</v>
      </c>
      <c r="Z16" s="366">
        <v>47.410038193490237</v>
      </c>
      <c r="AA16" s="366">
        <v>46.222328249351833</v>
      </c>
      <c r="AB16" s="366">
        <v>46.438409990211596</v>
      </c>
      <c r="AC16" s="366">
        <v>46.583249766699879</v>
      </c>
      <c r="AD16" s="366">
        <v>46.849483071838108</v>
      </c>
      <c r="AE16" s="366">
        <v>46.845471345644</v>
      </c>
      <c r="AF16" s="366">
        <v>47.004740649367378</v>
      </c>
      <c r="AG16" s="366">
        <v>47.059898746873614</v>
      </c>
      <c r="AH16" s="366">
        <v>47.143740068400525</v>
      </c>
      <c r="AI16" s="366">
        <v>47.342168154347924</v>
      </c>
      <c r="AJ16" s="366">
        <v>47.445951377807546</v>
      </c>
      <c r="AK16" s="366">
        <v>47.642313167208385</v>
      </c>
      <c r="AL16" s="366">
        <v>47.918023886828173</v>
      </c>
      <c r="AM16" s="366">
        <v>46.875653526148056</v>
      </c>
      <c r="AN16" s="366">
        <v>46.929660381099872</v>
      </c>
    </row>
    <row r="39" spans="1:22" x14ac:dyDescent="0.3">
      <c r="A39" s="1" t="s">
        <v>639</v>
      </c>
    </row>
    <row r="40" spans="1:22" x14ac:dyDescent="0.3">
      <c r="A40" t="s">
        <v>689</v>
      </c>
    </row>
    <row r="41" spans="1:22" x14ac:dyDescent="0.3">
      <c r="A41" t="s">
        <v>690</v>
      </c>
    </row>
    <row r="43" spans="1:22" x14ac:dyDescent="0.3">
      <c r="A43" s="1" t="s">
        <v>637</v>
      </c>
    </row>
    <row r="44" spans="1:22" x14ac:dyDescent="0.3">
      <c r="A44" s="23" t="s">
        <v>638</v>
      </c>
    </row>
    <row r="46" spans="1:22" x14ac:dyDescent="0.3">
      <c r="A46" t="s">
        <v>641</v>
      </c>
    </row>
    <row r="47" spans="1:22" ht="43.2" x14ac:dyDescent="0.3">
      <c r="A47" s="5"/>
      <c r="B47" s="362" t="s">
        <v>691</v>
      </c>
      <c r="C47" s="362" t="s">
        <v>692</v>
      </c>
      <c r="D47" s="362" t="s">
        <v>693</v>
      </c>
      <c r="E47" s="362" t="s">
        <v>694</v>
      </c>
      <c r="F47" s="362" t="s">
        <v>695</v>
      </c>
      <c r="G47" s="362" t="s">
        <v>696</v>
      </c>
      <c r="H47" s="362" t="s">
        <v>697</v>
      </c>
      <c r="I47" s="362" t="s">
        <v>698</v>
      </c>
      <c r="J47" s="362" t="s">
        <v>699</v>
      </c>
      <c r="K47" s="362" t="s">
        <v>700</v>
      </c>
      <c r="L47" s="362" t="s">
        <v>701</v>
      </c>
      <c r="M47" s="362" t="s">
        <v>702</v>
      </c>
      <c r="N47" s="362" t="s">
        <v>703</v>
      </c>
      <c r="O47" s="362" t="s">
        <v>704</v>
      </c>
      <c r="P47" s="362" t="s">
        <v>705</v>
      </c>
      <c r="Q47" s="362" t="s">
        <v>706</v>
      </c>
      <c r="R47" s="362" t="s">
        <v>707</v>
      </c>
      <c r="S47" s="362" t="s">
        <v>708</v>
      </c>
      <c r="T47" s="362" t="s">
        <v>709</v>
      </c>
      <c r="U47" s="362" t="s">
        <v>710</v>
      </c>
      <c r="V47" s="362" t="s">
        <v>711</v>
      </c>
    </row>
    <row r="48" spans="1:22" x14ac:dyDescent="0.3">
      <c r="A48" s="363" t="s">
        <v>712</v>
      </c>
      <c r="B48" s="364">
        <v>58.367494105787181</v>
      </c>
      <c r="C48" s="364">
        <v>58.03289697602267</v>
      </c>
      <c r="D48" s="364">
        <v>58.368725175505894</v>
      </c>
      <c r="E48" s="364">
        <v>57.282844806033559</v>
      </c>
      <c r="F48" s="364">
        <v>58.420919696028754</v>
      </c>
      <c r="G48" s="364">
        <v>57.975567434580682</v>
      </c>
      <c r="H48" s="364">
        <v>57.214039939025092</v>
      </c>
      <c r="I48" s="364">
        <v>55.956945783687253</v>
      </c>
      <c r="J48" s="364">
        <v>59.162462984288787</v>
      </c>
      <c r="K48" s="364">
        <v>58.60923119952546</v>
      </c>
      <c r="L48" s="364">
        <v>58.696024951981734</v>
      </c>
      <c r="M48" s="364">
        <v>57.823164615733248</v>
      </c>
      <c r="N48" s="364">
        <v>60.370320487464234</v>
      </c>
      <c r="O48" s="364">
        <v>59.534249737387853</v>
      </c>
      <c r="P48" s="364">
        <v>59.206909453479518</v>
      </c>
      <c r="Q48" s="364">
        <v>58.173394996902438</v>
      </c>
      <c r="R48" s="364">
        <v>60.567856898653758</v>
      </c>
      <c r="S48" s="364">
        <v>59.707855868446778</v>
      </c>
      <c r="T48" s="364">
        <v>59.274931261695492</v>
      </c>
      <c r="U48" s="364">
        <v>58.437660602351748</v>
      </c>
      <c r="V48" s="364">
        <v>60.344096339679695</v>
      </c>
    </row>
    <row r="49" spans="1:22" x14ac:dyDescent="0.3">
      <c r="A49" s="363" t="s">
        <v>713</v>
      </c>
      <c r="B49" s="364">
        <v>48.460000459305292</v>
      </c>
      <c r="C49" s="364">
        <v>48.101834911267041</v>
      </c>
      <c r="D49" s="364">
        <v>48.25101026514568</v>
      </c>
      <c r="E49" s="364">
        <v>47.488288176147144</v>
      </c>
      <c r="F49" s="364">
        <v>47.508702393971546</v>
      </c>
      <c r="G49" s="364">
        <v>47.362350184531074</v>
      </c>
      <c r="H49" s="364">
        <v>46.714692027466029</v>
      </c>
      <c r="I49" s="364">
        <v>46.165802803083238</v>
      </c>
      <c r="J49" s="364">
        <v>46.819947066135178</v>
      </c>
      <c r="K49" s="364">
        <v>46.759662375566172</v>
      </c>
      <c r="L49" s="364">
        <v>46.862749126189122</v>
      </c>
      <c r="M49" s="364">
        <v>46.358193509995907</v>
      </c>
      <c r="N49" s="364">
        <v>46.344024270347077</v>
      </c>
      <c r="O49" s="364">
        <v>45.943075848459294</v>
      </c>
      <c r="P49" s="364">
        <v>45.866038835556232</v>
      </c>
      <c r="Q49" s="364">
        <v>45.397101644624549</v>
      </c>
      <c r="R49" s="364">
        <v>45.281026573467784</v>
      </c>
      <c r="S49" s="364">
        <v>44.743922691183535</v>
      </c>
      <c r="T49" s="364">
        <v>44.656140316525182</v>
      </c>
      <c r="U49" s="364">
        <v>44.296828937335356</v>
      </c>
      <c r="V49" s="364">
        <v>44.231762070327974</v>
      </c>
    </row>
    <row r="50" spans="1:22" x14ac:dyDescent="0.3">
      <c r="A50" s="356" t="s">
        <v>636</v>
      </c>
      <c r="B50" s="364">
        <v>46.28846424586682</v>
      </c>
      <c r="C50" s="364">
        <v>46.556048664043743</v>
      </c>
      <c r="D50" s="364">
        <v>46.875517587832526</v>
      </c>
      <c r="E50" s="364">
        <v>46.987418175543823</v>
      </c>
      <c r="F50" s="364">
        <v>47.809575564274269</v>
      </c>
      <c r="G50" s="364">
        <v>48.86161688054878</v>
      </c>
      <c r="H50" s="364">
        <v>48.847484053029504</v>
      </c>
      <c r="I50" s="364">
        <v>49.182970305433763</v>
      </c>
      <c r="J50" s="364">
        <v>49.317650843706616</v>
      </c>
      <c r="K50" s="364">
        <v>49.870517056389808</v>
      </c>
      <c r="L50" s="364">
        <v>50.394342580415312</v>
      </c>
      <c r="M50" s="364">
        <v>50.712717799096318</v>
      </c>
      <c r="N50" s="364">
        <v>50.750990427894521</v>
      </c>
      <c r="O50" s="364">
        <v>51.209942437562418</v>
      </c>
      <c r="P50" s="364">
        <v>51.543816634694672</v>
      </c>
      <c r="Q50" s="364">
        <v>51.9978959542578</v>
      </c>
      <c r="R50" s="364">
        <v>52.51291028466725</v>
      </c>
      <c r="S50" s="364">
        <v>52.62096611529163</v>
      </c>
      <c r="T50" s="364">
        <v>52.86870383167345</v>
      </c>
      <c r="U50" s="364">
        <v>53.174719808908591</v>
      </c>
      <c r="V50" s="364">
        <v>53.361783014047163</v>
      </c>
    </row>
  </sheetData>
  <hyperlinks>
    <hyperlink ref="A44" r:id="rId1" xr:uid="{7235756D-9A0B-447E-A24A-B4B0C3AD2CB5}"/>
    <hyperlink ref="A1" location="Contents!A1" display="Contents" xr:uid="{9B0368C8-7A50-46AC-9D31-398345FEAE5F}"/>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641D2-1E6A-48C7-BE96-0B5578C5D04F}">
  <dimension ref="A1:B14"/>
  <sheetViews>
    <sheetView workbookViewId="0"/>
  </sheetViews>
  <sheetFormatPr defaultRowHeight="14.4" x14ac:dyDescent="0.3"/>
  <cols>
    <col min="1" max="1" width="20.5546875" customWidth="1"/>
    <col min="2" max="2" width="18.5546875" customWidth="1"/>
  </cols>
  <sheetData>
    <row r="1" spans="1:2" x14ac:dyDescent="0.3">
      <c r="A1" s="23" t="s">
        <v>1264</v>
      </c>
    </row>
    <row r="5" spans="1:2" x14ac:dyDescent="0.3">
      <c r="A5" s="1" t="s">
        <v>714</v>
      </c>
    </row>
    <row r="7" spans="1:2" s="25" customFormat="1" ht="30" customHeight="1" x14ac:dyDescent="0.3">
      <c r="A7" s="253" t="s">
        <v>715</v>
      </c>
      <c r="B7" s="265" t="s">
        <v>716</v>
      </c>
    </row>
    <row r="8" spans="1:2" s="25" customFormat="1" ht="30" customHeight="1" x14ac:dyDescent="0.3">
      <c r="A8" s="249" t="s">
        <v>196</v>
      </c>
      <c r="B8" s="250">
        <v>142000</v>
      </c>
    </row>
    <row r="9" spans="1:2" s="25" customFormat="1" ht="30" customHeight="1" x14ac:dyDescent="0.3">
      <c r="A9" s="249" t="s">
        <v>197</v>
      </c>
      <c r="B9" s="250">
        <v>153400</v>
      </c>
    </row>
    <row r="10" spans="1:2" s="25" customFormat="1" ht="30" customHeight="1" x14ac:dyDescent="0.3">
      <c r="A10" s="249" t="s">
        <v>198</v>
      </c>
      <c r="B10" s="250">
        <v>140200</v>
      </c>
    </row>
    <row r="11" spans="1:2" s="25" customFormat="1" ht="30" customHeight="1" x14ac:dyDescent="0.3">
      <c r="A11" s="251" t="s">
        <v>717</v>
      </c>
      <c r="B11" s="252">
        <f>B9/B8-1</f>
        <v>8.0281690140844963E-2</v>
      </c>
    </row>
    <row r="12" spans="1:2" s="25" customFormat="1" ht="30" customHeight="1" x14ac:dyDescent="0.3">
      <c r="A12" s="251" t="s">
        <v>718</v>
      </c>
      <c r="B12" s="252">
        <f>B10/B9-1</f>
        <v>-8.6049543676662288E-2</v>
      </c>
    </row>
    <row r="14" spans="1:2" x14ac:dyDescent="0.3">
      <c r="A14" s="1" t="s">
        <v>637</v>
      </c>
      <c r="B14" s="23" t="s">
        <v>719</v>
      </c>
    </row>
  </sheetData>
  <sortState xmlns:xlrd2="http://schemas.microsoft.com/office/spreadsheetml/2017/richdata2" ref="A8:B10">
    <sortCondition ref="A8:A10"/>
  </sortState>
  <hyperlinks>
    <hyperlink ref="B14" r:id="rId1" xr:uid="{D10D50B8-03AE-4E74-BC42-83ED2AA61061}"/>
    <hyperlink ref="A1" location="Contents!A1" display="Contents" xr:uid="{EC8AE1F7-03C3-4F5A-9345-17E968869EF9}"/>
  </hyperlinks>
  <pageMargins left="0.7" right="0.7" top="0.75" bottom="0.75" header="0.3" footer="0.3"/>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F5561-A2D6-428A-8BBA-C98A1492A1F5}">
  <dimension ref="A1:AO16"/>
  <sheetViews>
    <sheetView workbookViewId="0"/>
  </sheetViews>
  <sheetFormatPr defaultRowHeight="14.4" x14ac:dyDescent="0.3"/>
  <cols>
    <col min="1" max="1" width="26.5546875" customWidth="1"/>
    <col min="2" max="5" width="12.5546875" bestFit="1" customWidth="1"/>
  </cols>
  <sheetData>
    <row r="1" spans="1:41" x14ac:dyDescent="0.3">
      <c r="A1" s="23" t="s">
        <v>1264</v>
      </c>
    </row>
    <row r="4" spans="1:41" x14ac:dyDescent="0.3">
      <c r="A4" s="773" t="s">
        <v>1313</v>
      </c>
      <c r="B4" s="773"/>
      <c r="C4" s="773"/>
      <c r="D4" s="773"/>
      <c r="E4" s="773"/>
      <c r="F4" s="773"/>
      <c r="G4" s="773"/>
      <c r="H4" s="773"/>
      <c r="I4" s="773"/>
      <c r="J4" s="773"/>
      <c r="K4" s="773"/>
      <c r="L4" s="773"/>
    </row>
    <row r="5" spans="1:41" ht="38.1" customHeight="1" x14ac:dyDescent="0.3">
      <c r="A5" s="50" t="s">
        <v>720</v>
      </c>
    </row>
    <row r="6" spans="1:41" x14ac:dyDescent="0.3">
      <c r="A6" s="50"/>
    </row>
    <row r="7" spans="1:41" s="25" customFormat="1" ht="20.100000000000001" customHeight="1" x14ac:dyDescent="0.3">
      <c r="A7" s="253" t="s">
        <v>721</v>
      </c>
      <c r="B7" s="774" t="s">
        <v>722</v>
      </c>
      <c r="C7" s="774"/>
      <c r="D7" s="774"/>
      <c r="E7" s="774"/>
      <c r="F7" s="774" t="s">
        <v>723</v>
      </c>
      <c r="G7" s="774"/>
      <c r="H7" s="774"/>
      <c r="I7" s="774"/>
      <c r="J7" s="774" t="s">
        <v>724</v>
      </c>
      <c r="K7" s="774"/>
      <c r="L7" s="774"/>
      <c r="M7" s="774"/>
      <c r="N7" s="774" t="s">
        <v>725</v>
      </c>
      <c r="O7" s="774"/>
      <c r="P7" s="774"/>
      <c r="Q7" s="774"/>
      <c r="R7" s="774" t="s">
        <v>726</v>
      </c>
      <c r="S7" s="774"/>
      <c r="T7" s="774"/>
      <c r="U7" s="774"/>
      <c r="V7" s="774" t="s">
        <v>727</v>
      </c>
      <c r="W7" s="774"/>
      <c r="X7" s="774"/>
      <c r="Y7" s="774"/>
      <c r="Z7" s="774" t="s">
        <v>195</v>
      </c>
      <c r="AA7" s="774"/>
      <c r="AB7" s="774" t="s">
        <v>195</v>
      </c>
      <c r="AC7" s="774"/>
      <c r="AD7" s="774" t="s">
        <v>196</v>
      </c>
      <c r="AE7" s="774"/>
      <c r="AF7" s="774"/>
      <c r="AG7" s="774"/>
      <c r="AH7" s="774" t="s">
        <v>197</v>
      </c>
      <c r="AI7" s="774"/>
      <c r="AJ7" s="774"/>
      <c r="AK7" s="774"/>
      <c r="AL7" s="774" t="s">
        <v>198</v>
      </c>
      <c r="AM7" s="774"/>
      <c r="AN7" s="774"/>
      <c r="AO7" s="774"/>
    </row>
    <row r="8" spans="1:41" s="25" customFormat="1" ht="20.100000000000001" customHeight="1" x14ac:dyDescent="0.3">
      <c r="A8" s="249" t="s">
        <v>728</v>
      </c>
      <c r="B8" s="254" t="s">
        <v>729</v>
      </c>
      <c r="C8" s="255" t="s">
        <v>730</v>
      </c>
      <c r="D8" s="255" t="s">
        <v>731</v>
      </c>
      <c r="E8" s="256" t="s">
        <v>732</v>
      </c>
      <c r="F8" s="254" t="s">
        <v>729</v>
      </c>
      <c r="G8" s="255" t="s">
        <v>730</v>
      </c>
      <c r="H8" s="255" t="s">
        <v>731</v>
      </c>
      <c r="I8" s="256" t="s">
        <v>732</v>
      </c>
      <c r="J8" s="254" t="s">
        <v>729</v>
      </c>
      <c r="K8" s="255" t="s">
        <v>730</v>
      </c>
      <c r="L8" s="255" t="s">
        <v>731</v>
      </c>
      <c r="M8" s="256" t="s">
        <v>732</v>
      </c>
      <c r="N8" s="254" t="s">
        <v>729</v>
      </c>
      <c r="O8" s="255" t="s">
        <v>730</v>
      </c>
      <c r="P8" s="255" t="s">
        <v>731</v>
      </c>
      <c r="Q8" s="256" t="s">
        <v>732</v>
      </c>
      <c r="R8" s="254" t="s">
        <v>729</v>
      </c>
      <c r="S8" s="255" t="s">
        <v>730</v>
      </c>
      <c r="T8" s="255" t="s">
        <v>731</v>
      </c>
      <c r="U8" s="256" t="s">
        <v>732</v>
      </c>
      <c r="V8" s="254" t="s">
        <v>729</v>
      </c>
      <c r="W8" s="255" t="s">
        <v>730</v>
      </c>
      <c r="X8" s="255" t="s">
        <v>731</v>
      </c>
      <c r="Y8" s="256" t="s">
        <v>732</v>
      </c>
      <c r="Z8" s="254" t="s">
        <v>729</v>
      </c>
      <c r="AA8" s="255" t="s">
        <v>730</v>
      </c>
      <c r="AB8" s="255" t="s">
        <v>731</v>
      </c>
      <c r="AC8" s="256" t="s">
        <v>732</v>
      </c>
      <c r="AD8" s="254" t="s">
        <v>729</v>
      </c>
      <c r="AE8" s="255" t="s">
        <v>730</v>
      </c>
      <c r="AF8" s="255" t="s">
        <v>731</v>
      </c>
      <c r="AG8" s="256" t="s">
        <v>732</v>
      </c>
      <c r="AH8" s="254" t="s">
        <v>729</v>
      </c>
      <c r="AI8" s="255" t="s">
        <v>730</v>
      </c>
      <c r="AJ8" s="255" t="s">
        <v>731</v>
      </c>
      <c r="AK8" s="256" t="s">
        <v>732</v>
      </c>
      <c r="AL8" s="254" t="s">
        <v>729</v>
      </c>
      <c r="AM8" s="255" t="s">
        <v>730</v>
      </c>
      <c r="AN8" s="255" t="s">
        <v>731</v>
      </c>
      <c r="AO8" s="256" t="s">
        <v>732</v>
      </c>
    </row>
    <row r="9" spans="1:41" s="25" customFormat="1" ht="20.100000000000001" customHeight="1" x14ac:dyDescent="0.3">
      <c r="A9" s="257" t="s">
        <v>733</v>
      </c>
      <c r="B9" s="258">
        <v>25700</v>
      </c>
      <c r="C9" s="259">
        <v>25700</v>
      </c>
      <c r="D9" s="259">
        <v>25700</v>
      </c>
      <c r="E9" s="260">
        <v>25700</v>
      </c>
      <c r="F9" s="258">
        <v>25500</v>
      </c>
      <c r="G9" s="259">
        <v>25500</v>
      </c>
      <c r="H9" s="259">
        <v>25500</v>
      </c>
      <c r="I9" s="260">
        <v>25500</v>
      </c>
      <c r="J9" s="258">
        <v>18300</v>
      </c>
      <c r="K9" s="259">
        <v>18300</v>
      </c>
      <c r="L9" s="259">
        <v>18300</v>
      </c>
      <c r="M9" s="260">
        <v>18300</v>
      </c>
      <c r="N9" s="258">
        <v>19850</v>
      </c>
      <c r="O9" s="259">
        <v>19850</v>
      </c>
      <c r="P9" s="259">
        <v>19850</v>
      </c>
      <c r="Q9" s="260">
        <v>19850</v>
      </c>
      <c r="R9" s="258">
        <v>20350</v>
      </c>
      <c r="S9" s="259">
        <v>20350</v>
      </c>
      <c r="T9" s="259">
        <v>20350</v>
      </c>
      <c r="U9" s="260">
        <v>20350</v>
      </c>
      <c r="V9" s="258">
        <v>20300</v>
      </c>
      <c r="W9" s="259">
        <v>20300</v>
      </c>
      <c r="X9" s="259">
        <v>20300</v>
      </c>
      <c r="Y9" s="260">
        <v>20300</v>
      </c>
      <c r="Z9" s="258">
        <v>19250</v>
      </c>
      <c r="AA9" s="259">
        <v>19250</v>
      </c>
      <c r="AB9" s="259">
        <v>19250</v>
      </c>
      <c r="AC9" s="260">
        <v>19250</v>
      </c>
      <c r="AD9" s="258">
        <v>18600</v>
      </c>
      <c r="AE9" s="259">
        <v>18600</v>
      </c>
      <c r="AF9" s="259">
        <v>18600</v>
      </c>
      <c r="AG9" s="260">
        <v>18600</v>
      </c>
      <c r="AH9" s="258">
        <v>18350</v>
      </c>
      <c r="AI9" s="259">
        <v>18350</v>
      </c>
      <c r="AJ9" s="259">
        <v>18350</v>
      </c>
      <c r="AK9" s="260">
        <v>18350</v>
      </c>
      <c r="AL9" s="258">
        <v>18350</v>
      </c>
      <c r="AM9" s="259">
        <v>18350</v>
      </c>
      <c r="AN9" s="259">
        <v>18350</v>
      </c>
      <c r="AO9" s="260">
        <v>18350</v>
      </c>
    </row>
    <row r="10" spans="1:41" s="25" customFormat="1" ht="20.100000000000001" customHeight="1" x14ac:dyDescent="0.3">
      <c r="A10" s="261" t="s">
        <v>716</v>
      </c>
      <c r="B10" s="262">
        <v>101900</v>
      </c>
      <c r="C10" s="263">
        <v>125900</v>
      </c>
      <c r="D10" s="263">
        <v>142200</v>
      </c>
      <c r="E10" s="264">
        <v>128400</v>
      </c>
      <c r="F10" s="262">
        <v>103800</v>
      </c>
      <c r="G10" s="263">
        <v>126700</v>
      </c>
      <c r="H10" s="263">
        <v>142000</v>
      </c>
      <c r="I10" s="264">
        <v>129300</v>
      </c>
      <c r="J10" s="262">
        <v>104900</v>
      </c>
      <c r="K10" s="263">
        <v>127100</v>
      </c>
      <c r="L10" s="263">
        <v>142000</v>
      </c>
      <c r="M10" s="264">
        <v>130500</v>
      </c>
      <c r="N10" s="262">
        <v>109600</v>
      </c>
      <c r="O10" s="263">
        <v>129900</v>
      </c>
      <c r="P10" s="263">
        <v>145300</v>
      </c>
      <c r="Q10" s="264">
        <v>135000</v>
      </c>
      <c r="R10" s="262">
        <v>113400</v>
      </c>
      <c r="S10" s="263">
        <v>132300</v>
      </c>
      <c r="T10" s="263">
        <v>144900</v>
      </c>
      <c r="U10" s="264">
        <v>135700</v>
      </c>
      <c r="V10" s="262">
        <v>117300</v>
      </c>
      <c r="W10" s="263">
        <v>134000</v>
      </c>
      <c r="X10" s="263">
        <v>145400</v>
      </c>
      <c r="Y10" s="264">
        <v>137300</v>
      </c>
      <c r="Z10" s="262">
        <v>121800</v>
      </c>
      <c r="AA10" s="263">
        <v>135900</v>
      </c>
      <c r="AB10" s="263">
        <v>147200</v>
      </c>
      <c r="AC10" s="264">
        <v>140200</v>
      </c>
      <c r="AD10" s="262">
        <v>142000</v>
      </c>
      <c r="AE10" s="263">
        <v>150300</v>
      </c>
      <c r="AF10" s="263">
        <v>169500</v>
      </c>
      <c r="AG10" s="264">
        <v>162500</v>
      </c>
      <c r="AH10" s="262">
        <v>153400</v>
      </c>
      <c r="AI10" s="263">
        <v>163700</v>
      </c>
      <c r="AJ10" s="263">
        <v>173100</v>
      </c>
      <c r="AK10" s="264">
        <v>168700</v>
      </c>
      <c r="AL10" s="262">
        <v>140200</v>
      </c>
      <c r="AM10" s="263">
        <v>140200</v>
      </c>
      <c r="AN10" s="263">
        <v>140200</v>
      </c>
      <c r="AO10" s="264">
        <v>140200</v>
      </c>
    </row>
    <row r="12" spans="1:41" x14ac:dyDescent="0.3">
      <c r="A12" s="1" t="s">
        <v>639</v>
      </c>
    </row>
    <row r="13" spans="1:41" ht="33" customHeight="1" x14ac:dyDescent="0.3">
      <c r="A13" s="773" t="s">
        <v>734</v>
      </c>
      <c r="B13" s="773"/>
      <c r="C13" s="773"/>
      <c r="D13" s="773"/>
      <c r="E13" s="773"/>
      <c r="F13" s="773"/>
      <c r="G13" s="773"/>
      <c r="H13" s="773"/>
      <c r="I13" s="773"/>
      <c r="J13" s="773"/>
      <c r="K13" s="773"/>
      <c r="L13" s="773"/>
    </row>
    <row r="14" spans="1:41" ht="33" customHeight="1" x14ac:dyDescent="0.3">
      <c r="A14" s="773" t="s">
        <v>735</v>
      </c>
      <c r="B14" s="773"/>
      <c r="C14" s="773"/>
      <c r="D14" s="773"/>
      <c r="E14" s="773"/>
      <c r="F14" s="773"/>
      <c r="G14" s="773"/>
      <c r="H14" s="773"/>
      <c r="I14" s="773"/>
      <c r="J14" s="773"/>
      <c r="K14" s="773"/>
      <c r="L14" s="773"/>
    </row>
    <row r="16" spans="1:41" x14ac:dyDescent="0.3">
      <c r="A16" s="50" t="s">
        <v>637</v>
      </c>
      <c r="B16" s="23" t="s">
        <v>719</v>
      </c>
    </row>
  </sheetData>
  <mergeCells count="13">
    <mergeCell ref="AH7:AK7"/>
    <mergeCell ref="AL7:AO7"/>
    <mergeCell ref="A13:L13"/>
    <mergeCell ref="B7:E7"/>
    <mergeCell ref="F7:I7"/>
    <mergeCell ref="J7:M7"/>
    <mergeCell ref="N7:Q7"/>
    <mergeCell ref="R7:U7"/>
    <mergeCell ref="A4:L4"/>
    <mergeCell ref="A14:L14"/>
    <mergeCell ref="V7:Y7"/>
    <mergeCell ref="Z7:AC7"/>
    <mergeCell ref="AD7:AG7"/>
  </mergeCells>
  <hyperlinks>
    <hyperlink ref="B16" r:id="rId1" xr:uid="{4D56817D-408A-49B9-9E5A-B2019E6142D1}"/>
    <hyperlink ref="A1" location="Contents!A1" display="Contents" xr:uid="{F5441041-176B-4AA6-97E6-06A3E8A6011B}"/>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2E320-AEA4-4062-87DA-E9FFE405CD77}">
  <dimension ref="A1:L17"/>
  <sheetViews>
    <sheetView workbookViewId="0"/>
  </sheetViews>
  <sheetFormatPr defaultRowHeight="14.4" x14ac:dyDescent="0.3"/>
  <cols>
    <col min="1" max="1" width="30" customWidth="1"/>
    <col min="2" max="11" width="10.5546875" customWidth="1"/>
  </cols>
  <sheetData>
    <row r="1" spans="1:12" x14ac:dyDescent="0.3">
      <c r="A1" s="23" t="s">
        <v>1264</v>
      </c>
    </row>
    <row r="2" spans="1:12" ht="12.6" customHeight="1" x14ac:dyDescent="0.3"/>
    <row r="4" spans="1:12" x14ac:dyDescent="0.3">
      <c r="A4" s="69" t="s">
        <v>736</v>
      </c>
    </row>
    <row r="6" spans="1:12" ht="30" customHeight="1" x14ac:dyDescent="0.3">
      <c r="A6" s="281" t="s">
        <v>721</v>
      </c>
      <c r="B6" s="169" t="s">
        <v>722</v>
      </c>
      <c r="C6" s="169" t="s">
        <v>723</v>
      </c>
      <c r="D6" s="169" t="s">
        <v>724</v>
      </c>
      <c r="E6" s="169" t="s">
        <v>725</v>
      </c>
      <c r="F6" s="91" t="s">
        <v>726</v>
      </c>
      <c r="G6" s="91" t="s">
        <v>727</v>
      </c>
      <c r="H6" s="92" t="s">
        <v>195</v>
      </c>
      <c r="I6" s="92" t="s">
        <v>196</v>
      </c>
      <c r="J6" s="92" t="s">
        <v>197</v>
      </c>
      <c r="K6" s="93" t="s">
        <v>198</v>
      </c>
    </row>
    <row r="7" spans="1:12" ht="30" customHeight="1" x14ac:dyDescent="0.3">
      <c r="A7" s="282" t="s">
        <v>733</v>
      </c>
      <c r="B7" s="283">
        <v>25700</v>
      </c>
      <c r="C7" s="283">
        <v>25500</v>
      </c>
      <c r="D7" s="283">
        <v>18300</v>
      </c>
      <c r="E7" s="283">
        <v>19850</v>
      </c>
      <c r="F7" s="283">
        <v>20350</v>
      </c>
      <c r="G7" s="283">
        <v>20300</v>
      </c>
      <c r="H7" s="70">
        <v>19250</v>
      </c>
      <c r="I7" s="70">
        <v>18600</v>
      </c>
      <c r="J7" s="70">
        <v>18350</v>
      </c>
      <c r="K7" s="97">
        <v>18350</v>
      </c>
    </row>
    <row r="8" spans="1:12" ht="30" customHeight="1" x14ac:dyDescent="0.3">
      <c r="A8" s="284" t="s">
        <v>737</v>
      </c>
      <c r="B8" s="285">
        <v>290900</v>
      </c>
      <c r="C8" s="285">
        <v>302600</v>
      </c>
      <c r="D8" s="285">
        <v>315600</v>
      </c>
      <c r="E8" s="285">
        <v>338300</v>
      </c>
      <c r="F8" s="285">
        <v>357300</v>
      </c>
      <c r="G8" s="285">
        <v>380900</v>
      </c>
      <c r="H8" s="71">
        <v>402600</v>
      </c>
      <c r="I8" s="71">
        <v>438700</v>
      </c>
      <c r="J8" s="71">
        <v>482400</v>
      </c>
      <c r="K8" s="286">
        <v>495400</v>
      </c>
    </row>
    <row r="9" spans="1:12" ht="30" customHeight="1" x14ac:dyDescent="0.3">
      <c r="A9" s="284" t="s">
        <v>738</v>
      </c>
      <c r="B9" s="285">
        <v>189000</v>
      </c>
      <c r="C9" s="285">
        <v>198800</v>
      </c>
      <c r="D9" s="285">
        <v>210800</v>
      </c>
      <c r="E9" s="285">
        <v>228700</v>
      </c>
      <c r="F9" s="285">
        <v>243900</v>
      </c>
      <c r="G9" s="285">
        <v>263600</v>
      </c>
      <c r="H9" s="71">
        <v>280800</v>
      </c>
      <c r="I9" s="71">
        <v>296700</v>
      </c>
      <c r="J9" s="71">
        <v>329000</v>
      </c>
      <c r="K9" s="286">
        <v>355200</v>
      </c>
    </row>
    <row r="10" spans="1:12" ht="30" customHeight="1" x14ac:dyDescent="0.3">
      <c r="A10" s="284" t="s">
        <v>739</v>
      </c>
      <c r="B10" s="285">
        <v>101900</v>
      </c>
      <c r="C10" s="285">
        <v>103800</v>
      </c>
      <c r="D10" s="285">
        <v>104900</v>
      </c>
      <c r="E10" s="285">
        <v>109600</v>
      </c>
      <c r="F10" s="285">
        <v>113400</v>
      </c>
      <c r="G10" s="285">
        <v>117300</v>
      </c>
      <c r="H10" s="71">
        <v>121800</v>
      </c>
      <c r="I10" s="71">
        <v>142000</v>
      </c>
      <c r="J10" s="71">
        <v>153400</v>
      </c>
      <c r="K10" s="286">
        <v>140200</v>
      </c>
    </row>
    <row r="11" spans="1:12" ht="30" customHeight="1" x14ac:dyDescent="0.3">
      <c r="A11" s="287" t="s">
        <v>740</v>
      </c>
      <c r="B11" s="142">
        <v>0.64970780336885525</v>
      </c>
      <c r="C11" s="142">
        <v>0.65697290152015864</v>
      </c>
      <c r="D11" s="142">
        <v>0.66793409378960711</v>
      </c>
      <c r="E11" s="142">
        <v>0.67602719479751705</v>
      </c>
      <c r="F11" s="142">
        <v>0.68261964735516378</v>
      </c>
      <c r="G11" s="142">
        <v>0.69204515620897877</v>
      </c>
      <c r="H11" s="142">
        <v>0.69746646795827127</v>
      </c>
      <c r="I11" s="142">
        <v>0.67631638933211757</v>
      </c>
      <c r="J11" s="142">
        <v>0.68200663349917079</v>
      </c>
      <c r="K11" s="143">
        <v>0.71699636657246668</v>
      </c>
    </row>
    <row r="12" spans="1:12" x14ac:dyDescent="0.3">
      <c r="B12" s="368"/>
      <c r="C12" s="368"/>
      <c r="D12" s="368"/>
      <c r="E12" s="368"/>
      <c r="F12" s="368"/>
      <c r="G12" s="368"/>
      <c r="H12" s="368"/>
      <c r="I12" s="368"/>
      <c r="J12" s="368"/>
      <c r="K12" s="368"/>
    </row>
    <row r="13" spans="1:12" x14ac:dyDescent="0.3">
      <c r="A13" s="72" t="s">
        <v>639</v>
      </c>
      <c r="C13" s="370"/>
      <c r="D13" s="370"/>
      <c r="E13" s="370"/>
      <c r="F13" s="370"/>
      <c r="G13" s="370"/>
      <c r="H13" s="370"/>
      <c r="I13" s="370"/>
      <c r="J13" s="370"/>
      <c r="K13" s="370"/>
    </row>
    <row r="14" spans="1:12" ht="12.6" customHeight="1" x14ac:dyDescent="0.3">
      <c r="A14" s="373" t="s">
        <v>741</v>
      </c>
      <c r="B14" s="373"/>
      <c r="C14" s="373"/>
      <c r="D14" s="373"/>
      <c r="E14" s="373"/>
      <c r="F14" s="373"/>
      <c r="G14" s="373"/>
      <c r="H14" s="373"/>
      <c r="I14" s="373"/>
      <c r="J14" s="373"/>
      <c r="K14" s="373"/>
    </row>
    <row r="15" spans="1:12" ht="12.6" customHeight="1" x14ac:dyDescent="0.3">
      <c r="A15" s="373" t="s">
        <v>1266</v>
      </c>
      <c r="B15" s="373"/>
      <c r="C15" s="373"/>
      <c r="D15" s="373"/>
      <c r="E15" s="373"/>
      <c r="F15" s="373"/>
      <c r="G15" s="373"/>
      <c r="H15" s="373"/>
      <c r="I15" s="373"/>
      <c r="J15" s="373"/>
      <c r="K15" s="373"/>
      <c r="L15" s="373"/>
    </row>
    <row r="16" spans="1:12" ht="12.6" customHeight="1" x14ac:dyDescent="0.3">
      <c r="A16" s="373" t="s">
        <v>1267</v>
      </c>
      <c r="B16" s="373"/>
      <c r="C16" s="373"/>
      <c r="D16" s="373"/>
      <c r="E16" s="373"/>
      <c r="F16" s="373"/>
      <c r="G16" s="373"/>
      <c r="H16" s="373"/>
      <c r="I16" s="373"/>
      <c r="J16" s="373"/>
      <c r="K16" s="373"/>
      <c r="L16" s="373"/>
    </row>
    <row r="17" spans="1:2" ht="27" customHeight="1" x14ac:dyDescent="0.3">
      <c r="A17" s="50" t="s">
        <v>637</v>
      </c>
      <c r="B17" s="23" t="s">
        <v>719</v>
      </c>
    </row>
  </sheetData>
  <hyperlinks>
    <hyperlink ref="B17" r:id="rId1" xr:uid="{DD07435B-BC12-4CF9-9188-A5F482518225}"/>
    <hyperlink ref="A1" location="Contents!A1" display="Contents" xr:uid="{EE5AD2D1-97D6-4268-B1C2-80701232604D}"/>
  </hyperlinks>
  <pageMargins left="0.7" right="0.7" top="0.75" bottom="0.75" header="0.3" footer="0.3"/>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8918E-0025-415B-9EAB-484A72EA9AF4}">
  <dimension ref="A1:M42"/>
  <sheetViews>
    <sheetView workbookViewId="0"/>
  </sheetViews>
  <sheetFormatPr defaultColWidth="9.44140625" defaultRowHeight="14.4" x14ac:dyDescent="0.3"/>
  <cols>
    <col min="1" max="1" width="22" style="44" customWidth="1"/>
    <col min="2" max="2" width="18.5546875" style="44" customWidth="1"/>
    <col min="3" max="3" width="19" style="44" customWidth="1"/>
    <col min="4" max="13" width="10.5546875" style="44" customWidth="1"/>
    <col min="14" max="16384" width="9.44140625" style="44"/>
  </cols>
  <sheetData>
    <row r="1" spans="1:13" x14ac:dyDescent="0.3">
      <c r="A1" s="23" t="s">
        <v>1264</v>
      </c>
      <c r="B1"/>
    </row>
    <row r="2" spans="1:13" ht="12" customHeight="1" x14ac:dyDescent="0.3"/>
    <row r="3" spans="1:13" ht="12" customHeight="1" x14ac:dyDescent="0.3"/>
    <row r="4" spans="1:13" x14ac:dyDescent="0.3">
      <c r="A4" s="52" t="s">
        <v>742</v>
      </c>
    </row>
    <row r="6" spans="1:13" ht="20.100000000000001" customHeight="1" x14ac:dyDescent="0.3">
      <c r="A6" s="288" t="s">
        <v>743</v>
      </c>
      <c r="B6" s="289" t="s">
        <v>721</v>
      </c>
      <c r="C6" s="290" t="s">
        <v>744</v>
      </c>
      <c r="D6" s="291" t="s">
        <v>722</v>
      </c>
      <c r="E6" s="291" t="s">
        <v>723</v>
      </c>
      <c r="F6" s="291" t="s">
        <v>724</v>
      </c>
      <c r="G6" s="291" t="s">
        <v>725</v>
      </c>
      <c r="H6" s="292" t="s">
        <v>726</v>
      </c>
      <c r="I6" s="292" t="s">
        <v>727</v>
      </c>
      <c r="J6" s="292" t="s">
        <v>195</v>
      </c>
      <c r="K6" s="293" t="s">
        <v>196</v>
      </c>
      <c r="L6" s="293" t="s">
        <v>197</v>
      </c>
      <c r="M6" s="293" t="s">
        <v>198</v>
      </c>
    </row>
    <row r="7" spans="1:13" ht="20.100000000000001" customHeight="1" x14ac:dyDescent="0.3">
      <c r="A7" s="294" t="s">
        <v>745</v>
      </c>
      <c r="B7" s="53" t="s">
        <v>739</v>
      </c>
      <c r="C7" s="54" t="s">
        <v>746</v>
      </c>
      <c r="D7" s="55">
        <v>2040</v>
      </c>
      <c r="E7" s="55">
        <v>1940</v>
      </c>
      <c r="F7" s="55">
        <v>1240</v>
      </c>
      <c r="G7" s="55">
        <v>1120</v>
      </c>
      <c r="H7" s="55">
        <v>1230</v>
      </c>
      <c r="I7" s="55">
        <v>1080</v>
      </c>
      <c r="J7" s="55">
        <v>820</v>
      </c>
      <c r="K7" s="295">
        <v>520</v>
      </c>
      <c r="L7" s="56">
        <v>450</v>
      </c>
      <c r="M7" s="296">
        <v>660</v>
      </c>
    </row>
    <row r="8" spans="1:13" ht="20.100000000000001" customHeight="1" x14ac:dyDescent="0.3">
      <c r="A8" s="297" t="s">
        <v>745</v>
      </c>
      <c r="B8" s="57" t="s">
        <v>739</v>
      </c>
      <c r="C8" s="58" t="s">
        <v>747</v>
      </c>
      <c r="D8" s="55">
        <v>4600</v>
      </c>
      <c r="E8" s="55">
        <v>4410</v>
      </c>
      <c r="F8" s="55">
        <v>3250</v>
      </c>
      <c r="G8" s="55">
        <v>3080</v>
      </c>
      <c r="H8" s="55">
        <v>2750</v>
      </c>
      <c r="I8" s="55">
        <v>2490</v>
      </c>
      <c r="J8" s="55">
        <v>2010</v>
      </c>
      <c r="K8" s="295">
        <v>1180</v>
      </c>
      <c r="L8" s="56">
        <v>910</v>
      </c>
      <c r="M8" s="298">
        <v>1350</v>
      </c>
    </row>
    <row r="9" spans="1:13" ht="20.100000000000001" customHeight="1" x14ac:dyDescent="0.3">
      <c r="A9" s="297" t="s">
        <v>745</v>
      </c>
      <c r="B9" s="57" t="s">
        <v>739</v>
      </c>
      <c r="C9" s="58" t="s">
        <v>748</v>
      </c>
      <c r="D9" s="55">
        <v>6620</v>
      </c>
      <c r="E9" s="55">
        <v>6430</v>
      </c>
      <c r="F9" s="55">
        <v>4670</v>
      </c>
      <c r="G9" s="55">
        <v>4820</v>
      </c>
      <c r="H9" s="55">
        <v>4640</v>
      </c>
      <c r="I9" s="55">
        <v>4390</v>
      </c>
      <c r="J9" s="55">
        <v>4090</v>
      </c>
      <c r="K9" s="295">
        <v>2660</v>
      </c>
      <c r="L9" s="56">
        <v>2190</v>
      </c>
      <c r="M9" s="298">
        <v>2890</v>
      </c>
    </row>
    <row r="10" spans="1:13" ht="20.100000000000001" customHeight="1" x14ac:dyDescent="0.3">
      <c r="A10" s="297" t="s">
        <v>745</v>
      </c>
      <c r="B10" s="57" t="s">
        <v>739</v>
      </c>
      <c r="C10" s="58" t="s">
        <v>749</v>
      </c>
      <c r="D10" s="55">
        <v>6150</v>
      </c>
      <c r="E10" s="55">
        <v>5980</v>
      </c>
      <c r="F10" s="55">
        <v>4210</v>
      </c>
      <c r="G10" s="55">
        <v>4700</v>
      </c>
      <c r="H10" s="55">
        <v>4840</v>
      </c>
      <c r="I10" s="55">
        <v>4870</v>
      </c>
      <c r="J10" s="55">
        <v>4650</v>
      </c>
      <c r="K10" s="295">
        <v>3730</v>
      </c>
      <c r="L10" s="56">
        <v>3370</v>
      </c>
      <c r="M10" s="298">
        <v>3690</v>
      </c>
    </row>
    <row r="11" spans="1:13" ht="20.100000000000001" customHeight="1" x14ac:dyDescent="0.3">
      <c r="A11" s="297" t="s">
        <v>745</v>
      </c>
      <c r="B11" s="57" t="s">
        <v>739</v>
      </c>
      <c r="C11" s="58" t="s">
        <v>750</v>
      </c>
      <c r="D11" s="59"/>
      <c r="E11" s="59"/>
      <c r="F11" s="59"/>
      <c r="G11" s="59"/>
      <c r="H11" s="59"/>
      <c r="I11" s="59"/>
      <c r="J11" s="55">
        <v>3350</v>
      </c>
      <c r="K11" s="295">
        <v>3620</v>
      </c>
      <c r="L11" s="56">
        <v>3310</v>
      </c>
      <c r="M11" s="298">
        <v>3320</v>
      </c>
    </row>
    <row r="12" spans="1:13" ht="20.100000000000001" customHeight="1" x14ac:dyDescent="0.3">
      <c r="A12" s="297" t="s">
        <v>745</v>
      </c>
      <c r="B12" s="57" t="s">
        <v>739</v>
      </c>
      <c r="C12" s="58" t="s">
        <v>751</v>
      </c>
      <c r="D12" s="60"/>
      <c r="E12" s="60"/>
      <c r="F12" s="60"/>
      <c r="G12" s="60"/>
      <c r="H12" s="60"/>
      <c r="I12" s="60"/>
      <c r="J12" s="55">
        <v>1970</v>
      </c>
      <c r="K12" s="295">
        <v>2710</v>
      </c>
      <c r="L12" s="56">
        <v>2720</v>
      </c>
      <c r="M12" s="298">
        <v>2440</v>
      </c>
    </row>
    <row r="13" spans="1:13" ht="20.100000000000001" customHeight="1" x14ac:dyDescent="0.3">
      <c r="A13" s="297" t="s">
        <v>745</v>
      </c>
      <c r="B13" s="57" t="s">
        <v>739</v>
      </c>
      <c r="C13" s="58" t="s">
        <v>752</v>
      </c>
      <c r="D13" s="60">
        <v>6310</v>
      </c>
      <c r="E13" s="60">
        <v>6730</v>
      </c>
      <c r="F13" s="60">
        <v>4950</v>
      </c>
      <c r="G13" s="60">
        <v>6150</v>
      </c>
      <c r="H13" s="60">
        <v>6890</v>
      </c>
      <c r="I13" s="60">
        <v>7450</v>
      </c>
      <c r="J13" s="59"/>
      <c r="K13" s="295">
        <v>1610</v>
      </c>
      <c r="L13" s="56">
        <v>1930</v>
      </c>
      <c r="M13" s="298">
        <v>1520</v>
      </c>
    </row>
    <row r="14" spans="1:13" ht="20.100000000000001" customHeight="1" x14ac:dyDescent="0.3">
      <c r="A14" s="297" t="s">
        <v>745</v>
      </c>
      <c r="B14" s="57" t="s">
        <v>739</v>
      </c>
      <c r="C14" s="58" t="s">
        <v>753</v>
      </c>
      <c r="D14" s="60"/>
      <c r="E14" s="60"/>
      <c r="F14" s="60"/>
      <c r="G14" s="60"/>
      <c r="H14" s="60"/>
      <c r="I14" s="60"/>
      <c r="J14" s="60">
        <v>2360</v>
      </c>
      <c r="K14" s="295">
        <v>1010</v>
      </c>
      <c r="L14" s="56">
        <v>1270</v>
      </c>
      <c r="M14" s="298">
        <v>890</v>
      </c>
    </row>
    <row r="15" spans="1:13" ht="20.100000000000001" customHeight="1" x14ac:dyDescent="0.3">
      <c r="A15" s="297" t="s">
        <v>745</v>
      </c>
      <c r="B15" s="57" t="s">
        <v>739</v>
      </c>
      <c r="C15" s="58" t="s">
        <v>754</v>
      </c>
      <c r="D15" s="60"/>
      <c r="E15" s="60"/>
      <c r="F15" s="60"/>
      <c r="G15" s="60"/>
      <c r="H15" s="60"/>
      <c r="I15" s="60"/>
      <c r="J15" s="60"/>
      <c r="K15" s="295">
        <v>1550</v>
      </c>
      <c r="L15" s="56">
        <v>2190</v>
      </c>
      <c r="M15" s="298">
        <v>1580</v>
      </c>
    </row>
    <row r="16" spans="1:13" ht="20.100000000000001" customHeight="1" x14ac:dyDescent="0.3">
      <c r="A16" s="299" t="s">
        <v>755</v>
      </c>
      <c r="B16" s="61" t="s">
        <v>739</v>
      </c>
      <c r="C16" s="54" t="s">
        <v>746</v>
      </c>
      <c r="D16" s="62">
        <v>0.08</v>
      </c>
      <c r="E16" s="62">
        <v>7.5999999999999998E-2</v>
      </c>
      <c r="F16" s="62">
        <v>6.7000000000000004E-2</v>
      </c>
      <c r="G16" s="62">
        <v>5.6000000000000001E-2</v>
      </c>
      <c r="H16" s="62">
        <v>0.06</v>
      </c>
      <c r="I16" s="62">
        <v>5.2999999999999999E-2</v>
      </c>
      <c r="J16" s="62">
        <v>4.2999999999999997E-2</v>
      </c>
      <c r="K16" s="62">
        <v>2.8000000000000001E-2</v>
      </c>
      <c r="L16" s="63">
        <v>2.4E-2</v>
      </c>
      <c r="M16" s="300">
        <v>3.5999999999999997E-2</v>
      </c>
    </row>
    <row r="17" spans="1:13" ht="20.100000000000001" customHeight="1" x14ac:dyDescent="0.3">
      <c r="A17" s="297" t="s">
        <v>755</v>
      </c>
      <c r="B17" s="57" t="s">
        <v>739</v>
      </c>
      <c r="C17" s="58" t="s">
        <v>747</v>
      </c>
      <c r="D17" s="64">
        <v>0.17899999999999999</v>
      </c>
      <c r="E17" s="64">
        <v>0.17300000000000001</v>
      </c>
      <c r="F17" s="64">
        <v>0.17799999999999999</v>
      </c>
      <c r="G17" s="64">
        <v>0.155</v>
      </c>
      <c r="H17" s="64">
        <v>0.13500000000000001</v>
      </c>
      <c r="I17" s="64">
        <v>0.123</v>
      </c>
      <c r="J17" s="64">
        <v>0.104</v>
      </c>
      <c r="K17" s="64">
        <v>6.4000000000000001E-2</v>
      </c>
      <c r="L17" s="65">
        <v>0.05</v>
      </c>
      <c r="M17" s="301">
        <v>7.3999999999999996E-2</v>
      </c>
    </row>
    <row r="18" spans="1:13" ht="20.100000000000001" customHeight="1" x14ac:dyDescent="0.3">
      <c r="A18" s="297" t="s">
        <v>755</v>
      </c>
      <c r="B18" s="57" t="s">
        <v>739</v>
      </c>
      <c r="C18" s="58" t="s">
        <v>748</v>
      </c>
      <c r="D18" s="64">
        <v>0.25700000000000001</v>
      </c>
      <c r="E18" s="64">
        <v>0.252</v>
      </c>
      <c r="F18" s="64">
        <v>0.255</v>
      </c>
      <c r="G18" s="64">
        <v>0.24299999999999999</v>
      </c>
      <c r="H18" s="64">
        <v>0.22800000000000001</v>
      </c>
      <c r="I18" s="64">
        <v>0.216</v>
      </c>
      <c r="J18" s="64">
        <v>0.21199999999999999</v>
      </c>
      <c r="K18" s="64">
        <v>0.14299999999999999</v>
      </c>
      <c r="L18" s="65">
        <v>0.11899999999999999</v>
      </c>
      <c r="M18" s="301">
        <v>0.158</v>
      </c>
    </row>
    <row r="19" spans="1:13" ht="20.100000000000001" customHeight="1" x14ac:dyDescent="0.3">
      <c r="A19" s="297" t="s">
        <v>755</v>
      </c>
      <c r="B19" s="57" t="s">
        <v>739</v>
      </c>
      <c r="C19" s="58" t="s">
        <v>749</v>
      </c>
      <c r="D19" s="64">
        <v>0.23900000000000002</v>
      </c>
      <c r="E19" s="64">
        <v>0.23500000000000001</v>
      </c>
      <c r="F19" s="64">
        <v>0.23</v>
      </c>
      <c r="G19" s="64">
        <v>0.23600000000000002</v>
      </c>
      <c r="H19" s="64">
        <v>0.23800000000000002</v>
      </c>
      <c r="I19" s="64">
        <v>0.24</v>
      </c>
      <c r="J19" s="64">
        <v>0.24199999999999999</v>
      </c>
      <c r="K19" s="64">
        <v>0.20100000000000001</v>
      </c>
      <c r="L19" s="65">
        <v>0.184</v>
      </c>
      <c r="M19" s="301">
        <v>0.20100000000000001</v>
      </c>
    </row>
    <row r="20" spans="1:13" ht="20.100000000000001" customHeight="1" x14ac:dyDescent="0.3">
      <c r="A20" s="297" t="s">
        <v>755</v>
      </c>
      <c r="B20" s="57" t="s">
        <v>739</v>
      </c>
      <c r="C20" s="58" t="s">
        <v>750</v>
      </c>
      <c r="D20" s="66"/>
      <c r="E20" s="66"/>
      <c r="F20" s="66"/>
      <c r="G20" s="66"/>
      <c r="H20" s="66"/>
      <c r="I20" s="66"/>
      <c r="J20" s="64">
        <v>0.17399999999999999</v>
      </c>
      <c r="K20" s="64">
        <v>0.19500000000000001</v>
      </c>
      <c r="L20" s="65">
        <v>0.18099999999999999</v>
      </c>
      <c r="M20" s="301">
        <v>0.18099999999999999</v>
      </c>
    </row>
    <row r="21" spans="1:13" ht="20.100000000000001" customHeight="1" x14ac:dyDescent="0.3">
      <c r="A21" s="297" t="s">
        <v>755</v>
      </c>
      <c r="B21" s="57" t="s">
        <v>739</v>
      </c>
      <c r="C21" s="58" t="s">
        <v>751</v>
      </c>
      <c r="D21" s="67"/>
      <c r="E21" s="67"/>
      <c r="F21" s="67"/>
      <c r="G21" s="67"/>
      <c r="H21" s="67"/>
      <c r="I21" s="67"/>
      <c r="J21" s="64">
        <v>0.10199999999999999</v>
      </c>
      <c r="K21" s="64">
        <v>0.14599999999999999</v>
      </c>
      <c r="L21" s="65">
        <v>0.14899999999999999</v>
      </c>
      <c r="M21" s="301">
        <v>0.13300000000000001</v>
      </c>
    </row>
    <row r="22" spans="1:13" ht="20.100000000000001" customHeight="1" x14ac:dyDescent="0.3">
      <c r="A22" s="297" t="s">
        <v>755</v>
      </c>
      <c r="B22" s="57" t="s">
        <v>739</v>
      </c>
      <c r="C22" s="58" t="s">
        <v>752</v>
      </c>
      <c r="D22" s="67">
        <v>0.245</v>
      </c>
      <c r="E22" s="67">
        <v>0.26400000000000001</v>
      </c>
      <c r="F22" s="67">
        <v>0.27</v>
      </c>
      <c r="G22" s="67">
        <v>0.309</v>
      </c>
      <c r="H22" s="67">
        <v>0.33900000000000002</v>
      </c>
      <c r="I22" s="67">
        <v>0.36799999999999999</v>
      </c>
      <c r="J22" s="66"/>
      <c r="K22" s="64">
        <v>8.5999999999999993E-2</v>
      </c>
      <c r="L22" s="65">
        <v>0.105</v>
      </c>
      <c r="M22" s="301">
        <v>8.3000000000000004E-2</v>
      </c>
    </row>
    <row r="23" spans="1:13" ht="20.100000000000001" customHeight="1" x14ac:dyDescent="0.3">
      <c r="A23" s="297" t="s">
        <v>755</v>
      </c>
      <c r="B23" s="57" t="s">
        <v>739</v>
      </c>
      <c r="C23" s="58" t="s">
        <v>753</v>
      </c>
      <c r="D23" s="67"/>
      <c r="E23" s="67"/>
      <c r="F23" s="67"/>
      <c r="G23" s="67"/>
      <c r="H23" s="67"/>
      <c r="I23" s="67"/>
      <c r="J23" s="67">
        <v>0.123</v>
      </c>
      <c r="K23" s="64">
        <v>5.3999999999999999E-2</v>
      </c>
      <c r="L23" s="65">
        <v>6.9000000000000006E-2</v>
      </c>
      <c r="M23" s="301">
        <v>4.8000000000000001E-2</v>
      </c>
    </row>
    <row r="24" spans="1:13" ht="20.100000000000001" customHeight="1" x14ac:dyDescent="0.3">
      <c r="A24" s="297" t="s">
        <v>755</v>
      </c>
      <c r="B24" s="57" t="s">
        <v>739</v>
      </c>
      <c r="C24" s="58" t="s">
        <v>754</v>
      </c>
      <c r="D24" s="67"/>
      <c r="E24" s="67"/>
      <c r="F24" s="67"/>
      <c r="G24" s="67"/>
      <c r="H24" s="67"/>
      <c r="I24" s="67"/>
      <c r="J24" s="67"/>
      <c r="K24" s="64">
        <v>8.4000000000000005E-2</v>
      </c>
      <c r="L24" s="65">
        <v>0.11899999999999999</v>
      </c>
      <c r="M24" s="301">
        <v>8.5999999999999993E-2</v>
      </c>
    </row>
    <row r="25" spans="1:13" ht="20.100000000000001" customHeight="1" x14ac:dyDescent="0.3">
      <c r="A25" s="299" t="s">
        <v>756</v>
      </c>
      <c r="B25" s="61" t="s">
        <v>739</v>
      </c>
      <c r="C25" s="54" t="s">
        <v>746</v>
      </c>
      <c r="D25" s="62">
        <v>0.08</v>
      </c>
      <c r="E25" s="62">
        <v>7.5999999999999998E-2</v>
      </c>
      <c r="F25" s="62">
        <v>6.7000000000000004E-2</v>
      </c>
      <c r="G25" s="62">
        <v>5.6000000000000001E-2</v>
      </c>
      <c r="H25" s="62">
        <v>0.06</v>
      </c>
      <c r="I25" s="62">
        <v>0.05</v>
      </c>
      <c r="J25" s="62">
        <v>4.2999999999999997E-2</v>
      </c>
      <c r="K25" s="62">
        <v>2.8000000000000001E-2</v>
      </c>
      <c r="L25" s="63">
        <v>2.4E-2</v>
      </c>
      <c r="M25" s="300">
        <v>3.5999999999999997E-2</v>
      </c>
    </row>
    <row r="26" spans="1:13" ht="20.100000000000001" customHeight="1" x14ac:dyDescent="0.3">
      <c r="A26" s="297" t="s">
        <v>756</v>
      </c>
      <c r="B26" s="57" t="s">
        <v>739</v>
      </c>
      <c r="C26" s="58" t="s">
        <v>747</v>
      </c>
      <c r="D26" s="64">
        <v>0.25800000000000001</v>
      </c>
      <c r="E26" s="64">
        <v>0.249</v>
      </c>
      <c r="F26" s="64">
        <v>0.245</v>
      </c>
      <c r="G26" s="64">
        <v>0.21199999999999999</v>
      </c>
      <c r="H26" s="64">
        <v>0.19600000000000001</v>
      </c>
      <c r="I26" s="64">
        <v>0.17599999999999999</v>
      </c>
      <c r="J26" s="64">
        <v>0.14699999999999999</v>
      </c>
      <c r="K26" s="64">
        <v>9.1999999999999998E-2</v>
      </c>
      <c r="L26" s="65">
        <v>7.3999999999999996E-2</v>
      </c>
      <c r="M26" s="301">
        <v>0.11</v>
      </c>
    </row>
    <row r="27" spans="1:13" ht="20.100000000000001" customHeight="1" x14ac:dyDescent="0.3">
      <c r="A27" s="297" t="s">
        <v>756</v>
      </c>
      <c r="B27" s="57" t="s">
        <v>739</v>
      </c>
      <c r="C27" s="58" t="s">
        <v>748</v>
      </c>
      <c r="D27" s="64">
        <v>0.51600000000000001</v>
      </c>
      <c r="E27" s="64">
        <v>0.501</v>
      </c>
      <c r="F27" s="64">
        <v>0.5</v>
      </c>
      <c r="G27" s="64">
        <v>0.45400000000000001</v>
      </c>
      <c r="H27" s="64">
        <v>0.42399999999999999</v>
      </c>
      <c r="I27" s="64">
        <v>0.39200000000000002</v>
      </c>
      <c r="J27" s="64">
        <v>0.35899999999999999</v>
      </c>
      <c r="K27" s="64">
        <v>0.23499999999999999</v>
      </c>
      <c r="L27" s="65">
        <v>0.193</v>
      </c>
      <c r="M27" s="301">
        <v>0.26800000000000002</v>
      </c>
    </row>
    <row r="28" spans="1:13" ht="20.100000000000001" customHeight="1" x14ac:dyDescent="0.3">
      <c r="A28" s="297" t="s">
        <v>756</v>
      </c>
      <c r="B28" s="57" t="s">
        <v>739</v>
      </c>
      <c r="C28" s="58" t="s">
        <v>749</v>
      </c>
      <c r="D28" s="64">
        <v>0.755</v>
      </c>
      <c r="E28" s="64">
        <v>0.73599999999999999</v>
      </c>
      <c r="F28" s="64">
        <v>0.73</v>
      </c>
      <c r="G28" s="64">
        <v>0.69100000000000006</v>
      </c>
      <c r="H28" s="64">
        <v>0.66100000000000003</v>
      </c>
      <c r="I28" s="64">
        <v>0.63200000000000001</v>
      </c>
      <c r="J28" s="64">
        <v>0.60099999999999998</v>
      </c>
      <c r="K28" s="64">
        <v>0.436</v>
      </c>
      <c r="L28" s="65">
        <v>0.377</v>
      </c>
      <c r="M28" s="301">
        <v>0.46899999999999997</v>
      </c>
    </row>
    <row r="29" spans="1:13" ht="20.100000000000001" customHeight="1" x14ac:dyDescent="0.3">
      <c r="A29" s="297" t="s">
        <v>756</v>
      </c>
      <c r="B29" s="57" t="s">
        <v>739</v>
      </c>
      <c r="C29" s="58" t="s">
        <v>750</v>
      </c>
      <c r="D29" s="66"/>
      <c r="E29" s="66"/>
      <c r="F29" s="66"/>
      <c r="G29" s="66"/>
      <c r="H29" s="66"/>
      <c r="I29" s="66"/>
      <c r="J29" s="64">
        <v>0.77499999999999991</v>
      </c>
      <c r="K29" s="64">
        <v>0.63100000000000001</v>
      </c>
      <c r="L29" s="65">
        <v>0.55800000000000005</v>
      </c>
      <c r="M29" s="301">
        <v>0.65</v>
      </c>
    </row>
    <row r="30" spans="1:13" ht="20.100000000000001" customHeight="1" x14ac:dyDescent="0.3">
      <c r="A30" s="297" t="s">
        <v>756</v>
      </c>
      <c r="B30" s="57" t="s">
        <v>739</v>
      </c>
      <c r="C30" s="58" t="s">
        <v>751</v>
      </c>
      <c r="D30" s="67"/>
      <c r="E30" s="67"/>
      <c r="F30" s="67"/>
      <c r="G30" s="67"/>
      <c r="H30" s="67"/>
      <c r="I30" s="67"/>
      <c r="J30" s="64">
        <v>0.87699999999999989</v>
      </c>
      <c r="K30" s="64">
        <v>0.77700000000000002</v>
      </c>
      <c r="L30" s="65">
        <v>0.70699999999999996</v>
      </c>
      <c r="M30" s="301">
        <v>0.78300000000000003</v>
      </c>
    </row>
    <row r="31" spans="1:13" ht="20.100000000000001" customHeight="1" x14ac:dyDescent="0.3">
      <c r="A31" s="297" t="s">
        <v>756</v>
      </c>
      <c r="B31" s="57" t="s">
        <v>739</v>
      </c>
      <c r="C31" s="58" t="s">
        <v>752</v>
      </c>
      <c r="D31" s="67">
        <v>1</v>
      </c>
      <c r="E31" s="67">
        <v>1</v>
      </c>
      <c r="F31" s="67">
        <v>1</v>
      </c>
      <c r="G31" s="67">
        <v>1</v>
      </c>
      <c r="H31" s="67">
        <v>1</v>
      </c>
      <c r="I31" s="67">
        <v>1</v>
      </c>
      <c r="J31" s="66"/>
      <c r="K31" s="64">
        <v>0.86299999999999999</v>
      </c>
      <c r="L31" s="65">
        <v>0.81200000000000006</v>
      </c>
      <c r="M31" s="301">
        <v>0.86599999999999999</v>
      </c>
    </row>
    <row r="32" spans="1:13" ht="20.100000000000001" customHeight="1" x14ac:dyDescent="0.3">
      <c r="A32" s="297" t="s">
        <v>756</v>
      </c>
      <c r="B32" s="57" t="s">
        <v>739</v>
      </c>
      <c r="C32" s="58" t="s">
        <v>753</v>
      </c>
      <c r="D32" s="171"/>
      <c r="E32" s="171"/>
      <c r="F32" s="67"/>
      <c r="G32" s="67"/>
      <c r="H32" s="67"/>
      <c r="I32" s="67"/>
      <c r="J32" s="67">
        <v>1</v>
      </c>
      <c r="K32" s="64">
        <v>0.91700000000000004</v>
      </c>
      <c r="L32" s="65">
        <v>0.88100000000000001</v>
      </c>
      <c r="M32" s="301">
        <v>0.91400000000000003</v>
      </c>
    </row>
    <row r="33" spans="1:13" ht="20.100000000000001" customHeight="1" x14ac:dyDescent="0.3">
      <c r="A33" s="302" t="s">
        <v>756</v>
      </c>
      <c r="B33" s="303" t="s">
        <v>739</v>
      </c>
      <c r="C33" s="304" t="s">
        <v>754</v>
      </c>
      <c r="D33" s="305"/>
      <c r="E33" s="305"/>
      <c r="F33" s="306"/>
      <c r="G33" s="306"/>
      <c r="H33" s="306"/>
      <c r="I33" s="306"/>
      <c r="J33" s="306"/>
      <c r="K33" s="307">
        <v>1.0009999999999999</v>
      </c>
      <c r="L33" s="308">
        <v>1</v>
      </c>
      <c r="M33" s="309">
        <v>1</v>
      </c>
    </row>
    <row r="35" spans="1:13" x14ac:dyDescent="0.3">
      <c r="A35" s="68" t="s">
        <v>639</v>
      </c>
    </row>
    <row r="36" spans="1:13" x14ac:dyDescent="0.3">
      <c r="A36" s="658" t="s">
        <v>757</v>
      </c>
      <c r="B36" s="658"/>
      <c r="C36" s="658"/>
      <c r="D36" s="658"/>
      <c r="E36" s="658"/>
      <c r="F36" s="658"/>
      <c r="G36" s="658"/>
      <c r="H36" s="658"/>
      <c r="I36" s="658"/>
      <c r="J36" s="658"/>
      <c r="K36" s="658"/>
      <c r="L36" s="658"/>
    </row>
    <row r="37" spans="1:13" x14ac:dyDescent="0.3">
      <c r="A37" s="658" t="s">
        <v>758</v>
      </c>
      <c r="B37" s="658"/>
      <c r="C37" s="658"/>
      <c r="D37" s="658"/>
      <c r="E37" s="658"/>
      <c r="F37" s="658"/>
      <c r="G37" s="658"/>
      <c r="H37" s="658"/>
      <c r="I37" s="658"/>
      <c r="J37" s="658"/>
      <c r="K37" s="658"/>
      <c r="L37" s="658"/>
    </row>
    <row r="38" spans="1:13" x14ac:dyDescent="0.3">
      <c r="A38" s="658" t="s">
        <v>759</v>
      </c>
      <c r="B38" s="658"/>
      <c r="C38" s="658"/>
      <c r="D38" s="658"/>
      <c r="E38" s="658"/>
      <c r="F38" s="658"/>
      <c r="G38" s="658"/>
      <c r="H38" s="658"/>
      <c r="I38" s="658"/>
      <c r="J38" s="658"/>
      <c r="K38" s="658"/>
      <c r="L38" s="658"/>
    </row>
    <row r="40" spans="1:13" x14ac:dyDescent="0.3">
      <c r="A40" s="51" t="s">
        <v>637</v>
      </c>
      <c r="B40" s="45" t="s">
        <v>719</v>
      </c>
    </row>
    <row r="41" spans="1:13" x14ac:dyDescent="0.3">
      <c r="B41" s="23" t="s">
        <v>760</v>
      </c>
    </row>
    <row r="42" spans="1:13" x14ac:dyDescent="0.3">
      <c r="B42" s="23" t="s">
        <v>761</v>
      </c>
    </row>
  </sheetData>
  <hyperlinks>
    <hyperlink ref="B40" r:id="rId1" xr:uid="{405E1A1B-1A0C-4890-88A5-611D766BF677}"/>
    <hyperlink ref="B41" r:id="rId2" xr:uid="{9A25E073-594B-4811-B4BA-A2F6C9AA45A4}"/>
    <hyperlink ref="B42" r:id="rId3" xr:uid="{4171F957-FBF0-4572-A780-CEDA7C70F004}"/>
    <hyperlink ref="A1" location="Contents!A1" display="Contents" xr:uid="{F1B58806-B41C-4455-BABF-7110780DC9A9}"/>
  </hyperlinks>
  <pageMargins left="0.7" right="0.7" top="0.75" bottom="0.75" header="0.3" footer="0.3"/>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6AB0D-DD19-457C-8E38-88264DD7D952}">
  <dimension ref="A1:B13"/>
  <sheetViews>
    <sheetView workbookViewId="0"/>
  </sheetViews>
  <sheetFormatPr defaultRowHeight="14.4" x14ac:dyDescent="0.3"/>
  <cols>
    <col min="1" max="1" width="19.5546875" customWidth="1"/>
    <col min="2" max="2" width="19.44140625" customWidth="1"/>
  </cols>
  <sheetData>
    <row r="1" spans="1:2" x14ac:dyDescent="0.3">
      <c r="A1" s="23" t="s">
        <v>1264</v>
      </c>
    </row>
    <row r="4" spans="1:2" x14ac:dyDescent="0.3">
      <c r="A4" s="1" t="s">
        <v>762</v>
      </c>
    </row>
    <row r="6" spans="1:2" s="25" customFormat="1" ht="30" customHeight="1" x14ac:dyDescent="0.3">
      <c r="A6" s="253" t="s">
        <v>715</v>
      </c>
      <c r="B6" s="265" t="s">
        <v>716</v>
      </c>
    </row>
    <row r="7" spans="1:2" s="25" customFormat="1" ht="30" customHeight="1" x14ac:dyDescent="0.3">
      <c r="A7" s="249" t="s">
        <v>196</v>
      </c>
      <c r="B7" s="250">
        <v>64900</v>
      </c>
    </row>
    <row r="8" spans="1:2" s="25" customFormat="1" ht="30" customHeight="1" x14ac:dyDescent="0.3">
      <c r="A8" s="249" t="s">
        <v>197</v>
      </c>
      <c r="B8" s="250">
        <v>68000</v>
      </c>
    </row>
    <row r="9" spans="1:2" s="25" customFormat="1" ht="30" customHeight="1" x14ac:dyDescent="0.3">
      <c r="A9" s="249" t="s">
        <v>198</v>
      </c>
      <c r="B9" s="250">
        <v>69200</v>
      </c>
    </row>
    <row r="10" spans="1:2" s="25" customFormat="1" ht="30" customHeight="1" x14ac:dyDescent="0.3">
      <c r="A10" s="251" t="s">
        <v>717</v>
      </c>
      <c r="B10" s="252">
        <f>B8/B7-1</f>
        <v>4.7765793528505407E-2</v>
      </c>
    </row>
    <row r="11" spans="1:2" s="25" customFormat="1" ht="30" customHeight="1" x14ac:dyDescent="0.3">
      <c r="A11" s="251" t="s">
        <v>718</v>
      </c>
      <c r="B11" s="252">
        <f>B9/B8-1</f>
        <v>1.7647058823529349E-2</v>
      </c>
    </row>
    <row r="13" spans="1:2" x14ac:dyDescent="0.3">
      <c r="A13" s="1" t="s">
        <v>637</v>
      </c>
      <c r="B13" s="23" t="s">
        <v>719</v>
      </c>
    </row>
  </sheetData>
  <sortState xmlns:xlrd2="http://schemas.microsoft.com/office/spreadsheetml/2017/richdata2" ref="A7:B9">
    <sortCondition ref="A7:A9"/>
  </sortState>
  <hyperlinks>
    <hyperlink ref="B13" r:id="rId1" xr:uid="{ECE3B199-720B-44EE-A17E-AC14AE019FE2}"/>
    <hyperlink ref="A1" location="Contents!A1" display="Contents" xr:uid="{29C0BC96-8777-4C5D-A468-D7DFC4BF2963}"/>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2895F-2C14-4348-A8F1-B46A673D6470}">
  <dimension ref="A1:AB70"/>
  <sheetViews>
    <sheetView workbookViewId="0"/>
  </sheetViews>
  <sheetFormatPr defaultRowHeight="14.4" x14ac:dyDescent="0.3"/>
  <cols>
    <col min="1" max="1" width="11.44140625" style="358" bestFit="1" customWidth="1"/>
    <col min="2" max="2" width="11.5546875" bestFit="1" customWidth="1"/>
    <col min="3" max="6" width="11.5546875" customWidth="1"/>
    <col min="7" max="7" width="1.33203125" customWidth="1"/>
    <col min="8" max="17" width="11.5546875" customWidth="1"/>
  </cols>
  <sheetData>
    <row r="1" spans="1:28" x14ac:dyDescent="0.3">
      <c r="A1" s="23" t="s">
        <v>1264</v>
      </c>
      <c r="B1" s="23"/>
      <c r="C1" s="23"/>
      <c r="D1" s="23"/>
      <c r="E1" s="23"/>
      <c r="F1" s="23"/>
      <c r="G1" s="23"/>
      <c r="H1" s="23"/>
      <c r="I1" s="23"/>
      <c r="J1" s="23"/>
      <c r="K1" s="23"/>
      <c r="L1" s="23"/>
      <c r="M1" s="23"/>
      <c r="N1" s="23"/>
      <c r="O1" s="23"/>
      <c r="P1" s="23"/>
      <c r="Q1" s="23"/>
    </row>
    <row r="2" spans="1:28" x14ac:dyDescent="0.3">
      <c r="A2" s="353" t="s">
        <v>1287</v>
      </c>
      <c r="B2" s="23"/>
      <c r="C2" s="23"/>
      <c r="D2" s="23"/>
      <c r="E2" s="23"/>
      <c r="F2" s="23"/>
      <c r="G2" s="23"/>
      <c r="H2" s="23"/>
      <c r="I2" s="23"/>
      <c r="J2" s="23"/>
      <c r="K2" s="23"/>
      <c r="L2" s="23"/>
      <c r="M2" s="23"/>
      <c r="N2" s="23"/>
      <c r="O2" s="23"/>
      <c r="P2" s="23"/>
      <c r="Q2" s="23"/>
    </row>
    <row r="3" spans="1:28" x14ac:dyDescent="0.3">
      <c r="A3" s="660"/>
      <c r="B3" s="768" t="s">
        <v>171</v>
      </c>
      <c r="C3" s="768"/>
      <c r="D3" s="768"/>
      <c r="E3" s="768"/>
      <c r="F3" s="768"/>
      <c r="G3" s="23"/>
      <c r="H3" s="768" t="s">
        <v>172</v>
      </c>
      <c r="I3" s="768"/>
      <c r="J3" s="768"/>
      <c r="K3" s="768"/>
      <c r="L3" s="768"/>
      <c r="M3" s="23"/>
      <c r="N3" s="23"/>
      <c r="O3" s="23"/>
      <c r="P3" s="23"/>
      <c r="Q3" s="23"/>
    </row>
    <row r="4" spans="1:28" ht="63" customHeight="1" x14ac:dyDescent="0.3">
      <c r="A4" s="659" t="s">
        <v>173</v>
      </c>
      <c r="B4" s="662" t="s">
        <v>174</v>
      </c>
      <c r="C4" s="662" t="s">
        <v>175</v>
      </c>
      <c r="D4" s="662" t="s">
        <v>176</v>
      </c>
      <c r="E4" s="662" t="s">
        <v>177</v>
      </c>
      <c r="F4" s="663" t="s">
        <v>171</v>
      </c>
      <c r="G4" s="664"/>
      <c r="H4" s="662" t="s">
        <v>174</v>
      </c>
      <c r="I4" s="662" t="s">
        <v>175</v>
      </c>
      <c r="J4" s="662" t="s">
        <v>176</v>
      </c>
      <c r="K4" s="662" t="s">
        <v>177</v>
      </c>
      <c r="L4" s="663" t="s">
        <v>172</v>
      </c>
      <c r="M4" s="44"/>
      <c r="N4" s="44"/>
      <c r="O4" s="44"/>
      <c r="P4" s="44"/>
      <c r="Q4" s="44"/>
      <c r="R4" s="44"/>
      <c r="S4" s="44"/>
      <c r="T4" s="44"/>
      <c r="U4" s="44"/>
      <c r="V4" s="44"/>
      <c r="W4" s="44"/>
      <c r="X4" s="44"/>
      <c r="Y4" s="44"/>
      <c r="Z4" s="44"/>
      <c r="AA4" s="44"/>
      <c r="AB4" s="44"/>
    </row>
    <row r="5" spans="1:28" x14ac:dyDescent="0.3">
      <c r="A5" s="661">
        <v>43585</v>
      </c>
      <c r="B5" s="357">
        <v>48104.09244</v>
      </c>
      <c r="C5" s="357">
        <v>9344.0502100000012</v>
      </c>
      <c r="D5" s="357">
        <v>53460.982830000001</v>
      </c>
      <c r="E5" s="357">
        <v>1394.82205</v>
      </c>
      <c r="F5" s="588">
        <v>112303.94753</v>
      </c>
      <c r="G5" s="44"/>
      <c r="H5" s="588">
        <v>51164</v>
      </c>
      <c r="I5" s="588">
        <v>10737</v>
      </c>
      <c r="J5" s="588">
        <v>55171</v>
      </c>
      <c r="K5" s="588">
        <v>3130</v>
      </c>
      <c r="L5" s="588">
        <v>119888</v>
      </c>
      <c r="N5" s="353" t="s">
        <v>1301</v>
      </c>
      <c r="O5" s="44"/>
      <c r="P5" s="44"/>
      <c r="Q5" s="44"/>
      <c r="R5" s="44"/>
      <c r="S5" s="44"/>
      <c r="T5" s="44"/>
      <c r="U5" s="44"/>
      <c r="V5" s="44"/>
      <c r="W5" s="44"/>
      <c r="X5" s="44"/>
      <c r="Y5" s="44"/>
      <c r="Z5" s="44"/>
      <c r="AA5" s="44"/>
      <c r="AB5" s="44"/>
    </row>
    <row r="6" spans="1:28" x14ac:dyDescent="0.3">
      <c r="A6" s="661">
        <v>43616</v>
      </c>
      <c r="B6" s="357">
        <v>48126.545919999997</v>
      </c>
      <c r="C6" s="357">
        <v>9344.4651599999997</v>
      </c>
      <c r="D6" s="357">
        <v>53090.872839999996</v>
      </c>
      <c r="E6" s="357">
        <v>1387.72612</v>
      </c>
      <c r="F6" s="588">
        <v>111949.61004</v>
      </c>
      <c r="G6" s="44"/>
      <c r="H6" s="588">
        <v>51200</v>
      </c>
      <c r="I6" s="588">
        <v>10745</v>
      </c>
      <c r="J6" s="588">
        <v>54806</v>
      </c>
      <c r="K6" s="588">
        <v>3104</v>
      </c>
      <c r="L6" s="588">
        <v>119530</v>
      </c>
      <c r="N6" s="44"/>
      <c r="O6" s="44"/>
      <c r="P6" s="44"/>
      <c r="Q6" s="44"/>
      <c r="R6" s="44"/>
      <c r="S6" s="44"/>
      <c r="T6" s="44"/>
      <c r="U6" s="44"/>
      <c r="V6" s="44"/>
      <c r="W6" s="44"/>
      <c r="X6" s="44"/>
      <c r="Y6" s="44"/>
      <c r="Z6" s="44"/>
      <c r="AA6" s="44"/>
      <c r="AB6" s="44"/>
    </row>
    <row r="7" spans="1:28" x14ac:dyDescent="0.3">
      <c r="A7" s="661">
        <v>43646</v>
      </c>
      <c r="B7" s="357">
        <v>48165.950689999998</v>
      </c>
      <c r="C7" s="357">
        <v>9371.7414100000005</v>
      </c>
      <c r="D7" s="357">
        <v>52945.032629999994</v>
      </c>
      <c r="E7" s="357">
        <v>1376.8572300000001</v>
      </c>
      <c r="F7" s="588">
        <v>111859.58196</v>
      </c>
      <c r="G7" s="44"/>
      <c r="H7" s="588">
        <v>51254</v>
      </c>
      <c r="I7" s="588">
        <v>10784</v>
      </c>
      <c r="J7" s="588">
        <v>54651</v>
      </c>
      <c r="K7" s="588">
        <v>3080</v>
      </c>
      <c r="L7" s="588">
        <v>119449</v>
      </c>
      <c r="N7" s="44"/>
      <c r="O7" s="44"/>
      <c r="P7" s="44"/>
      <c r="Q7" s="44"/>
      <c r="R7" s="44"/>
      <c r="S7" s="44"/>
      <c r="T7" s="44"/>
      <c r="U7" s="44"/>
      <c r="V7" s="44"/>
      <c r="W7" s="44"/>
      <c r="X7" s="44"/>
      <c r="Y7" s="44"/>
      <c r="Z7" s="44"/>
      <c r="AA7" s="44"/>
      <c r="AB7" s="44"/>
    </row>
    <row r="8" spans="1:28" x14ac:dyDescent="0.3">
      <c r="A8" s="661">
        <v>43677</v>
      </c>
      <c r="B8" s="357">
        <v>48161.435169999997</v>
      </c>
      <c r="C8" s="357">
        <v>9378.3582200000001</v>
      </c>
      <c r="D8" s="357">
        <v>53889.910550000001</v>
      </c>
      <c r="E8" s="357">
        <v>1367.66939</v>
      </c>
      <c r="F8" s="588">
        <v>112797.37333</v>
      </c>
      <c r="G8" s="44"/>
      <c r="H8" s="588">
        <v>51271</v>
      </c>
      <c r="I8" s="588">
        <v>10786</v>
      </c>
      <c r="J8" s="588">
        <v>55602</v>
      </c>
      <c r="K8" s="588">
        <v>3048</v>
      </c>
      <c r="L8" s="588">
        <v>120378</v>
      </c>
      <c r="N8" s="44"/>
      <c r="O8" s="44"/>
      <c r="P8" s="44"/>
      <c r="Q8" s="44"/>
      <c r="R8" s="44"/>
      <c r="S8" s="44"/>
      <c r="T8" s="44"/>
      <c r="U8" s="44"/>
      <c r="V8" s="44"/>
      <c r="W8" s="44"/>
      <c r="X8" s="44"/>
      <c r="Y8" s="44"/>
      <c r="Z8" s="44"/>
      <c r="AA8" s="44"/>
      <c r="AB8" s="44"/>
    </row>
    <row r="9" spans="1:28" x14ac:dyDescent="0.3">
      <c r="A9" s="661">
        <v>43708</v>
      </c>
      <c r="B9" s="357">
        <v>48428.68965</v>
      </c>
      <c r="C9" s="357">
        <v>9381.7216100000005</v>
      </c>
      <c r="D9" s="357">
        <v>56309.148589999997</v>
      </c>
      <c r="E9" s="357">
        <v>1349.34256</v>
      </c>
      <c r="F9" s="588">
        <v>115468.90241</v>
      </c>
      <c r="G9" s="44"/>
      <c r="H9" s="588">
        <v>51549</v>
      </c>
      <c r="I9" s="588">
        <v>10800</v>
      </c>
      <c r="J9" s="588">
        <v>57922</v>
      </c>
      <c r="K9" s="588">
        <v>3024</v>
      </c>
      <c r="L9" s="588">
        <v>122797</v>
      </c>
      <c r="N9" s="44"/>
      <c r="O9" s="44"/>
      <c r="P9" s="44"/>
      <c r="Q9" s="44"/>
      <c r="R9" s="44"/>
      <c r="S9" s="44"/>
      <c r="T9" s="44"/>
      <c r="U9" s="44"/>
      <c r="V9" s="44"/>
      <c r="W9" s="44"/>
      <c r="X9" s="44"/>
      <c r="Y9" s="44"/>
      <c r="Z9" s="44"/>
      <c r="AA9" s="44"/>
      <c r="AB9" s="44"/>
    </row>
    <row r="10" spans="1:28" x14ac:dyDescent="0.3">
      <c r="A10" s="661">
        <v>43738</v>
      </c>
      <c r="B10" s="357">
        <v>48856.779470000001</v>
      </c>
      <c r="C10" s="357">
        <v>9475.496650000001</v>
      </c>
      <c r="D10" s="357">
        <v>56386.437539999999</v>
      </c>
      <c r="E10" s="357">
        <v>1360.6563100000001</v>
      </c>
      <c r="F10" s="588">
        <v>116079.36997</v>
      </c>
      <c r="G10" s="44"/>
      <c r="H10" s="588">
        <v>52053</v>
      </c>
      <c r="I10" s="588">
        <v>10902</v>
      </c>
      <c r="J10" s="588">
        <v>58002</v>
      </c>
      <c r="K10" s="588">
        <v>3060</v>
      </c>
      <c r="L10" s="588">
        <v>123614</v>
      </c>
      <c r="N10" s="44"/>
      <c r="O10" s="44"/>
      <c r="P10" s="44"/>
      <c r="Q10" s="44"/>
      <c r="R10" s="44"/>
      <c r="S10" s="44"/>
      <c r="T10" s="44"/>
      <c r="U10" s="44"/>
      <c r="V10" s="44"/>
      <c r="W10" s="44"/>
      <c r="X10" s="44"/>
      <c r="Y10" s="44"/>
      <c r="Z10" s="44"/>
      <c r="AA10" s="44"/>
      <c r="AB10" s="44"/>
    </row>
    <row r="11" spans="1:28" x14ac:dyDescent="0.3">
      <c r="A11" s="661">
        <v>43769</v>
      </c>
      <c r="B11" s="357">
        <v>49009.87311</v>
      </c>
      <c r="C11" s="357">
        <v>9560.9570500000009</v>
      </c>
      <c r="D11" s="357">
        <v>56945.436060000007</v>
      </c>
      <c r="E11" s="357">
        <v>1344.1809000000001</v>
      </c>
      <c r="F11" s="588">
        <v>116860.44712</v>
      </c>
      <c r="G11" s="44"/>
      <c r="H11" s="588">
        <v>52248</v>
      </c>
      <c r="I11" s="588">
        <v>10991</v>
      </c>
      <c r="J11" s="588">
        <v>58649</v>
      </c>
      <c r="K11" s="588">
        <v>2999</v>
      </c>
      <c r="L11" s="588">
        <v>124507</v>
      </c>
      <c r="N11" s="44"/>
      <c r="O11" s="44"/>
      <c r="P11" s="44"/>
      <c r="Q11" s="44"/>
      <c r="R11" s="44"/>
      <c r="S11" s="44"/>
      <c r="T11" s="44"/>
      <c r="U11" s="44"/>
      <c r="V11" s="44"/>
      <c r="W11" s="44"/>
      <c r="X11" s="44"/>
      <c r="Y11" s="44"/>
      <c r="Z11" s="44"/>
      <c r="AA11" s="44"/>
      <c r="AB11" s="44"/>
    </row>
    <row r="12" spans="1:28" x14ac:dyDescent="0.3">
      <c r="A12" s="661">
        <v>43799</v>
      </c>
      <c r="B12" s="357">
        <v>49190.966690000001</v>
      </c>
      <c r="C12" s="357">
        <v>9607.3517400000001</v>
      </c>
      <c r="D12" s="357">
        <v>57018.246679999997</v>
      </c>
      <c r="E12" s="357">
        <v>1343.3134600000001</v>
      </c>
      <c r="F12" s="588">
        <v>117159.87857</v>
      </c>
      <c r="G12" s="44"/>
      <c r="H12" s="588">
        <v>52469</v>
      </c>
      <c r="I12" s="588">
        <v>11047</v>
      </c>
      <c r="J12" s="588">
        <v>58768</v>
      </c>
      <c r="K12" s="588">
        <v>2998</v>
      </c>
      <c r="L12" s="588">
        <v>124914</v>
      </c>
      <c r="N12" s="44"/>
      <c r="O12" s="44"/>
      <c r="P12" s="44"/>
      <c r="Q12" s="44"/>
      <c r="R12" s="44"/>
      <c r="S12" s="44"/>
      <c r="T12" s="44"/>
      <c r="U12" s="44"/>
      <c r="V12" s="44"/>
      <c r="W12" s="44"/>
      <c r="X12" s="44"/>
      <c r="Y12" s="44"/>
      <c r="Z12" s="44"/>
      <c r="AA12" s="44"/>
      <c r="AB12" s="44"/>
    </row>
    <row r="13" spans="1:28" x14ac:dyDescent="0.3">
      <c r="A13" s="661">
        <v>43830</v>
      </c>
      <c r="B13" s="357">
        <v>49199.482309999999</v>
      </c>
      <c r="C13" s="357">
        <v>9631.2839099999983</v>
      </c>
      <c r="D13" s="357">
        <v>56948.242480000001</v>
      </c>
      <c r="E13" s="357">
        <v>1335.87807</v>
      </c>
      <c r="F13" s="588">
        <v>117114.88677</v>
      </c>
      <c r="G13" s="44"/>
      <c r="H13" s="588">
        <v>52483</v>
      </c>
      <c r="I13" s="588">
        <v>11074</v>
      </c>
      <c r="J13" s="588">
        <v>58769</v>
      </c>
      <c r="K13" s="588">
        <v>2994</v>
      </c>
      <c r="L13" s="588">
        <v>124961</v>
      </c>
      <c r="N13" s="44"/>
      <c r="O13" s="44"/>
      <c r="P13" s="44"/>
      <c r="Q13" s="44"/>
      <c r="R13" s="44"/>
      <c r="S13" s="44"/>
      <c r="T13" s="44"/>
      <c r="U13" s="44"/>
      <c r="V13" s="44"/>
      <c r="W13" s="44"/>
      <c r="X13" s="44"/>
      <c r="Y13" s="44"/>
      <c r="Z13" s="44"/>
      <c r="AA13" s="44"/>
      <c r="AB13" s="44"/>
    </row>
    <row r="14" spans="1:28" x14ac:dyDescent="0.3">
      <c r="A14" s="661">
        <v>43861</v>
      </c>
      <c r="B14" s="357">
        <v>49378.090239999998</v>
      </c>
      <c r="C14" s="357">
        <v>9670.1787099999983</v>
      </c>
      <c r="D14" s="357">
        <v>56848.849950000003</v>
      </c>
      <c r="E14" s="357">
        <v>1332.7826399999999</v>
      </c>
      <c r="F14" s="588">
        <v>117229.90154000001</v>
      </c>
      <c r="G14" s="44"/>
      <c r="H14" s="588">
        <v>52701</v>
      </c>
      <c r="I14" s="588">
        <v>11114</v>
      </c>
      <c r="J14" s="588">
        <v>58685</v>
      </c>
      <c r="K14" s="588">
        <v>2984</v>
      </c>
      <c r="L14" s="588">
        <v>125118</v>
      </c>
      <c r="N14" s="44"/>
      <c r="O14" s="44"/>
      <c r="P14" s="44"/>
      <c r="Q14" s="44"/>
      <c r="R14" s="44"/>
      <c r="S14" s="44"/>
      <c r="T14" s="44"/>
      <c r="U14" s="44"/>
      <c r="V14" s="44"/>
      <c r="W14" s="44"/>
      <c r="X14" s="44"/>
      <c r="Y14" s="44"/>
      <c r="Z14" s="44"/>
      <c r="AA14" s="44"/>
      <c r="AB14" s="44"/>
    </row>
    <row r="15" spans="1:28" x14ac:dyDescent="0.3">
      <c r="A15" s="661">
        <v>43890</v>
      </c>
      <c r="B15" s="357">
        <v>49523.436289999998</v>
      </c>
      <c r="C15" s="357">
        <v>9722.5215700000008</v>
      </c>
      <c r="D15" s="357">
        <v>56956.155459999994</v>
      </c>
      <c r="E15" s="357">
        <v>1340.3553899999999</v>
      </c>
      <c r="F15" s="588">
        <v>117542.46871</v>
      </c>
      <c r="G15" s="44"/>
      <c r="H15" s="588">
        <v>52858</v>
      </c>
      <c r="I15" s="588">
        <v>11155</v>
      </c>
      <c r="J15" s="588">
        <v>58748</v>
      </c>
      <c r="K15" s="588">
        <v>2989</v>
      </c>
      <c r="L15" s="588">
        <v>125380</v>
      </c>
      <c r="N15" s="44"/>
      <c r="O15" s="44"/>
      <c r="P15" s="44"/>
      <c r="Q15" s="44"/>
      <c r="R15" s="44"/>
      <c r="S15" s="44"/>
      <c r="T15" s="44"/>
      <c r="U15" s="44"/>
      <c r="V15" s="44"/>
      <c r="W15" s="44"/>
      <c r="X15" s="44"/>
      <c r="Y15" s="44"/>
      <c r="Z15" s="44"/>
      <c r="AA15" s="44"/>
      <c r="AB15" s="44"/>
    </row>
    <row r="16" spans="1:28" x14ac:dyDescent="0.3">
      <c r="A16" s="661">
        <v>43921</v>
      </c>
      <c r="B16" s="357">
        <v>49898.718220000002</v>
      </c>
      <c r="C16" s="357">
        <v>9796.4676999999992</v>
      </c>
      <c r="D16" s="357">
        <v>57377.51079</v>
      </c>
      <c r="E16" s="357">
        <v>1376.50531</v>
      </c>
      <c r="F16" s="588">
        <v>118449.20202</v>
      </c>
      <c r="G16" s="44"/>
      <c r="H16" s="588">
        <v>53232</v>
      </c>
      <c r="I16" s="588">
        <v>11234</v>
      </c>
      <c r="J16" s="588">
        <v>59166</v>
      </c>
      <c r="K16" s="588">
        <v>3034</v>
      </c>
      <c r="L16" s="588">
        <v>126286</v>
      </c>
      <c r="N16" s="44"/>
      <c r="O16" s="44"/>
      <c r="P16" s="44"/>
      <c r="Q16" s="44"/>
      <c r="R16" s="44"/>
      <c r="S16" s="44"/>
      <c r="T16" s="44"/>
      <c r="U16" s="44"/>
      <c r="V16" s="44"/>
      <c r="W16" s="44"/>
      <c r="X16" s="44"/>
      <c r="Y16" s="44"/>
      <c r="Z16" s="44"/>
      <c r="AA16" s="44"/>
      <c r="AB16" s="44"/>
    </row>
    <row r="17" spans="1:28" x14ac:dyDescent="0.3">
      <c r="A17" s="661">
        <v>43951</v>
      </c>
      <c r="B17" s="357">
        <v>50179.087789999998</v>
      </c>
      <c r="C17" s="357">
        <v>9727.3821900000003</v>
      </c>
      <c r="D17" s="357">
        <v>58625.142449999999</v>
      </c>
      <c r="E17" s="357">
        <v>1412.1626100000001</v>
      </c>
      <c r="F17" s="588">
        <v>119943.77503999999</v>
      </c>
      <c r="G17" s="44"/>
      <c r="H17" s="588">
        <v>53477</v>
      </c>
      <c r="I17" s="588">
        <v>11132</v>
      </c>
      <c r="J17" s="588">
        <v>60361</v>
      </c>
      <c r="K17" s="588">
        <v>3020</v>
      </c>
      <c r="L17" s="588">
        <v>127610</v>
      </c>
      <c r="N17" s="44"/>
      <c r="O17" s="44"/>
      <c r="P17" s="44"/>
      <c r="Q17" s="44"/>
      <c r="R17" s="44"/>
      <c r="S17" s="44"/>
      <c r="T17" s="44"/>
      <c r="U17" s="44"/>
      <c r="V17" s="44"/>
      <c r="W17" s="44"/>
      <c r="X17" s="44"/>
      <c r="Y17" s="44"/>
      <c r="Z17" s="44"/>
      <c r="AA17" s="44"/>
      <c r="AB17" s="44"/>
    </row>
    <row r="18" spans="1:28" x14ac:dyDescent="0.3">
      <c r="A18" s="661">
        <v>43982</v>
      </c>
      <c r="B18" s="357">
        <v>50239.878799999999</v>
      </c>
      <c r="C18" s="357">
        <v>9691.37003</v>
      </c>
      <c r="D18" s="357">
        <v>59745.406229999993</v>
      </c>
      <c r="E18" s="357">
        <v>1408.99099</v>
      </c>
      <c r="F18" s="588">
        <v>121085.64605</v>
      </c>
      <c r="G18" s="44"/>
      <c r="H18" s="588">
        <v>53546</v>
      </c>
      <c r="I18" s="588">
        <v>11075</v>
      </c>
      <c r="J18" s="588">
        <v>61525</v>
      </c>
      <c r="K18" s="588">
        <v>2994</v>
      </c>
      <c r="L18" s="588">
        <v>128776</v>
      </c>
      <c r="N18" s="44"/>
      <c r="O18" s="44"/>
      <c r="P18" s="44"/>
      <c r="Q18" s="44"/>
      <c r="R18" s="44"/>
      <c r="S18" s="44"/>
      <c r="T18" s="44"/>
      <c r="U18" s="44"/>
      <c r="V18" s="44"/>
      <c r="W18" s="44"/>
      <c r="X18" s="44"/>
      <c r="Y18" s="44"/>
      <c r="Z18" s="44"/>
      <c r="AA18" s="44"/>
      <c r="AB18" s="44"/>
    </row>
    <row r="19" spans="1:28" x14ac:dyDescent="0.3">
      <c r="A19" s="661">
        <v>44012</v>
      </c>
      <c r="B19" s="357">
        <v>50242.601669999996</v>
      </c>
      <c r="C19" s="357">
        <v>9678.4447900000014</v>
      </c>
      <c r="D19" s="357">
        <v>59718.212440000003</v>
      </c>
      <c r="E19" s="357">
        <v>1350.6558500000001</v>
      </c>
      <c r="F19" s="588">
        <v>120989.91475</v>
      </c>
      <c r="G19" s="44"/>
      <c r="H19" s="588">
        <v>53598</v>
      </c>
      <c r="I19" s="588">
        <v>11067</v>
      </c>
      <c r="J19" s="588">
        <v>61489</v>
      </c>
      <c r="K19" s="588">
        <v>2916</v>
      </c>
      <c r="L19" s="588">
        <v>128695</v>
      </c>
      <c r="N19" s="44"/>
      <c r="O19" s="44"/>
      <c r="P19" s="44"/>
      <c r="Q19" s="44"/>
      <c r="R19" s="44"/>
      <c r="S19" s="44"/>
      <c r="T19" s="44"/>
      <c r="U19" s="44"/>
      <c r="V19" s="44"/>
      <c r="W19" s="44"/>
      <c r="X19" s="44"/>
      <c r="Y19" s="44"/>
      <c r="Z19" s="44"/>
      <c r="AA19" s="44"/>
      <c r="AB19" s="44"/>
    </row>
    <row r="20" spans="1:28" x14ac:dyDescent="0.3">
      <c r="A20" s="661">
        <v>44043</v>
      </c>
      <c r="B20" s="357">
        <v>50241.905919999997</v>
      </c>
      <c r="C20" s="357">
        <v>9657.7442499999997</v>
      </c>
      <c r="D20" s="357">
        <v>59215.883219999996</v>
      </c>
      <c r="E20" s="357">
        <v>1341.2656300000001</v>
      </c>
      <c r="F20" s="588">
        <v>120456.79902000001</v>
      </c>
      <c r="G20" s="44"/>
      <c r="H20" s="588">
        <v>53631</v>
      </c>
      <c r="I20" s="588">
        <v>11064</v>
      </c>
      <c r="J20" s="588">
        <v>60900</v>
      </c>
      <c r="K20" s="588">
        <v>2906</v>
      </c>
      <c r="L20" s="588">
        <v>128134</v>
      </c>
      <c r="N20" s="44"/>
      <c r="O20" s="44"/>
      <c r="P20" s="44"/>
      <c r="Q20" s="44"/>
      <c r="R20" s="44"/>
      <c r="S20" s="44"/>
      <c r="T20" s="44"/>
      <c r="U20" s="44"/>
      <c r="V20" s="44"/>
      <c r="W20" s="44"/>
      <c r="X20" s="44"/>
      <c r="Y20" s="44"/>
      <c r="Z20" s="44"/>
      <c r="AA20" s="44"/>
      <c r="AB20" s="44"/>
    </row>
    <row r="21" spans="1:28" x14ac:dyDescent="0.3">
      <c r="A21" s="661">
        <v>44074</v>
      </c>
      <c r="B21" s="357">
        <v>50463.563970000003</v>
      </c>
      <c r="C21" s="357">
        <v>9626.7204199999996</v>
      </c>
      <c r="D21" s="357">
        <v>59692.734649999999</v>
      </c>
      <c r="E21" s="357">
        <v>1353.2147599999998</v>
      </c>
      <c r="F21" s="588">
        <v>121136.2338</v>
      </c>
      <c r="G21" s="44"/>
      <c r="H21" s="588">
        <v>53869</v>
      </c>
      <c r="I21" s="588">
        <v>11033</v>
      </c>
      <c r="J21" s="588">
        <v>61313</v>
      </c>
      <c r="K21" s="588">
        <v>2937</v>
      </c>
      <c r="L21" s="588">
        <v>128608</v>
      </c>
      <c r="N21" s="44"/>
      <c r="O21" s="44"/>
      <c r="P21" s="44"/>
      <c r="Q21" s="44"/>
      <c r="R21" s="44"/>
      <c r="S21" s="44"/>
      <c r="T21" s="44"/>
      <c r="U21" s="44"/>
      <c r="V21" s="44"/>
      <c r="W21" s="44"/>
      <c r="X21" s="44"/>
      <c r="Y21" s="44"/>
      <c r="Z21" s="44"/>
      <c r="AA21" s="44"/>
      <c r="AB21" s="44"/>
    </row>
    <row r="22" spans="1:28" x14ac:dyDescent="0.3">
      <c r="A22" s="661">
        <v>44104</v>
      </c>
      <c r="B22" s="357">
        <v>50785.552479999998</v>
      </c>
      <c r="C22" s="357">
        <v>9713.2132000000001</v>
      </c>
      <c r="D22" s="357">
        <v>60296.451959999999</v>
      </c>
      <c r="E22" s="357">
        <v>1361.71929</v>
      </c>
      <c r="F22" s="588">
        <v>122156.93693</v>
      </c>
      <c r="G22" s="44"/>
      <c r="H22" s="588">
        <v>54218</v>
      </c>
      <c r="I22" s="588">
        <v>11118</v>
      </c>
      <c r="J22" s="588">
        <v>62097</v>
      </c>
      <c r="K22" s="588">
        <v>2974</v>
      </c>
      <c r="L22" s="588">
        <v>129972</v>
      </c>
      <c r="N22" s="44"/>
      <c r="O22" s="44"/>
      <c r="P22" s="44"/>
      <c r="Q22" s="44"/>
      <c r="R22" s="44"/>
      <c r="S22" s="44"/>
      <c r="T22" s="44"/>
      <c r="U22" s="44"/>
      <c r="V22" s="44"/>
      <c r="W22" s="44"/>
      <c r="X22" s="44"/>
      <c r="Y22" s="44"/>
      <c r="Z22" s="44"/>
      <c r="AA22" s="44"/>
      <c r="AB22" s="44"/>
    </row>
    <row r="23" spans="1:28" x14ac:dyDescent="0.3">
      <c r="A23" s="661">
        <v>44135</v>
      </c>
      <c r="B23" s="357">
        <v>50901.666590000001</v>
      </c>
      <c r="C23" s="357">
        <v>9808.5896699999994</v>
      </c>
      <c r="D23" s="357">
        <v>60857.042329999997</v>
      </c>
      <c r="E23" s="357">
        <v>1364.36472</v>
      </c>
      <c r="F23" s="588">
        <v>122931.66331</v>
      </c>
      <c r="G23" s="44"/>
      <c r="H23" s="588">
        <v>54351</v>
      </c>
      <c r="I23" s="588">
        <v>11215</v>
      </c>
      <c r="J23" s="588">
        <v>62668</v>
      </c>
      <c r="K23" s="588">
        <v>2973</v>
      </c>
      <c r="L23" s="588">
        <v>130785</v>
      </c>
      <c r="N23" s="44"/>
      <c r="O23" s="44"/>
      <c r="P23" s="44"/>
      <c r="Q23" s="44"/>
      <c r="R23" s="44"/>
      <c r="S23" s="44"/>
      <c r="T23" s="44"/>
      <c r="U23" s="44"/>
      <c r="V23" s="44"/>
      <c r="W23" s="44"/>
      <c r="X23" s="44"/>
      <c r="Y23" s="44"/>
      <c r="Z23" s="44"/>
      <c r="AA23" s="44"/>
      <c r="AB23" s="44"/>
    </row>
    <row r="24" spans="1:28" x14ac:dyDescent="0.3">
      <c r="A24" s="661">
        <v>44165</v>
      </c>
      <c r="B24" s="357">
        <v>51083.686139999998</v>
      </c>
      <c r="C24" s="357">
        <v>9914.192649999999</v>
      </c>
      <c r="D24" s="357">
        <v>61076.913220000002</v>
      </c>
      <c r="E24" s="357">
        <v>1392.60384</v>
      </c>
      <c r="F24" s="588">
        <v>123467.39585</v>
      </c>
      <c r="G24" s="44"/>
      <c r="H24" s="588">
        <v>54555</v>
      </c>
      <c r="I24" s="588">
        <v>11335</v>
      </c>
      <c r="J24" s="588">
        <v>62951</v>
      </c>
      <c r="K24" s="588">
        <v>3005</v>
      </c>
      <c r="L24" s="588">
        <v>131459</v>
      </c>
      <c r="N24" s="44"/>
      <c r="O24" s="44"/>
      <c r="P24" s="44"/>
      <c r="Q24" s="44"/>
      <c r="R24" s="44"/>
      <c r="S24" s="44"/>
      <c r="T24" s="44"/>
      <c r="U24" s="44"/>
      <c r="V24" s="44"/>
      <c r="W24" s="44"/>
      <c r="X24" s="44"/>
      <c r="Y24" s="44"/>
      <c r="Z24" s="44"/>
      <c r="AA24" s="44"/>
      <c r="AB24" s="44"/>
    </row>
    <row r="25" spans="1:28" x14ac:dyDescent="0.3">
      <c r="A25" s="661">
        <v>44196</v>
      </c>
      <c r="B25" s="357">
        <v>51083.16416</v>
      </c>
      <c r="C25" s="357">
        <v>9939.4094800000003</v>
      </c>
      <c r="D25" s="357">
        <v>61224.356399999997</v>
      </c>
      <c r="E25" s="357">
        <v>1394.6238400000002</v>
      </c>
      <c r="F25" s="588">
        <v>123641.55388000001</v>
      </c>
      <c r="G25" s="44"/>
      <c r="H25" s="588">
        <v>54551</v>
      </c>
      <c r="I25" s="588">
        <v>11357</v>
      </c>
      <c r="J25" s="588">
        <v>63110</v>
      </c>
      <c r="K25" s="588">
        <v>2997</v>
      </c>
      <c r="L25" s="588">
        <v>131621</v>
      </c>
      <c r="N25" s="44"/>
      <c r="O25" s="44"/>
      <c r="P25" s="44"/>
      <c r="Q25" s="44"/>
      <c r="R25" s="44"/>
      <c r="S25" s="44"/>
      <c r="T25" s="44"/>
      <c r="U25" s="44"/>
      <c r="V25" s="44"/>
      <c r="W25" s="44"/>
      <c r="X25" s="44"/>
      <c r="Y25" s="44"/>
      <c r="Z25" s="44"/>
      <c r="AA25" s="44"/>
      <c r="AB25" s="44"/>
    </row>
    <row r="26" spans="1:28" x14ac:dyDescent="0.3">
      <c r="A26" s="661">
        <v>44227</v>
      </c>
      <c r="B26" s="357">
        <v>51279.439460000001</v>
      </c>
      <c r="C26" s="357">
        <v>9979.2221599999993</v>
      </c>
      <c r="D26" s="357">
        <v>61142.778469999997</v>
      </c>
      <c r="E26" s="357">
        <v>1411.2602299999999</v>
      </c>
      <c r="F26" s="588">
        <v>123812.70032</v>
      </c>
      <c r="G26" s="44"/>
      <c r="H26" s="588">
        <v>54764</v>
      </c>
      <c r="I26" s="588">
        <v>11394</v>
      </c>
      <c r="J26" s="588">
        <v>63038</v>
      </c>
      <c r="K26" s="588">
        <v>3016</v>
      </c>
      <c r="L26" s="588">
        <v>131825</v>
      </c>
      <c r="N26" s="44"/>
      <c r="O26" s="44"/>
      <c r="P26" s="44"/>
      <c r="Q26" s="44"/>
      <c r="R26" s="44"/>
      <c r="S26" s="44"/>
      <c r="T26" s="44"/>
      <c r="U26" s="44"/>
      <c r="V26" s="44"/>
      <c r="W26" s="44"/>
      <c r="X26" s="44"/>
      <c r="Y26" s="44"/>
      <c r="Z26" s="44"/>
      <c r="AA26" s="44"/>
      <c r="AB26" s="44"/>
    </row>
    <row r="27" spans="1:28" x14ac:dyDescent="0.3">
      <c r="A27" s="661">
        <v>44255</v>
      </c>
      <c r="B27" s="357">
        <v>51490.238810000003</v>
      </c>
      <c r="C27" s="357">
        <v>9982.9298499999986</v>
      </c>
      <c r="D27" s="357">
        <v>60940.226669999996</v>
      </c>
      <c r="E27" s="357">
        <v>1413.60033</v>
      </c>
      <c r="F27" s="588">
        <v>123826.99566</v>
      </c>
      <c r="G27" s="44"/>
      <c r="H27" s="588">
        <v>54955</v>
      </c>
      <c r="I27" s="588">
        <v>11399</v>
      </c>
      <c r="J27" s="588">
        <v>62772</v>
      </c>
      <c r="K27" s="588">
        <v>3021</v>
      </c>
      <c r="L27" s="588">
        <v>131740</v>
      </c>
      <c r="N27" s="44"/>
      <c r="O27" s="44"/>
      <c r="P27" s="44"/>
      <c r="Q27" s="44"/>
      <c r="R27" s="44"/>
      <c r="S27" s="44"/>
      <c r="T27" s="44"/>
      <c r="U27" s="44"/>
      <c r="V27" s="44"/>
      <c r="W27" s="44"/>
      <c r="X27" s="44"/>
      <c r="Y27" s="44"/>
      <c r="Z27" s="44"/>
      <c r="AA27" s="44"/>
      <c r="AB27" s="44"/>
    </row>
    <row r="28" spans="1:28" x14ac:dyDescent="0.3">
      <c r="A28" s="661">
        <v>44286</v>
      </c>
      <c r="B28" s="357">
        <v>51700.560729999997</v>
      </c>
      <c r="C28" s="357">
        <v>10027.891740000001</v>
      </c>
      <c r="D28" s="357">
        <v>60942.995480000005</v>
      </c>
      <c r="E28" s="357">
        <v>1406.4026799999999</v>
      </c>
      <c r="F28" s="588">
        <v>124077.85063</v>
      </c>
      <c r="G28" s="44"/>
      <c r="H28" s="588">
        <v>55191</v>
      </c>
      <c r="I28" s="588">
        <v>11441</v>
      </c>
      <c r="J28" s="588">
        <v>62828</v>
      </c>
      <c r="K28" s="588">
        <v>3026</v>
      </c>
      <c r="L28" s="588">
        <v>132113</v>
      </c>
      <c r="N28" s="44"/>
      <c r="O28" s="44"/>
      <c r="P28" s="44"/>
      <c r="Q28" s="44"/>
      <c r="R28" s="44"/>
      <c r="S28" s="44"/>
      <c r="T28" s="44"/>
      <c r="U28" s="44"/>
      <c r="V28" s="44"/>
      <c r="W28" s="44"/>
      <c r="X28" s="44"/>
      <c r="Y28" s="44"/>
      <c r="Z28" s="44"/>
      <c r="AA28" s="44"/>
      <c r="AB28" s="44"/>
    </row>
    <row r="29" spans="1:28" x14ac:dyDescent="0.3">
      <c r="A29" s="661">
        <v>44316</v>
      </c>
      <c r="B29" s="357">
        <v>51667.396189999999</v>
      </c>
      <c r="C29" s="357">
        <v>10039.9249</v>
      </c>
      <c r="D29" s="357">
        <v>60876.589400000004</v>
      </c>
      <c r="E29" s="357">
        <v>1396.5109600000001</v>
      </c>
      <c r="F29" s="588">
        <v>123980.42144999999</v>
      </c>
      <c r="G29" s="44"/>
      <c r="H29" s="588">
        <v>55180</v>
      </c>
      <c r="I29" s="588">
        <v>11444</v>
      </c>
      <c r="J29" s="588">
        <v>62772</v>
      </c>
      <c r="K29" s="588">
        <v>3005</v>
      </c>
      <c r="L29" s="588">
        <v>132029</v>
      </c>
      <c r="N29" s="44"/>
      <c r="O29" s="44"/>
      <c r="P29" s="44"/>
      <c r="Q29" s="44"/>
      <c r="R29" s="44"/>
      <c r="S29" s="44"/>
      <c r="T29" s="44"/>
      <c r="U29" s="44"/>
      <c r="V29" s="44"/>
      <c r="W29" s="44"/>
      <c r="X29" s="44"/>
      <c r="Y29" s="44"/>
      <c r="Z29" s="44"/>
      <c r="AA29" s="44"/>
      <c r="AB29" s="44"/>
    </row>
    <row r="30" spans="1:28" x14ac:dyDescent="0.3">
      <c r="A30" s="661">
        <v>44347</v>
      </c>
      <c r="B30" s="357">
        <v>51726.131029999997</v>
      </c>
      <c r="C30" s="357">
        <v>10077.029610000001</v>
      </c>
      <c r="D30" s="357">
        <v>60517.936820000003</v>
      </c>
      <c r="E30" s="357">
        <v>1396.12691</v>
      </c>
      <c r="F30" s="588">
        <v>123717.22437</v>
      </c>
      <c r="G30" s="44"/>
      <c r="H30" s="588">
        <v>55243</v>
      </c>
      <c r="I30" s="588">
        <v>11481</v>
      </c>
      <c r="J30" s="588">
        <v>62456</v>
      </c>
      <c r="K30" s="588">
        <v>2996</v>
      </c>
      <c r="L30" s="588">
        <v>131831</v>
      </c>
      <c r="N30" s="44"/>
      <c r="O30" s="44"/>
      <c r="P30" s="44"/>
      <c r="Q30" s="44"/>
      <c r="R30" s="44"/>
      <c r="S30" s="44"/>
      <c r="T30" s="44"/>
      <c r="U30" s="44"/>
      <c r="V30" s="44"/>
      <c r="W30" s="44"/>
      <c r="X30" s="44"/>
      <c r="Y30" s="44"/>
      <c r="Z30" s="44"/>
      <c r="AA30" s="44"/>
      <c r="AB30" s="44"/>
    </row>
    <row r="31" spans="1:28" x14ac:dyDescent="0.3">
      <c r="A31" s="661">
        <v>44377</v>
      </c>
      <c r="B31" s="357">
        <v>51800.928890000003</v>
      </c>
      <c r="C31" s="357">
        <v>10112.053529999999</v>
      </c>
      <c r="D31" s="357">
        <v>60413.545960000003</v>
      </c>
      <c r="E31" s="357">
        <v>1400.9070400000001</v>
      </c>
      <c r="F31" s="588">
        <v>123727.43541999999</v>
      </c>
      <c r="G31" s="44"/>
      <c r="H31" s="588">
        <v>55309</v>
      </c>
      <c r="I31" s="588">
        <v>11506</v>
      </c>
      <c r="J31" s="588">
        <v>62352</v>
      </c>
      <c r="K31" s="588">
        <v>3011</v>
      </c>
      <c r="L31" s="588">
        <v>131817</v>
      </c>
      <c r="N31" s="44"/>
      <c r="O31" s="44"/>
      <c r="P31" s="44"/>
      <c r="Q31" s="44"/>
      <c r="R31" s="44"/>
      <c r="S31" s="44"/>
      <c r="T31" s="44"/>
      <c r="U31" s="44"/>
      <c r="V31" s="44"/>
      <c r="W31" s="44"/>
      <c r="X31" s="44"/>
      <c r="Y31" s="44"/>
      <c r="Z31" s="44"/>
      <c r="AA31" s="44"/>
      <c r="AB31" s="44"/>
    </row>
    <row r="32" spans="1:28" x14ac:dyDescent="0.3">
      <c r="A32" s="661">
        <v>44408</v>
      </c>
      <c r="B32" s="357">
        <v>51741.970930000003</v>
      </c>
      <c r="C32" s="357">
        <v>10068.976359999999</v>
      </c>
      <c r="D32" s="357">
        <v>61161.705090000003</v>
      </c>
      <c r="E32" s="357">
        <v>1404.1799999999998</v>
      </c>
      <c r="F32" s="588">
        <v>124376.83238000001</v>
      </c>
      <c r="G32" s="44"/>
      <c r="H32" s="588">
        <v>55254</v>
      </c>
      <c r="I32" s="588">
        <v>11462</v>
      </c>
      <c r="J32" s="588">
        <v>63084</v>
      </c>
      <c r="K32" s="588">
        <v>3011</v>
      </c>
      <c r="L32" s="588">
        <v>132445</v>
      </c>
      <c r="N32" s="44"/>
      <c r="O32" s="44"/>
      <c r="P32" s="44"/>
      <c r="Q32" s="44"/>
      <c r="R32" s="44"/>
      <c r="S32" s="44"/>
      <c r="T32" s="44"/>
      <c r="U32" s="44"/>
      <c r="V32" s="44"/>
      <c r="W32" s="44"/>
      <c r="X32" s="44"/>
      <c r="Y32" s="44"/>
      <c r="Z32" s="44"/>
      <c r="AA32" s="44"/>
      <c r="AB32" s="44"/>
    </row>
    <row r="33" spans="1:28" x14ac:dyDescent="0.3">
      <c r="A33" s="661">
        <v>44439</v>
      </c>
      <c r="B33" s="357">
        <v>52050.77564</v>
      </c>
      <c r="C33" s="357">
        <v>10056.800509999999</v>
      </c>
      <c r="D33" s="357">
        <v>63109.735179999989</v>
      </c>
      <c r="E33" s="357">
        <v>1407.27241</v>
      </c>
      <c r="F33" s="588">
        <v>126624.58374</v>
      </c>
      <c r="G33" s="44"/>
      <c r="H33" s="588">
        <v>55595</v>
      </c>
      <c r="I33" s="588">
        <v>11446</v>
      </c>
      <c r="J33" s="588">
        <v>64857</v>
      </c>
      <c r="K33" s="588">
        <v>3031</v>
      </c>
      <c r="L33" s="588">
        <v>134362</v>
      </c>
      <c r="N33" s="44"/>
      <c r="O33" s="44"/>
      <c r="P33" s="44"/>
      <c r="Q33" s="44"/>
      <c r="R33" s="44"/>
      <c r="S33" s="44"/>
      <c r="T33" s="44"/>
      <c r="U33" s="44"/>
      <c r="V33" s="44"/>
      <c r="W33" s="44"/>
      <c r="X33" s="44"/>
      <c r="Y33" s="44"/>
      <c r="Z33" s="44"/>
      <c r="AA33" s="44"/>
      <c r="AB33" s="44"/>
    </row>
    <row r="34" spans="1:28" x14ac:dyDescent="0.3">
      <c r="A34" s="661">
        <v>44469</v>
      </c>
      <c r="B34" s="357">
        <v>52381.264139999999</v>
      </c>
      <c r="C34" s="357">
        <v>10155.8982</v>
      </c>
      <c r="D34" s="357">
        <v>63364.648000000001</v>
      </c>
      <c r="E34" s="357">
        <v>1417.36906</v>
      </c>
      <c r="F34" s="588">
        <v>127319.17939999999</v>
      </c>
      <c r="G34" s="44"/>
      <c r="H34" s="588">
        <v>55946</v>
      </c>
      <c r="I34" s="588">
        <v>11557</v>
      </c>
      <c r="J34" s="588">
        <v>65245</v>
      </c>
      <c r="K34" s="588">
        <v>3044</v>
      </c>
      <c r="L34" s="588">
        <v>135341</v>
      </c>
      <c r="N34" s="44"/>
      <c r="O34" s="44"/>
      <c r="P34" s="44"/>
      <c r="Q34" s="44"/>
      <c r="R34" s="44"/>
      <c r="S34" s="44"/>
      <c r="T34" s="44"/>
      <c r="U34" s="44"/>
      <c r="V34" s="44"/>
      <c r="W34" s="44"/>
      <c r="X34" s="44"/>
      <c r="Y34" s="44"/>
      <c r="Z34" s="44"/>
      <c r="AA34" s="44"/>
      <c r="AB34" s="44"/>
    </row>
    <row r="35" spans="1:28" x14ac:dyDescent="0.3">
      <c r="A35" s="661">
        <v>44500</v>
      </c>
      <c r="B35" s="357">
        <v>52501.19008</v>
      </c>
      <c r="C35" s="357">
        <v>10199.2572</v>
      </c>
      <c r="D35" s="357">
        <v>63616.413489999999</v>
      </c>
      <c r="E35" s="357">
        <v>1423.4371000000001</v>
      </c>
      <c r="F35" s="588">
        <v>127740.29786999999</v>
      </c>
      <c r="G35" s="44"/>
      <c r="H35" s="588">
        <v>56081</v>
      </c>
      <c r="I35" s="588">
        <v>11593</v>
      </c>
      <c r="J35" s="588">
        <v>65520</v>
      </c>
      <c r="K35" s="588">
        <v>3043</v>
      </c>
      <c r="L35" s="588">
        <v>135821</v>
      </c>
      <c r="N35" s="44"/>
      <c r="O35" s="44"/>
      <c r="P35" s="44"/>
      <c r="Q35" s="44"/>
      <c r="R35" s="44"/>
      <c r="S35" s="44"/>
      <c r="T35" s="44"/>
      <c r="U35" s="44"/>
      <c r="V35" s="44"/>
      <c r="W35" s="44"/>
      <c r="X35" s="44"/>
      <c r="Y35" s="44"/>
      <c r="Z35" s="44"/>
      <c r="AA35" s="44"/>
      <c r="AB35" s="44"/>
    </row>
    <row r="36" spans="1:28" x14ac:dyDescent="0.3">
      <c r="A36" s="661">
        <v>44530</v>
      </c>
      <c r="B36" s="357">
        <v>52712.684209999999</v>
      </c>
      <c r="C36" s="357">
        <v>10287.304830000001</v>
      </c>
      <c r="D36" s="357">
        <v>63659.838790000009</v>
      </c>
      <c r="E36" s="357">
        <v>1424.5076899999999</v>
      </c>
      <c r="F36" s="588">
        <v>128084.33551999999</v>
      </c>
      <c r="G36" s="44"/>
      <c r="H36" s="588">
        <v>56326</v>
      </c>
      <c r="I36" s="588">
        <v>11680</v>
      </c>
      <c r="J36" s="588">
        <v>65638</v>
      </c>
      <c r="K36" s="588">
        <v>3052</v>
      </c>
      <c r="L36" s="588">
        <v>136297</v>
      </c>
      <c r="N36" s="44"/>
      <c r="O36" s="44"/>
      <c r="P36" s="44"/>
      <c r="Q36" s="44"/>
      <c r="R36" s="44"/>
      <c r="S36" s="44"/>
      <c r="T36" s="44"/>
      <c r="U36" s="44"/>
      <c r="V36" s="44"/>
      <c r="W36" s="44"/>
      <c r="X36" s="44"/>
      <c r="Y36" s="44"/>
      <c r="Z36" s="44"/>
      <c r="AA36" s="44"/>
      <c r="AB36" s="44"/>
    </row>
    <row r="37" spans="1:28" x14ac:dyDescent="0.3">
      <c r="A37" s="661">
        <v>44561</v>
      </c>
      <c r="B37" s="357">
        <v>52652.383529999999</v>
      </c>
      <c r="C37" s="357">
        <v>10314.820669999999</v>
      </c>
      <c r="D37" s="357">
        <v>63574.656859999996</v>
      </c>
      <c r="E37" s="357">
        <v>1417.1134400000001</v>
      </c>
      <c r="F37" s="588">
        <v>127958.9745</v>
      </c>
      <c r="G37" s="44"/>
      <c r="H37" s="588">
        <v>56260</v>
      </c>
      <c r="I37" s="588">
        <v>11710</v>
      </c>
      <c r="J37" s="588">
        <v>65542</v>
      </c>
      <c r="K37" s="588">
        <v>3038</v>
      </c>
      <c r="L37" s="588">
        <v>136147</v>
      </c>
      <c r="N37" s="44"/>
      <c r="O37" s="44"/>
      <c r="P37" s="44"/>
      <c r="Q37" s="44"/>
      <c r="R37" s="44"/>
      <c r="S37" s="44"/>
      <c r="T37" s="44"/>
      <c r="U37" s="44"/>
      <c r="V37" s="44"/>
      <c r="W37" s="44"/>
      <c r="X37" s="44"/>
      <c r="Y37" s="44"/>
      <c r="Z37" s="44"/>
      <c r="AA37" s="44"/>
      <c r="AB37" s="44"/>
    </row>
    <row r="38" spans="1:28" x14ac:dyDescent="0.3">
      <c r="A38" s="661">
        <v>44592</v>
      </c>
      <c r="B38" s="357">
        <v>52835.604789999998</v>
      </c>
      <c r="C38" s="357">
        <v>10363.492989999999</v>
      </c>
      <c r="D38" s="357">
        <v>63404.985619999999</v>
      </c>
      <c r="E38" s="357">
        <v>1412.3673600000002</v>
      </c>
      <c r="F38" s="588">
        <v>128016.45076000001</v>
      </c>
      <c r="G38" s="44"/>
      <c r="H38" s="588">
        <v>56479</v>
      </c>
      <c r="I38" s="588">
        <v>11761</v>
      </c>
      <c r="J38" s="588">
        <v>65406</v>
      </c>
      <c r="K38" s="588">
        <v>3024</v>
      </c>
      <c r="L38" s="588">
        <v>136248</v>
      </c>
      <c r="N38" s="44"/>
      <c r="O38" s="44"/>
      <c r="P38" s="44"/>
      <c r="Q38" s="44"/>
      <c r="R38" s="44"/>
      <c r="S38" s="44"/>
      <c r="T38" s="44"/>
      <c r="U38" s="44"/>
      <c r="V38" s="44"/>
      <c r="W38" s="44"/>
      <c r="X38" s="44"/>
      <c r="Y38" s="44"/>
      <c r="Z38" s="44"/>
      <c r="AA38" s="44"/>
      <c r="AB38" s="44"/>
    </row>
    <row r="39" spans="1:28" x14ac:dyDescent="0.3">
      <c r="A39" s="661">
        <v>44620</v>
      </c>
      <c r="B39" s="357">
        <v>52987.090790000002</v>
      </c>
      <c r="C39" s="357">
        <v>10386.014279999999</v>
      </c>
      <c r="D39" s="357">
        <v>63332.098010000002</v>
      </c>
      <c r="E39" s="357">
        <v>1411.70282</v>
      </c>
      <c r="F39" s="588">
        <v>128116.9059</v>
      </c>
      <c r="G39" s="44"/>
      <c r="H39" s="588">
        <v>56663</v>
      </c>
      <c r="I39" s="588">
        <v>11781</v>
      </c>
      <c r="J39" s="588">
        <v>65223</v>
      </c>
      <c r="K39" s="588">
        <v>3019</v>
      </c>
      <c r="L39" s="588">
        <v>136235</v>
      </c>
      <c r="N39" s="44"/>
      <c r="O39" s="44"/>
      <c r="P39" s="44"/>
      <c r="Q39" s="44"/>
      <c r="R39" s="44"/>
      <c r="S39" s="44"/>
      <c r="T39" s="44"/>
      <c r="U39" s="44"/>
      <c r="V39" s="44"/>
      <c r="W39" s="44"/>
      <c r="X39" s="44"/>
      <c r="Y39" s="44"/>
      <c r="Z39" s="44"/>
      <c r="AA39" s="44"/>
      <c r="AB39" s="44"/>
    </row>
    <row r="40" spans="1:28" x14ac:dyDescent="0.3">
      <c r="A40" s="661">
        <v>44651</v>
      </c>
      <c r="B40" s="357">
        <v>53168.025199999996</v>
      </c>
      <c r="C40" s="357">
        <v>10433.34894</v>
      </c>
      <c r="D40" s="357">
        <v>63372.349410000003</v>
      </c>
      <c r="E40" s="357">
        <v>1418.0562</v>
      </c>
      <c r="F40" s="588">
        <v>128391.77975</v>
      </c>
      <c r="G40" s="44"/>
      <c r="H40" s="588">
        <v>56877</v>
      </c>
      <c r="I40" s="588">
        <v>11826</v>
      </c>
      <c r="J40" s="588">
        <v>65299</v>
      </c>
      <c r="K40" s="588">
        <v>3031</v>
      </c>
      <c r="L40" s="588">
        <v>136597</v>
      </c>
      <c r="N40" s="44"/>
      <c r="O40" s="44"/>
      <c r="P40" s="44"/>
      <c r="Q40" s="44"/>
      <c r="R40" s="44"/>
      <c r="S40" s="44"/>
      <c r="T40" s="44"/>
      <c r="U40" s="44"/>
      <c r="V40" s="44"/>
      <c r="W40" s="44"/>
      <c r="X40" s="44"/>
      <c r="Y40" s="44"/>
      <c r="Z40" s="44"/>
      <c r="AA40" s="44"/>
      <c r="AB40" s="44"/>
    </row>
    <row r="41" spans="1:28" x14ac:dyDescent="0.3">
      <c r="A41" s="661">
        <v>44681</v>
      </c>
      <c r="B41" s="357">
        <v>52957.187769999997</v>
      </c>
      <c r="C41" s="357">
        <v>10429.742130000001</v>
      </c>
      <c r="D41" s="357">
        <v>63228.420639999997</v>
      </c>
      <c r="E41" s="357">
        <v>1398.3783899999999</v>
      </c>
      <c r="F41" s="588">
        <v>128013.72893</v>
      </c>
      <c r="G41" s="44"/>
      <c r="H41" s="588">
        <v>56753</v>
      </c>
      <c r="I41" s="588">
        <v>11814</v>
      </c>
      <c r="J41" s="588">
        <v>65187</v>
      </c>
      <c r="K41" s="588">
        <v>2981</v>
      </c>
      <c r="L41" s="588">
        <v>136331</v>
      </c>
      <c r="N41" s="44"/>
      <c r="O41" s="44"/>
      <c r="P41" s="44"/>
      <c r="Q41" s="44"/>
      <c r="R41" s="44"/>
      <c r="S41" s="44"/>
      <c r="T41" s="44"/>
      <c r="U41" s="44"/>
      <c r="V41" s="44"/>
      <c r="W41" s="44"/>
      <c r="X41" s="44"/>
      <c r="Y41" s="44"/>
      <c r="Z41" s="44"/>
      <c r="AA41" s="44"/>
      <c r="AB41" s="44"/>
    </row>
    <row r="42" spans="1:28" x14ac:dyDescent="0.3">
      <c r="A42" s="661">
        <v>44712</v>
      </c>
      <c r="B42" s="357">
        <v>53100.19195</v>
      </c>
      <c r="C42" s="357">
        <v>10483.88696</v>
      </c>
      <c r="D42" s="357">
        <v>63056.080230000007</v>
      </c>
      <c r="E42" s="357">
        <v>1386.88292</v>
      </c>
      <c r="F42" s="588">
        <v>128027.04206000001</v>
      </c>
      <c r="G42" s="44"/>
      <c r="H42" s="588">
        <v>56926</v>
      </c>
      <c r="I42" s="588">
        <v>11877</v>
      </c>
      <c r="J42" s="588">
        <v>65051</v>
      </c>
      <c r="K42" s="588">
        <v>2953</v>
      </c>
      <c r="L42" s="588">
        <v>136393</v>
      </c>
      <c r="N42" s="44"/>
      <c r="O42" s="44"/>
      <c r="P42" s="44"/>
      <c r="Q42" s="44"/>
      <c r="R42" s="44"/>
      <c r="S42" s="44"/>
      <c r="T42" s="44"/>
      <c r="U42" s="44"/>
      <c r="V42" s="44"/>
      <c r="W42" s="44"/>
      <c r="X42" s="44"/>
      <c r="Y42" s="44"/>
      <c r="Z42" s="44"/>
      <c r="AA42" s="44"/>
      <c r="AB42" s="44"/>
    </row>
    <row r="43" spans="1:28" x14ac:dyDescent="0.3">
      <c r="A43" s="661">
        <v>44742</v>
      </c>
      <c r="B43" s="357">
        <v>53110.835429999999</v>
      </c>
      <c r="C43" s="357">
        <v>10490.076850000001</v>
      </c>
      <c r="D43" s="357">
        <v>62818.940160000006</v>
      </c>
      <c r="E43" s="357">
        <v>1388.3491199999999</v>
      </c>
      <c r="F43" s="588">
        <v>127808.20156</v>
      </c>
      <c r="G43" s="44"/>
      <c r="H43" s="588">
        <v>56948</v>
      </c>
      <c r="I43" s="588">
        <v>11882</v>
      </c>
      <c r="J43" s="588">
        <v>64811</v>
      </c>
      <c r="K43" s="588">
        <v>2968</v>
      </c>
      <c r="L43" s="588">
        <v>136217</v>
      </c>
      <c r="N43" s="44"/>
      <c r="O43" s="44"/>
      <c r="P43" s="44"/>
      <c r="Q43" s="44"/>
      <c r="R43" s="44"/>
      <c r="S43" s="44"/>
      <c r="T43" s="44"/>
      <c r="U43" s="44"/>
      <c r="V43" s="44"/>
      <c r="W43" s="44"/>
      <c r="X43" s="44"/>
      <c r="Y43" s="44"/>
      <c r="Z43" s="44"/>
      <c r="AA43" s="44"/>
      <c r="AB43" s="44"/>
    </row>
    <row r="44" spans="1:28" x14ac:dyDescent="0.3">
      <c r="A44" s="661">
        <v>44773</v>
      </c>
      <c r="B44" s="357">
        <v>53072.893100000001</v>
      </c>
      <c r="C44" s="357">
        <v>10433.05573</v>
      </c>
      <c r="D44" s="357">
        <v>63008.33988</v>
      </c>
      <c r="E44" s="357">
        <v>1375.8264100000001</v>
      </c>
      <c r="F44" s="588">
        <v>127890.11512</v>
      </c>
      <c r="G44" s="44"/>
      <c r="H44" s="588">
        <v>56932</v>
      </c>
      <c r="I44" s="588">
        <v>11831</v>
      </c>
      <c r="J44" s="588">
        <v>64980</v>
      </c>
      <c r="K44" s="588">
        <v>2914</v>
      </c>
      <c r="L44" s="588">
        <v>136268</v>
      </c>
      <c r="N44" s="44"/>
      <c r="O44" s="44"/>
      <c r="P44" s="44"/>
      <c r="Q44" s="44"/>
      <c r="R44" s="44"/>
      <c r="S44" s="44"/>
      <c r="T44" s="44"/>
      <c r="U44" s="44"/>
      <c r="V44" s="44"/>
      <c r="W44" s="44"/>
      <c r="X44" s="44"/>
      <c r="Y44" s="44"/>
      <c r="Z44" s="44"/>
      <c r="AA44" s="44"/>
      <c r="AB44" s="44"/>
    </row>
    <row r="45" spans="1:28" x14ac:dyDescent="0.3">
      <c r="A45" s="661">
        <v>44804</v>
      </c>
      <c r="B45" s="357">
        <v>53385.890480000002</v>
      </c>
      <c r="C45" s="357">
        <v>10455.106180000001</v>
      </c>
      <c r="D45" s="357">
        <v>65180.842310000007</v>
      </c>
      <c r="E45" s="357">
        <v>1376.3145199999999</v>
      </c>
      <c r="F45" s="588">
        <v>130398.15349</v>
      </c>
      <c r="G45" s="44"/>
      <c r="H45" s="588">
        <v>57260</v>
      </c>
      <c r="I45" s="588">
        <v>11830</v>
      </c>
      <c r="J45" s="588">
        <v>66984</v>
      </c>
      <c r="K45" s="588">
        <v>2900</v>
      </c>
      <c r="L45" s="588">
        <v>138403</v>
      </c>
      <c r="N45" s="44"/>
      <c r="O45" s="44"/>
      <c r="P45" s="44"/>
      <c r="Q45" s="44"/>
      <c r="R45" s="44"/>
      <c r="S45" s="44"/>
      <c r="T45" s="44"/>
      <c r="U45" s="44"/>
      <c r="V45" s="44"/>
      <c r="W45" s="44"/>
      <c r="X45" s="44"/>
      <c r="Y45" s="44"/>
      <c r="Z45" s="44"/>
      <c r="AA45" s="44"/>
      <c r="AB45" s="44"/>
    </row>
    <row r="46" spans="1:28" x14ac:dyDescent="0.3">
      <c r="A46" s="661">
        <v>44834</v>
      </c>
      <c r="B46" s="357">
        <v>53811.18305</v>
      </c>
      <c r="C46" s="357">
        <v>10517.44428</v>
      </c>
      <c r="D46" s="357">
        <v>65584.494980000003</v>
      </c>
      <c r="E46" s="357">
        <v>1391.7761599999999</v>
      </c>
      <c r="F46" s="588">
        <v>131304.89846999999</v>
      </c>
      <c r="G46" s="44"/>
      <c r="H46" s="588">
        <v>57747</v>
      </c>
      <c r="I46" s="588">
        <v>11918</v>
      </c>
      <c r="J46" s="588">
        <v>67561</v>
      </c>
      <c r="K46" s="588">
        <v>2923</v>
      </c>
      <c r="L46" s="588">
        <v>139683</v>
      </c>
      <c r="N46" s="44"/>
      <c r="O46" s="44"/>
      <c r="P46" s="44"/>
      <c r="Q46" s="44"/>
      <c r="R46" s="44"/>
      <c r="S46" s="44"/>
      <c r="T46" s="44"/>
      <c r="U46" s="44"/>
      <c r="V46" s="44"/>
      <c r="W46" s="44"/>
      <c r="X46" s="44"/>
      <c r="Y46" s="44"/>
      <c r="Z46" s="44"/>
      <c r="AA46" s="44"/>
      <c r="AB46" s="44"/>
    </row>
    <row r="47" spans="1:28" x14ac:dyDescent="0.3">
      <c r="A47" s="661">
        <v>44865</v>
      </c>
      <c r="B47" s="357">
        <v>54083.410089999998</v>
      </c>
      <c r="C47" s="357">
        <v>10609.332849999999</v>
      </c>
      <c r="D47" s="357">
        <v>66317.247889999999</v>
      </c>
      <c r="E47" s="357">
        <v>1417.35</v>
      </c>
      <c r="F47" s="588">
        <v>132427.34083</v>
      </c>
      <c r="G47" s="44"/>
      <c r="H47" s="588">
        <v>58051</v>
      </c>
      <c r="I47" s="588">
        <v>12015</v>
      </c>
      <c r="J47" s="588">
        <v>68322</v>
      </c>
      <c r="K47" s="588">
        <v>3007</v>
      </c>
      <c r="L47" s="588">
        <v>140947</v>
      </c>
      <c r="N47" s="44"/>
      <c r="O47" s="44"/>
      <c r="P47" s="44"/>
      <c r="Q47" s="44"/>
      <c r="R47" s="44"/>
      <c r="S47" s="44"/>
      <c r="T47" s="44"/>
      <c r="U47" s="44"/>
      <c r="V47" s="44"/>
      <c r="W47" s="44"/>
      <c r="X47" s="44"/>
      <c r="Y47" s="44"/>
      <c r="Z47" s="44"/>
      <c r="AA47" s="44"/>
      <c r="AB47" s="44"/>
    </row>
    <row r="48" spans="1:28" x14ac:dyDescent="0.3">
      <c r="A48" s="661">
        <v>44895</v>
      </c>
      <c r="B48" s="357">
        <v>54276.32215</v>
      </c>
      <c r="C48" s="357">
        <v>10786.68116</v>
      </c>
      <c r="D48" s="357">
        <v>66411.750390000001</v>
      </c>
      <c r="E48" s="357">
        <v>1427.0778399999999</v>
      </c>
      <c r="F48" s="588">
        <v>132901.83154000001</v>
      </c>
      <c r="G48" s="44"/>
      <c r="H48" s="588">
        <v>58279</v>
      </c>
      <c r="I48" s="588">
        <v>12187</v>
      </c>
      <c r="J48" s="588">
        <v>68479</v>
      </c>
      <c r="K48" s="588">
        <v>3022</v>
      </c>
      <c r="L48" s="588">
        <v>141536</v>
      </c>
      <c r="N48" s="44"/>
      <c r="O48" s="44"/>
      <c r="P48" s="44"/>
      <c r="Q48" s="44"/>
      <c r="R48" s="44"/>
      <c r="S48" s="44"/>
      <c r="T48" s="44"/>
      <c r="U48" s="44"/>
      <c r="V48" s="44"/>
      <c r="W48" s="44"/>
      <c r="X48" s="44"/>
      <c r="Y48" s="44"/>
      <c r="Z48" s="44"/>
      <c r="AA48" s="44"/>
      <c r="AB48" s="44"/>
    </row>
    <row r="49" spans="1:28" x14ac:dyDescent="0.3">
      <c r="A49" s="661">
        <v>44926</v>
      </c>
      <c r="B49" s="357">
        <v>54312.095549999998</v>
      </c>
      <c r="C49" s="357">
        <v>10809.244769999999</v>
      </c>
      <c r="D49" s="357">
        <v>66306.492060000004</v>
      </c>
      <c r="E49" s="357">
        <v>1441.45271</v>
      </c>
      <c r="F49" s="588">
        <v>132869.28508999999</v>
      </c>
      <c r="G49" s="44"/>
      <c r="H49" s="588">
        <v>58332</v>
      </c>
      <c r="I49" s="588">
        <v>12208</v>
      </c>
      <c r="J49" s="588">
        <v>68409</v>
      </c>
      <c r="K49" s="588">
        <v>3038</v>
      </c>
      <c r="L49" s="588">
        <v>141579</v>
      </c>
      <c r="N49" s="44"/>
      <c r="O49" s="44"/>
      <c r="P49" s="44"/>
      <c r="Q49" s="44"/>
      <c r="R49" s="44"/>
      <c r="S49" s="44"/>
      <c r="T49" s="44"/>
      <c r="U49" s="44"/>
      <c r="V49" s="44"/>
      <c r="W49" s="44"/>
      <c r="X49" s="44"/>
      <c r="Y49" s="44"/>
      <c r="Z49" s="44"/>
      <c r="AA49" s="44"/>
      <c r="AB49" s="44"/>
    </row>
    <row r="50" spans="1:28" x14ac:dyDescent="0.3">
      <c r="A50" s="661">
        <v>44957</v>
      </c>
      <c r="B50" s="357">
        <v>54512.04161</v>
      </c>
      <c r="C50" s="357">
        <v>10883.53354</v>
      </c>
      <c r="D50" s="357">
        <v>66311.627869999997</v>
      </c>
      <c r="E50" s="357">
        <v>1437.6235300000001</v>
      </c>
      <c r="F50" s="588">
        <v>133144.82655</v>
      </c>
      <c r="G50" s="44"/>
      <c r="H50" s="588">
        <v>58600</v>
      </c>
      <c r="I50" s="588">
        <v>12292</v>
      </c>
      <c r="J50" s="588">
        <v>68451</v>
      </c>
      <c r="K50" s="588">
        <v>3002</v>
      </c>
      <c r="L50" s="588">
        <v>141938</v>
      </c>
      <c r="N50" s="44"/>
      <c r="O50" s="44"/>
      <c r="P50" s="44"/>
      <c r="Q50" s="44"/>
      <c r="R50" s="44"/>
      <c r="S50" s="44"/>
      <c r="T50" s="44"/>
      <c r="U50" s="44"/>
      <c r="V50" s="44"/>
      <c r="W50" s="44"/>
      <c r="X50" s="44"/>
      <c r="Y50" s="44"/>
      <c r="Z50" s="44"/>
      <c r="AA50" s="44"/>
      <c r="AB50" s="44"/>
    </row>
    <row r="51" spans="1:28" x14ac:dyDescent="0.3">
      <c r="A51" s="661">
        <v>44985</v>
      </c>
      <c r="B51" s="357">
        <v>54675.759120000002</v>
      </c>
      <c r="C51" s="357">
        <v>11014.67036</v>
      </c>
      <c r="D51" s="357">
        <v>66355.497910000006</v>
      </c>
      <c r="E51" s="357">
        <v>1440.4613100000001</v>
      </c>
      <c r="F51" s="588">
        <v>133486.38870000001</v>
      </c>
      <c r="G51" s="44"/>
      <c r="H51" s="588">
        <v>58780</v>
      </c>
      <c r="I51" s="588">
        <v>12425</v>
      </c>
      <c r="J51" s="588">
        <v>68476</v>
      </c>
      <c r="K51" s="588">
        <v>3009</v>
      </c>
      <c r="L51" s="588">
        <v>142248</v>
      </c>
      <c r="N51" s="44"/>
      <c r="O51" s="44"/>
      <c r="P51" s="44"/>
      <c r="Q51" s="44"/>
      <c r="R51" s="44"/>
      <c r="S51" s="44"/>
      <c r="T51" s="44"/>
      <c r="U51" s="44"/>
      <c r="V51" s="44"/>
      <c r="W51" s="44"/>
      <c r="X51" s="44"/>
      <c r="Y51" s="44"/>
      <c r="Z51" s="44"/>
      <c r="AA51" s="44"/>
      <c r="AB51" s="44"/>
    </row>
    <row r="52" spans="1:28" x14ac:dyDescent="0.3">
      <c r="A52" s="661">
        <v>45016</v>
      </c>
      <c r="B52" s="357">
        <v>54816.753649999999</v>
      </c>
      <c r="C52" s="357">
        <v>11088.53736</v>
      </c>
      <c r="D52" s="357">
        <v>66466.369210000004</v>
      </c>
      <c r="E52" s="357">
        <v>1435.47587</v>
      </c>
      <c r="F52" s="588">
        <v>133807.13609000001</v>
      </c>
      <c r="G52" s="44"/>
      <c r="H52" s="588">
        <v>58957</v>
      </c>
      <c r="I52" s="588">
        <v>12503</v>
      </c>
      <c r="J52" s="588">
        <v>68619</v>
      </c>
      <c r="K52" s="588">
        <v>2998</v>
      </c>
      <c r="L52" s="588">
        <v>142657</v>
      </c>
      <c r="N52" s="44"/>
      <c r="O52" s="44"/>
      <c r="P52" s="44"/>
      <c r="Q52" s="44"/>
      <c r="R52" s="44"/>
      <c r="S52" s="44"/>
      <c r="T52" s="44"/>
      <c r="U52" s="44"/>
      <c r="V52" s="44"/>
      <c r="W52" s="44"/>
      <c r="X52" s="44"/>
      <c r="Y52" s="44"/>
      <c r="Z52" s="44"/>
      <c r="AA52" s="44"/>
      <c r="AB52" s="44"/>
    </row>
    <row r="53" spans="1:28" x14ac:dyDescent="0.3">
      <c r="A53" s="661">
        <v>45046</v>
      </c>
      <c r="B53" s="357">
        <v>54829.399069999999</v>
      </c>
      <c r="C53" s="357">
        <v>11134.568519999999</v>
      </c>
      <c r="D53" s="357">
        <v>66437.174270000003</v>
      </c>
      <c r="E53" s="357">
        <v>1413.3988999999999</v>
      </c>
      <c r="F53" s="588">
        <v>133814.54076</v>
      </c>
      <c r="G53" s="44"/>
      <c r="H53" s="588">
        <v>59019</v>
      </c>
      <c r="I53" s="588">
        <v>12541</v>
      </c>
      <c r="J53" s="588">
        <v>68577</v>
      </c>
      <c r="K53" s="588">
        <v>2954</v>
      </c>
      <c r="L53" s="588">
        <v>142661</v>
      </c>
      <c r="N53" s="44"/>
      <c r="O53" s="44"/>
      <c r="P53" s="44"/>
      <c r="Q53" s="44"/>
      <c r="R53" s="44"/>
      <c r="S53" s="44"/>
      <c r="T53" s="44"/>
      <c r="U53" s="44"/>
      <c r="V53" s="44"/>
      <c r="W53" s="44"/>
      <c r="X53" s="44"/>
      <c r="Y53" s="44"/>
      <c r="Z53" s="44"/>
      <c r="AA53" s="44"/>
      <c r="AB53" s="44"/>
    </row>
    <row r="54" spans="1:28" x14ac:dyDescent="0.3">
      <c r="A54" s="661">
        <v>45077</v>
      </c>
      <c r="B54" s="357">
        <v>54964.18073</v>
      </c>
      <c r="C54" s="357">
        <v>11254.82402</v>
      </c>
      <c r="D54" s="357">
        <v>66386.165769999992</v>
      </c>
      <c r="E54" s="357">
        <v>1403.0219400000001</v>
      </c>
      <c r="F54" s="588">
        <v>134008.19245999999</v>
      </c>
      <c r="G54" s="44"/>
      <c r="H54" s="588">
        <v>59185</v>
      </c>
      <c r="I54" s="588">
        <v>12668</v>
      </c>
      <c r="J54" s="588">
        <v>68550</v>
      </c>
      <c r="K54" s="588">
        <v>2928</v>
      </c>
      <c r="L54" s="588">
        <v>142902</v>
      </c>
      <c r="N54" s="44"/>
      <c r="O54" s="44"/>
      <c r="P54" s="44"/>
      <c r="Q54" s="44"/>
      <c r="R54" s="44"/>
      <c r="S54" s="44"/>
      <c r="T54" s="44"/>
      <c r="U54" s="44"/>
      <c r="V54" s="44"/>
      <c r="W54" s="44"/>
      <c r="X54" s="44"/>
      <c r="Y54" s="44"/>
      <c r="Z54" s="44"/>
      <c r="AA54" s="44"/>
      <c r="AB54" s="44"/>
    </row>
    <row r="55" spans="1:28" x14ac:dyDescent="0.3">
      <c r="A55" s="661">
        <v>45107</v>
      </c>
      <c r="B55" s="357">
        <v>54960.689149999998</v>
      </c>
      <c r="C55" s="357">
        <v>11301.893389999999</v>
      </c>
      <c r="D55" s="357">
        <v>66206.756070000003</v>
      </c>
      <c r="E55" s="357">
        <v>1413.5096800000001</v>
      </c>
      <c r="F55" s="588">
        <v>133882.84828999999</v>
      </c>
      <c r="G55" s="44"/>
      <c r="H55" s="588">
        <v>59199</v>
      </c>
      <c r="I55" s="588">
        <v>12710</v>
      </c>
      <c r="J55" s="588">
        <v>68385</v>
      </c>
      <c r="K55" s="588">
        <v>2943</v>
      </c>
      <c r="L55" s="588">
        <v>142805</v>
      </c>
      <c r="N55" s="44"/>
      <c r="O55" s="44"/>
      <c r="P55" s="44"/>
      <c r="Q55" s="44"/>
      <c r="R55" s="44"/>
      <c r="S55" s="44"/>
      <c r="T55" s="44"/>
      <c r="U55" s="44"/>
      <c r="V55" s="44"/>
      <c r="W55" s="44"/>
      <c r="X55" s="44"/>
      <c r="Y55" s="44"/>
      <c r="Z55" s="44"/>
      <c r="AA55" s="44"/>
      <c r="AB55" s="44"/>
    </row>
    <row r="56" spans="1:28" x14ac:dyDescent="0.3">
      <c r="A56" s="661">
        <v>45138</v>
      </c>
      <c r="B56" s="357">
        <v>55044.688710000002</v>
      </c>
      <c r="C56" s="357">
        <v>11280.44506</v>
      </c>
      <c r="D56" s="357">
        <v>66286.666589999993</v>
      </c>
      <c r="E56" s="357">
        <v>1414.78613</v>
      </c>
      <c r="F56" s="588">
        <v>134026.58648999999</v>
      </c>
      <c r="G56" s="44"/>
      <c r="H56" s="588">
        <v>59296</v>
      </c>
      <c r="I56" s="588">
        <v>12706</v>
      </c>
      <c r="J56" s="588">
        <v>68417</v>
      </c>
      <c r="K56" s="588">
        <v>2969</v>
      </c>
      <c r="L56" s="588">
        <v>142930</v>
      </c>
      <c r="N56" s="44"/>
      <c r="O56" s="44"/>
      <c r="P56" s="44"/>
      <c r="Q56" s="44"/>
      <c r="R56" s="44"/>
      <c r="S56" s="44"/>
      <c r="T56" s="44"/>
      <c r="U56" s="44"/>
      <c r="V56" s="44"/>
      <c r="W56" s="44"/>
      <c r="X56" s="44"/>
      <c r="Y56" s="44"/>
      <c r="Z56" s="44"/>
      <c r="AA56" s="44"/>
      <c r="AB56" s="44"/>
    </row>
    <row r="57" spans="1:28" x14ac:dyDescent="0.3">
      <c r="A57" s="661">
        <v>45169</v>
      </c>
      <c r="B57" s="357">
        <v>55247.29997</v>
      </c>
      <c r="C57" s="357">
        <v>11300.08668</v>
      </c>
      <c r="D57" s="357">
        <v>69247.075119999994</v>
      </c>
      <c r="E57" s="357">
        <v>1417.8157799999999</v>
      </c>
      <c r="F57" s="588">
        <v>137212.27755</v>
      </c>
      <c r="G57" s="44"/>
      <c r="H57" s="588">
        <v>59522</v>
      </c>
      <c r="I57" s="588">
        <v>12713</v>
      </c>
      <c r="J57" s="588">
        <v>71370</v>
      </c>
      <c r="K57" s="588">
        <v>2964</v>
      </c>
      <c r="L57" s="588">
        <v>145968</v>
      </c>
      <c r="N57" s="44"/>
      <c r="O57" s="44"/>
      <c r="P57" s="44"/>
      <c r="Q57" s="44"/>
      <c r="R57" s="44"/>
      <c r="S57" s="44"/>
      <c r="T57" s="44"/>
      <c r="U57" s="44"/>
      <c r="V57" s="44"/>
      <c r="W57" s="44"/>
      <c r="X57" s="44"/>
      <c r="Y57" s="44"/>
      <c r="Z57" s="44"/>
      <c r="AA57" s="44"/>
      <c r="AB57" s="44"/>
    </row>
    <row r="58" spans="1:28" x14ac:dyDescent="0.3">
      <c r="A58" s="661">
        <v>45199</v>
      </c>
      <c r="B58" s="357">
        <v>55722.026380000003</v>
      </c>
      <c r="C58" s="357">
        <v>11353.308519999999</v>
      </c>
      <c r="D58" s="357">
        <v>70083.928039999999</v>
      </c>
      <c r="E58" s="357">
        <v>1444.2977700000001</v>
      </c>
      <c r="F58" s="588">
        <v>138603.56070999999</v>
      </c>
      <c r="G58" s="44"/>
      <c r="H58" s="588">
        <v>60040</v>
      </c>
      <c r="I58" s="588">
        <v>12773</v>
      </c>
      <c r="J58" s="588">
        <v>72318</v>
      </c>
      <c r="K58" s="588">
        <v>3003</v>
      </c>
      <c r="L58" s="588">
        <v>147622</v>
      </c>
      <c r="N58" s="44"/>
      <c r="O58" s="44"/>
      <c r="P58" s="44"/>
      <c r="Q58" s="44"/>
      <c r="R58" s="44"/>
      <c r="S58" s="44"/>
      <c r="T58" s="44"/>
      <c r="U58" s="44"/>
      <c r="V58" s="44"/>
      <c r="W58" s="44"/>
      <c r="X58" s="44"/>
      <c r="Y58" s="44"/>
      <c r="Z58" s="44"/>
      <c r="AA58" s="44"/>
      <c r="AB58" s="44"/>
    </row>
    <row r="59" spans="1:28" x14ac:dyDescent="0.3">
      <c r="A59" s="661">
        <v>45230</v>
      </c>
      <c r="B59" s="357">
        <v>56018.452960000002</v>
      </c>
      <c r="C59" s="357">
        <v>11441.682050000001</v>
      </c>
      <c r="D59" s="357">
        <v>70331.858649999995</v>
      </c>
      <c r="E59" s="357">
        <v>1466.1860200000001</v>
      </c>
      <c r="F59" s="588">
        <v>139258.17968</v>
      </c>
      <c r="G59" s="44"/>
      <c r="H59" s="588">
        <v>60406</v>
      </c>
      <c r="I59" s="588">
        <v>12869</v>
      </c>
      <c r="J59" s="588">
        <v>72599</v>
      </c>
      <c r="K59" s="588">
        <v>3061</v>
      </c>
      <c r="L59" s="588">
        <v>148454</v>
      </c>
      <c r="N59" s="44"/>
      <c r="O59" s="44"/>
      <c r="P59" s="44"/>
      <c r="Q59" s="44"/>
      <c r="R59" s="44"/>
      <c r="S59" s="44"/>
      <c r="T59" s="44"/>
      <c r="U59" s="44"/>
      <c r="V59" s="44"/>
      <c r="W59" s="44"/>
      <c r="X59" s="44"/>
      <c r="Y59" s="44"/>
      <c r="Z59" s="44"/>
      <c r="AA59" s="44"/>
      <c r="AB59" s="44"/>
    </row>
    <row r="60" spans="1:28" x14ac:dyDescent="0.3">
      <c r="A60" s="661">
        <v>45260</v>
      </c>
      <c r="B60" s="357">
        <v>56206.815560000003</v>
      </c>
      <c r="C60" s="357">
        <v>11536.58928</v>
      </c>
      <c r="D60" s="357">
        <v>70337.835399999996</v>
      </c>
      <c r="E60" s="357">
        <v>1476.2841600000002</v>
      </c>
      <c r="F60" s="588">
        <v>139557.52439999999</v>
      </c>
      <c r="G60" s="44"/>
      <c r="H60" s="588">
        <v>60643</v>
      </c>
      <c r="I60" s="588">
        <v>12966</v>
      </c>
      <c r="J60" s="588">
        <v>72667</v>
      </c>
      <c r="K60" s="588">
        <v>3077</v>
      </c>
      <c r="L60" s="588">
        <v>148875</v>
      </c>
      <c r="N60" s="44"/>
      <c r="O60" s="44"/>
      <c r="P60" s="44"/>
      <c r="Q60" s="44"/>
      <c r="R60" s="44"/>
      <c r="S60" s="44"/>
      <c r="T60" s="44"/>
      <c r="U60" s="44"/>
      <c r="V60" s="44"/>
      <c r="W60" s="44"/>
      <c r="X60" s="44"/>
      <c r="Y60" s="44"/>
      <c r="Z60" s="44"/>
      <c r="AA60" s="44"/>
      <c r="AB60" s="44"/>
    </row>
    <row r="61" spans="1:28" x14ac:dyDescent="0.3">
      <c r="A61" s="661">
        <v>45291</v>
      </c>
      <c r="B61" s="357">
        <v>56255.434480000004</v>
      </c>
      <c r="C61" s="357">
        <v>11638.852459999998</v>
      </c>
      <c r="D61" s="357">
        <v>70292.18015</v>
      </c>
      <c r="E61" s="357">
        <v>1469.2913599999999</v>
      </c>
      <c r="F61" s="588">
        <v>139655.75844999999</v>
      </c>
      <c r="G61" s="44"/>
      <c r="H61" s="588">
        <v>60706</v>
      </c>
      <c r="I61" s="588">
        <v>13085</v>
      </c>
      <c r="J61" s="588">
        <v>72581</v>
      </c>
      <c r="K61" s="588">
        <v>3079</v>
      </c>
      <c r="L61" s="588">
        <v>148994</v>
      </c>
      <c r="N61" s="44"/>
      <c r="O61" s="44"/>
      <c r="P61" s="44"/>
      <c r="Q61" s="44"/>
      <c r="R61" s="44"/>
      <c r="S61" s="44"/>
      <c r="T61" s="44"/>
      <c r="U61" s="44"/>
      <c r="V61" s="44"/>
      <c r="W61" s="44"/>
      <c r="X61" s="44"/>
      <c r="Y61" s="44"/>
      <c r="Z61" s="44"/>
      <c r="AA61" s="44"/>
      <c r="AB61" s="44"/>
    </row>
    <row r="62" spans="1:28" x14ac:dyDescent="0.3">
      <c r="A62" s="661">
        <v>45322</v>
      </c>
      <c r="B62" s="357">
        <v>56414.38738</v>
      </c>
      <c r="C62" s="357">
        <v>11700.321040000001</v>
      </c>
      <c r="D62" s="357">
        <v>70616.054900000003</v>
      </c>
      <c r="E62" s="357">
        <v>1466.17165</v>
      </c>
      <c r="F62" s="588">
        <v>140196.93497</v>
      </c>
      <c r="G62" s="44"/>
      <c r="H62" s="588">
        <v>60916</v>
      </c>
      <c r="I62" s="588">
        <v>13149</v>
      </c>
      <c r="J62" s="588">
        <v>72950</v>
      </c>
      <c r="K62" s="588">
        <v>3074</v>
      </c>
      <c r="L62" s="588">
        <v>149629</v>
      </c>
      <c r="N62" s="44"/>
      <c r="O62" s="44"/>
      <c r="P62" s="44"/>
      <c r="Q62" s="44"/>
      <c r="R62" s="44"/>
      <c r="S62" s="44"/>
      <c r="T62" s="44"/>
      <c r="U62" s="44"/>
      <c r="V62" s="44"/>
      <c r="W62" s="44"/>
      <c r="X62" s="44"/>
      <c r="Y62" s="44"/>
      <c r="Z62" s="44"/>
      <c r="AA62" s="44"/>
      <c r="AB62" s="44"/>
    </row>
    <row r="63" spans="1:28" x14ac:dyDescent="0.3">
      <c r="A63" s="661">
        <v>45351</v>
      </c>
      <c r="B63" s="357">
        <v>56605.524380000003</v>
      </c>
      <c r="C63" s="357">
        <v>11706.398370000001</v>
      </c>
      <c r="D63" s="357">
        <v>70887.357540000012</v>
      </c>
      <c r="E63" s="357">
        <v>1453.8207</v>
      </c>
      <c r="F63" s="588">
        <v>140653.10099000001</v>
      </c>
      <c r="G63" s="44"/>
      <c r="H63" s="588">
        <v>61138</v>
      </c>
      <c r="I63" s="588">
        <v>13150</v>
      </c>
      <c r="J63" s="588">
        <v>73138</v>
      </c>
      <c r="K63" s="588">
        <v>3056</v>
      </c>
      <c r="L63" s="588">
        <v>149992</v>
      </c>
      <c r="N63" s="44"/>
      <c r="O63" s="44"/>
      <c r="P63" s="44"/>
      <c r="Q63" s="44"/>
      <c r="R63" s="44"/>
      <c r="S63" s="44"/>
      <c r="T63" s="44"/>
      <c r="U63" s="44"/>
      <c r="V63" s="44"/>
      <c r="W63" s="44"/>
      <c r="X63" s="44"/>
      <c r="Y63" s="44"/>
      <c r="Z63" s="44"/>
      <c r="AA63" s="44"/>
      <c r="AB63" s="44"/>
    </row>
    <row r="64" spans="1:28" x14ac:dyDescent="0.3">
      <c r="A64" s="661">
        <v>45382</v>
      </c>
      <c r="B64" s="357">
        <v>56742.225059999997</v>
      </c>
      <c r="C64" s="357">
        <v>11762.976900000001</v>
      </c>
      <c r="D64" s="357">
        <v>70808.454919999989</v>
      </c>
      <c r="E64" s="357">
        <v>1460.0498400000001</v>
      </c>
      <c r="F64" s="588">
        <v>140773.70671999999</v>
      </c>
      <c r="G64" s="44"/>
      <c r="H64" s="588">
        <v>61287</v>
      </c>
      <c r="I64" s="588">
        <v>13215</v>
      </c>
      <c r="J64" s="588">
        <v>73124</v>
      </c>
      <c r="K64" s="588">
        <v>3064</v>
      </c>
      <c r="L64" s="588">
        <v>150215</v>
      </c>
      <c r="N64" s="44"/>
      <c r="O64" s="44"/>
      <c r="P64" s="44"/>
      <c r="Q64" s="44"/>
      <c r="R64" s="44"/>
      <c r="S64" s="44"/>
      <c r="T64" s="44"/>
      <c r="U64" s="44"/>
      <c r="V64" s="44"/>
      <c r="W64" s="44"/>
      <c r="X64" s="44"/>
      <c r="Y64" s="44"/>
      <c r="Z64" s="44"/>
      <c r="AA64" s="44"/>
      <c r="AB64" s="44"/>
    </row>
    <row r="65" spans="1:28" x14ac:dyDescent="0.3">
      <c r="A65" s="661">
        <v>45412</v>
      </c>
      <c r="B65" s="357">
        <v>56834.95435</v>
      </c>
      <c r="C65" s="357">
        <v>11834.00634</v>
      </c>
      <c r="D65" s="357">
        <v>70855.381260000009</v>
      </c>
      <c r="E65" s="357">
        <v>1481.8142</v>
      </c>
      <c r="F65" s="588">
        <v>141006.15615</v>
      </c>
      <c r="G65" s="44"/>
      <c r="H65" s="588">
        <v>61461</v>
      </c>
      <c r="I65" s="588">
        <v>13292</v>
      </c>
      <c r="J65" s="588">
        <v>73142</v>
      </c>
      <c r="K65" s="588">
        <v>3126</v>
      </c>
      <c r="L65" s="588">
        <v>150532</v>
      </c>
      <c r="N65" s="44"/>
      <c r="O65" s="44"/>
      <c r="P65" s="44"/>
      <c r="Q65" s="44"/>
      <c r="R65" s="44"/>
      <c r="S65" s="44"/>
      <c r="T65" s="44"/>
      <c r="U65" s="44"/>
      <c r="V65" s="44"/>
      <c r="W65" s="44"/>
      <c r="X65" s="44"/>
      <c r="Y65" s="44"/>
      <c r="Z65" s="44"/>
      <c r="AA65" s="44"/>
      <c r="AB65" s="44"/>
    </row>
    <row r="66" spans="1:28" x14ac:dyDescent="0.3">
      <c r="A66" s="661">
        <v>45443</v>
      </c>
      <c r="B66" s="357">
        <v>56950.822059999999</v>
      </c>
      <c r="C66" s="357">
        <v>11910.47833</v>
      </c>
      <c r="D66" s="357">
        <v>70618.53188000001</v>
      </c>
      <c r="E66" s="357">
        <v>1488.4868000000001</v>
      </c>
      <c r="F66" s="588">
        <v>140968.31907</v>
      </c>
      <c r="G66" s="44"/>
      <c r="H66" s="588">
        <v>61594</v>
      </c>
      <c r="I66" s="588">
        <v>13398</v>
      </c>
      <c r="J66" s="588">
        <v>72957</v>
      </c>
      <c r="K66" s="588">
        <v>3142</v>
      </c>
      <c r="L66" s="588">
        <v>150608</v>
      </c>
      <c r="N66" s="44"/>
      <c r="O66" s="44"/>
      <c r="P66" s="44"/>
      <c r="Q66" s="44"/>
      <c r="R66" s="44"/>
      <c r="S66" s="44"/>
      <c r="T66" s="44"/>
      <c r="U66" s="44"/>
      <c r="V66" s="44"/>
      <c r="W66" s="44"/>
      <c r="X66" s="44"/>
      <c r="Y66" s="44"/>
      <c r="Z66" s="44"/>
      <c r="AA66" s="44"/>
      <c r="AB66" s="44"/>
    </row>
    <row r="67" spans="1:28" x14ac:dyDescent="0.3">
      <c r="A67" s="661">
        <v>45473</v>
      </c>
      <c r="B67" s="357">
        <v>57012.752610000003</v>
      </c>
      <c r="C67" s="357">
        <v>11938.304199999999</v>
      </c>
      <c r="D67" s="357">
        <v>70303.002129999993</v>
      </c>
      <c r="E67" s="357">
        <v>1491.28199</v>
      </c>
      <c r="F67" s="588">
        <v>140745.34093000001</v>
      </c>
      <c r="G67" s="44"/>
      <c r="H67" s="588">
        <v>61667</v>
      </c>
      <c r="I67" s="588">
        <v>13432</v>
      </c>
      <c r="J67" s="588">
        <v>72626</v>
      </c>
      <c r="K67" s="588">
        <v>3153</v>
      </c>
      <c r="L67" s="588">
        <v>150399</v>
      </c>
      <c r="N67" s="44"/>
      <c r="O67" s="44"/>
      <c r="P67" s="44"/>
      <c r="Q67" s="44"/>
      <c r="R67" s="44"/>
      <c r="S67" s="44"/>
      <c r="T67" s="44"/>
      <c r="U67" s="44"/>
      <c r="V67" s="44"/>
      <c r="W67" s="44"/>
      <c r="X67" s="44"/>
      <c r="Y67" s="44"/>
      <c r="Z67" s="44"/>
      <c r="AA67" s="44"/>
      <c r="AB67" s="44"/>
    </row>
    <row r="68" spans="1:28" x14ac:dyDescent="0.3">
      <c r="A68" s="372"/>
      <c r="B68" s="354"/>
      <c r="C68" s="370"/>
      <c r="D68" s="370"/>
      <c r="E68" s="370"/>
    </row>
    <row r="69" spans="1:28" x14ac:dyDescent="0.3">
      <c r="A69" s="372"/>
      <c r="F69" s="368"/>
      <c r="L69" s="368"/>
    </row>
    <row r="70" spans="1:28" x14ac:dyDescent="0.3">
      <c r="A70" s="372"/>
      <c r="B70" s="354"/>
      <c r="C70" s="354"/>
      <c r="D70" s="354"/>
      <c r="E70" s="354"/>
      <c r="F70" s="656"/>
      <c r="L70" s="656"/>
    </row>
  </sheetData>
  <mergeCells count="2">
    <mergeCell ref="B3:F3"/>
    <mergeCell ref="H3:L3"/>
  </mergeCells>
  <hyperlinks>
    <hyperlink ref="A1" location="Contents!A1" display="Contents" xr:uid="{BF773F08-DC67-468A-8FA7-6229E50E32E2}"/>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2332-B993-494A-AE89-AD2DF1BFC444}">
  <dimension ref="A1:AS15"/>
  <sheetViews>
    <sheetView workbookViewId="0"/>
  </sheetViews>
  <sheetFormatPr defaultRowHeight="14.4" x14ac:dyDescent="0.3"/>
  <cols>
    <col min="1" max="1" width="41.44140625" customWidth="1"/>
    <col min="2" max="2" width="10.44140625" bestFit="1" customWidth="1"/>
  </cols>
  <sheetData>
    <row r="1" spans="1:45" x14ac:dyDescent="0.3">
      <c r="A1" s="23" t="s">
        <v>1264</v>
      </c>
    </row>
    <row r="3" spans="1:45" ht="29.1" customHeight="1" x14ac:dyDescent="0.3">
      <c r="A3" s="49" t="s">
        <v>763</v>
      </c>
    </row>
    <row r="4" spans="1:45" x14ac:dyDescent="0.3">
      <c r="A4" s="50"/>
    </row>
    <row r="5" spans="1:45" ht="20.100000000000001" customHeight="1" x14ac:dyDescent="0.3">
      <c r="A5" s="253" t="s">
        <v>721</v>
      </c>
      <c r="B5" s="774" t="s">
        <v>722</v>
      </c>
      <c r="C5" s="774"/>
      <c r="D5" s="774"/>
      <c r="E5" s="774"/>
      <c r="F5" s="774" t="s">
        <v>723</v>
      </c>
      <c r="G5" s="774"/>
      <c r="H5" s="774"/>
      <c r="I5" s="774"/>
      <c r="J5" s="774" t="s">
        <v>764</v>
      </c>
      <c r="K5" s="774"/>
      <c r="L5" s="774"/>
      <c r="M5" s="774"/>
      <c r="N5" s="774" t="s">
        <v>724</v>
      </c>
      <c r="O5" s="774"/>
      <c r="P5" s="774"/>
      <c r="Q5" s="774"/>
      <c r="R5" s="774" t="s">
        <v>725</v>
      </c>
      <c r="S5" s="774"/>
      <c r="T5" s="774"/>
      <c r="U5" s="774"/>
      <c r="V5" s="774" t="s">
        <v>726</v>
      </c>
      <c r="W5" s="774"/>
      <c r="X5" s="774"/>
      <c r="Y5" s="774"/>
      <c r="Z5" s="774" t="s">
        <v>727</v>
      </c>
      <c r="AA5" s="774"/>
      <c r="AB5" s="774"/>
      <c r="AC5" s="774"/>
      <c r="AD5" s="774" t="s">
        <v>195</v>
      </c>
      <c r="AE5" s="774"/>
      <c r="AF5" s="774" t="s">
        <v>195</v>
      </c>
      <c r="AG5" s="774"/>
      <c r="AH5" s="774" t="s">
        <v>196</v>
      </c>
      <c r="AI5" s="774"/>
      <c r="AJ5" s="774"/>
      <c r="AK5" s="774"/>
      <c r="AL5" s="774" t="s">
        <v>197</v>
      </c>
      <c r="AM5" s="774"/>
      <c r="AN5" s="774"/>
      <c r="AO5" s="774"/>
      <c r="AP5" s="774" t="s">
        <v>198</v>
      </c>
      <c r="AQ5" s="774"/>
      <c r="AR5" s="774"/>
      <c r="AS5" s="774"/>
    </row>
    <row r="6" spans="1:45" ht="20.100000000000001" customHeight="1" x14ac:dyDescent="0.3">
      <c r="A6" s="249" t="s">
        <v>728</v>
      </c>
      <c r="B6" s="254" t="s">
        <v>729</v>
      </c>
      <c r="C6" s="255" t="s">
        <v>730</v>
      </c>
      <c r="D6" s="255" t="s">
        <v>731</v>
      </c>
      <c r="E6" s="256" t="s">
        <v>732</v>
      </c>
      <c r="F6" s="254" t="s">
        <v>729</v>
      </c>
      <c r="G6" s="255" t="s">
        <v>730</v>
      </c>
      <c r="H6" s="255" t="s">
        <v>731</v>
      </c>
      <c r="I6" s="256" t="s">
        <v>732</v>
      </c>
      <c r="J6" s="254" t="s">
        <v>729</v>
      </c>
      <c r="K6" s="255" t="s">
        <v>730</v>
      </c>
      <c r="L6" s="255" t="s">
        <v>731</v>
      </c>
      <c r="M6" s="256" t="s">
        <v>732</v>
      </c>
      <c r="N6" s="254" t="s">
        <v>729</v>
      </c>
      <c r="O6" s="255" t="s">
        <v>730</v>
      </c>
      <c r="P6" s="255" t="s">
        <v>731</v>
      </c>
      <c r="Q6" s="256" t="s">
        <v>732</v>
      </c>
      <c r="R6" s="254" t="s">
        <v>729</v>
      </c>
      <c r="S6" s="255" t="s">
        <v>730</v>
      </c>
      <c r="T6" s="255" t="s">
        <v>731</v>
      </c>
      <c r="U6" s="256" t="s">
        <v>732</v>
      </c>
      <c r="V6" s="254" t="s">
        <v>729</v>
      </c>
      <c r="W6" s="255" t="s">
        <v>730</v>
      </c>
      <c r="X6" s="255" t="s">
        <v>731</v>
      </c>
      <c r="Y6" s="256" t="s">
        <v>732</v>
      </c>
      <c r="Z6" s="254" t="s">
        <v>729</v>
      </c>
      <c r="AA6" s="255" t="s">
        <v>730</v>
      </c>
      <c r="AB6" s="255" t="s">
        <v>731</v>
      </c>
      <c r="AC6" s="256" t="s">
        <v>732</v>
      </c>
      <c r="AD6" s="254" t="s">
        <v>729</v>
      </c>
      <c r="AE6" s="255" t="s">
        <v>730</v>
      </c>
      <c r="AF6" s="255" t="s">
        <v>731</v>
      </c>
      <c r="AG6" s="256" t="s">
        <v>732</v>
      </c>
      <c r="AH6" s="254" t="s">
        <v>729</v>
      </c>
      <c r="AI6" s="255" t="s">
        <v>730</v>
      </c>
      <c r="AJ6" s="255" t="s">
        <v>731</v>
      </c>
      <c r="AK6" s="256" t="s">
        <v>732</v>
      </c>
      <c r="AL6" s="254" t="s">
        <v>729</v>
      </c>
      <c r="AM6" s="255" t="s">
        <v>730</v>
      </c>
      <c r="AN6" s="255" t="s">
        <v>731</v>
      </c>
      <c r="AO6" s="256" t="s">
        <v>732</v>
      </c>
      <c r="AP6" s="254" t="s">
        <v>729</v>
      </c>
      <c r="AQ6" s="255" t="s">
        <v>730</v>
      </c>
      <c r="AR6" s="255" t="s">
        <v>731</v>
      </c>
      <c r="AS6" s="256" t="s">
        <v>732</v>
      </c>
    </row>
    <row r="7" spans="1:45" ht="20.100000000000001" customHeight="1" x14ac:dyDescent="0.3">
      <c r="A7" s="257" t="s">
        <v>733</v>
      </c>
      <c r="B7" s="258">
        <v>8000</v>
      </c>
      <c r="C7" s="259">
        <v>8000</v>
      </c>
      <c r="D7" s="259">
        <v>8000</v>
      </c>
      <c r="E7" s="260">
        <v>8000</v>
      </c>
      <c r="F7" s="258">
        <v>8750</v>
      </c>
      <c r="G7" s="259">
        <v>8750</v>
      </c>
      <c r="H7" s="259">
        <v>8750</v>
      </c>
      <c r="I7" s="260">
        <v>8750</v>
      </c>
      <c r="J7" s="258">
        <v>8750</v>
      </c>
      <c r="K7" s="259">
        <v>8750</v>
      </c>
      <c r="L7" s="259">
        <v>8750</v>
      </c>
      <c r="M7" s="260">
        <v>8750</v>
      </c>
      <c r="N7" s="258">
        <v>7250</v>
      </c>
      <c r="O7" s="259">
        <v>7250</v>
      </c>
      <c r="P7" s="259">
        <v>7250</v>
      </c>
      <c r="Q7" s="260">
        <v>7250</v>
      </c>
      <c r="R7" s="258">
        <v>8550</v>
      </c>
      <c r="S7" s="259">
        <v>8550</v>
      </c>
      <c r="T7" s="259">
        <v>8550</v>
      </c>
      <c r="U7" s="260">
        <v>8550</v>
      </c>
      <c r="V7" s="258">
        <v>8550</v>
      </c>
      <c r="W7" s="259">
        <v>8550</v>
      </c>
      <c r="X7" s="259">
        <v>8550</v>
      </c>
      <c r="Y7" s="260">
        <v>8550</v>
      </c>
      <c r="Z7" s="258">
        <v>10500</v>
      </c>
      <c r="AA7" s="259">
        <v>10500</v>
      </c>
      <c r="AB7" s="259">
        <v>10500</v>
      </c>
      <c r="AC7" s="260">
        <v>10500</v>
      </c>
      <c r="AD7" s="258">
        <v>11000</v>
      </c>
      <c r="AE7" s="259">
        <v>11000</v>
      </c>
      <c r="AF7" s="259">
        <v>11000</v>
      </c>
      <c r="AG7" s="260">
        <v>11000</v>
      </c>
      <c r="AH7" s="258">
        <v>11950</v>
      </c>
      <c r="AI7" s="259">
        <v>11950</v>
      </c>
      <c r="AJ7" s="259">
        <v>11950</v>
      </c>
      <c r="AK7" s="260">
        <v>11950</v>
      </c>
      <c r="AL7" s="258">
        <v>12900</v>
      </c>
      <c r="AM7" s="259">
        <v>12900</v>
      </c>
      <c r="AN7" s="259">
        <v>12900</v>
      </c>
      <c r="AO7" s="260">
        <v>12900</v>
      </c>
      <c r="AP7" s="258">
        <v>13450</v>
      </c>
      <c r="AQ7" s="259">
        <v>13450</v>
      </c>
      <c r="AR7" s="259">
        <v>13450</v>
      </c>
      <c r="AS7" s="260">
        <v>13450</v>
      </c>
    </row>
    <row r="8" spans="1:45" ht="20.100000000000001" customHeight="1" x14ac:dyDescent="0.3">
      <c r="A8" s="261" t="s">
        <v>716</v>
      </c>
      <c r="B8" s="262">
        <v>54900</v>
      </c>
      <c r="C8" s="263">
        <v>67800</v>
      </c>
      <c r="D8" s="263">
        <v>76600</v>
      </c>
      <c r="E8" s="264">
        <v>69100</v>
      </c>
      <c r="F8" s="262">
        <v>53700</v>
      </c>
      <c r="G8" s="263">
        <v>65600</v>
      </c>
      <c r="H8" s="263">
        <v>73500</v>
      </c>
      <c r="I8" s="264">
        <v>66900</v>
      </c>
      <c r="J8" s="262">
        <v>56700</v>
      </c>
      <c r="K8" s="263">
        <v>69300</v>
      </c>
      <c r="L8" s="263">
        <v>77600</v>
      </c>
      <c r="M8" s="264">
        <v>70700</v>
      </c>
      <c r="N8" s="262">
        <v>55900</v>
      </c>
      <c r="O8" s="263">
        <v>67800</v>
      </c>
      <c r="P8" s="263">
        <v>75700</v>
      </c>
      <c r="Q8" s="264">
        <v>69600</v>
      </c>
      <c r="R8" s="262">
        <v>56600</v>
      </c>
      <c r="S8" s="263">
        <v>67100</v>
      </c>
      <c r="T8" s="263">
        <v>75000</v>
      </c>
      <c r="U8" s="264">
        <v>69700</v>
      </c>
      <c r="V8" s="262">
        <v>58400</v>
      </c>
      <c r="W8" s="263">
        <v>68200</v>
      </c>
      <c r="X8" s="263">
        <v>74600</v>
      </c>
      <c r="Y8" s="264">
        <v>69900</v>
      </c>
      <c r="Z8" s="262">
        <v>60600</v>
      </c>
      <c r="AA8" s="263">
        <v>69300</v>
      </c>
      <c r="AB8" s="263">
        <v>75200</v>
      </c>
      <c r="AC8" s="264">
        <v>71000</v>
      </c>
      <c r="AD8" s="262">
        <v>63600</v>
      </c>
      <c r="AE8" s="263">
        <v>71000</v>
      </c>
      <c r="AF8" s="263">
        <v>76900</v>
      </c>
      <c r="AG8" s="264">
        <v>73300</v>
      </c>
      <c r="AH8" s="262">
        <v>64900</v>
      </c>
      <c r="AI8" s="263">
        <v>68700</v>
      </c>
      <c r="AJ8" s="263">
        <v>77500</v>
      </c>
      <c r="AK8" s="264">
        <v>74300</v>
      </c>
      <c r="AL8" s="262">
        <v>68000</v>
      </c>
      <c r="AM8" s="263">
        <v>72600</v>
      </c>
      <c r="AN8" s="263">
        <v>76700</v>
      </c>
      <c r="AO8" s="264">
        <v>74800</v>
      </c>
      <c r="AP8" s="262">
        <v>69200</v>
      </c>
      <c r="AQ8" s="263">
        <v>69200</v>
      </c>
      <c r="AR8" s="263">
        <v>69200</v>
      </c>
      <c r="AS8" s="264">
        <v>69200</v>
      </c>
    </row>
    <row r="10" spans="1:45" x14ac:dyDescent="0.3">
      <c r="A10" s="1" t="s">
        <v>639</v>
      </c>
    </row>
    <row r="11" spans="1:45" ht="32.25" customHeight="1" x14ac:dyDescent="0.3">
      <c r="A11" s="773" t="s">
        <v>765</v>
      </c>
      <c r="B11" s="773"/>
      <c r="C11" s="773"/>
      <c r="D11" s="773"/>
      <c r="E11" s="773"/>
      <c r="F11" s="773"/>
      <c r="G11" s="773"/>
      <c r="H11" s="773"/>
      <c r="I11" s="773"/>
      <c r="J11" s="773"/>
      <c r="K11" s="773"/>
      <c r="L11" s="773"/>
    </row>
    <row r="12" spans="1:45" ht="30" customHeight="1" x14ac:dyDescent="0.3">
      <c r="A12" s="773" t="s">
        <v>734</v>
      </c>
      <c r="B12" s="773"/>
      <c r="C12" s="773"/>
      <c r="D12" s="773"/>
      <c r="E12" s="773"/>
      <c r="F12" s="773"/>
      <c r="G12" s="773"/>
      <c r="H12" s="773"/>
      <c r="I12" s="773"/>
      <c r="J12" s="773"/>
      <c r="K12" s="773"/>
      <c r="L12" s="773"/>
    </row>
    <row r="13" spans="1:45" ht="54.75" customHeight="1" x14ac:dyDescent="0.3">
      <c r="A13" s="773" t="s">
        <v>766</v>
      </c>
      <c r="B13" s="773"/>
      <c r="C13" s="773"/>
      <c r="D13" s="773"/>
      <c r="E13" s="773"/>
      <c r="F13" s="773"/>
      <c r="G13" s="773"/>
      <c r="H13" s="773"/>
      <c r="I13" s="773"/>
      <c r="J13" s="773"/>
      <c r="K13" s="773"/>
      <c r="L13" s="773"/>
    </row>
    <row r="15" spans="1:45" x14ac:dyDescent="0.3">
      <c r="A15" s="50" t="s">
        <v>637</v>
      </c>
      <c r="B15" s="23" t="s">
        <v>719</v>
      </c>
    </row>
  </sheetData>
  <mergeCells count="14">
    <mergeCell ref="AP5:AS5"/>
    <mergeCell ref="J5:M5"/>
    <mergeCell ref="A11:L11"/>
    <mergeCell ref="B5:E5"/>
    <mergeCell ref="F5:I5"/>
    <mergeCell ref="N5:Q5"/>
    <mergeCell ref="R5:U5"/>
    <mergeCell ref="V5:Y5"/>
    <mergeCell ref="Z5:AC5"/>
    <mergeCell ref="A12:L12"/>
    <mergeCell ref="A13:L13"/>
    <mergeCell ref="AD5:AG5"/>
    <mergeCell ref="AH5:AK5"/>
    <mergeCell ref="AL5:AO5"/>
  </mergeCells>
  <hyperlinks>
    <hyperlink ref="B15" r:id="rId1" xr:uid="{2AE9DFC4-7632-4950-AC17-036A195B068A}"/>
    <hyperlink ref="A1" location="Contents!A1" display="Contents" xr:uid="{03FA9881-0498-4F8B-B03F-658CF6120D60}"/>
  </hyperlinks>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8325D-B145-4943-B397-64F6B38C7F97}">
  <dimension ref="A1:L20"/>
  <sheetViews>
    <sheetView workbookViewId="0"/>
  </sheetViews>
  <sheetFormatPr defaultColWidth="9.44140625" defaultRowHeight="14.4" x14ac:dyDescent="0.3"/>
  <cols>
    <col min="1" max="1" width="31.44140625" style="44" customWidth="1"/>
    <col min="2" max="12" width="10.5546875" style="44" customWidth="1"/>
    <col min="13" max="16384" width="9.44140625" style="44"/>
  </cols>
  <sheetData>
    <row r="1" spans="1:12" x14ac:dyDescent="0.3">
      <c r="A1" s="23" t="s">
        <v>1264</v>
      </c>
      <c r="B1"/>
    </row>
    <row r="5" spans="1:12" x14ac:dyDescent="0.3">
      <c r="A5" s="46" t="s">
        <v>767</v>
      </c>
    </row>
    <row r="7" spans="1:12" ht="24.75" customHeight="1" x14ac:dyDescent="0.3">
      <c r="A7" s="310" t="s">
        <v>721</v>
      </c>
      <c r="B7" s="311" t="s">
        <v>722</v>
      </c>
      <c r="C7" s="311" t="s">
        <v>723</v>
      </c>
      <c r="D7" s="311" t="s">
        <v>764</v>
      </c>
      <c r="E7" s="311" t="s">
        <v>724</v>
      </c>
      <c r="F7" s="311" t="s">
        <v>725</v>
      </c>
      <c r="G7" s="312" t="s">
        <v>726</v>
      </c>
      <c r="H7" s="312" t="s">
        <v>727</v>
      </c>
      <c r="I7" s="313" t="s">
        <v>195</v>
      </c>
      <c r="J7" s="313" t="s">
        <v>196</v>
      </c>
      <c r="K7" s="313" t="s">
        <v>197</v>
      </c>
      <c r="L7" s="314" t="s">
        <v>198</v>
      </c>
    </row>
    <row r="8" spans="1:12" ht="30" customHeight="1" x14ac:dyDescent="0.3">
      <c r="A8" s="315" t="s">
        <v>733</v>
      </c>
      <c r="B8" s="316">
        <v>8000</v>
      </c>
      <c r="C8" s="316">
        <v>8750</v>
      </c>
      <c r="D8" s="316">
        <v>8750</v>
      </c>
      <c r="E8" s="316">
        <v>7250</v>
      </c>
      <c r="F8" s="316">
        <v>8550</v>
      </c>
      <c r="G8" s="316">
        <v>9400</v>
      </c>
      <c r="H8" s="316">
        <v>10500</v>
      </c>
      <c r="I8" s="317">
        <v>11000</v>
      </c>
      <c r="J8" s="317">
        <v>11950</v>
      </c>
      <c r="K8" s="317">
        <v>12900</v>
      </c>
      <c r="L8" s="298">
        <v>13450</v>
      </c>
    </row>
    <row r="9" spans="1:12" ht="30" customHeight="1" x14ac:dyDescent="0.3">
      <c r="A9" s="318" t="s">
        <v>737</v>
      </c>
      <c r="B9" s="319">
        <v>64100</v>
      </c>
      <c r="C9" s="319">
        <v>62500</v>
      </c>
      <c r="D9" s="319">
        <v>65500</v>
      </c>
      <c r="E9" s="319">
        <v>63900</v>
      </c>
      <c r="F9" s="319">
        <v>65300</v>
      </c>
      <c r="G9" s="319">
        <v>68200</v>
      </c>
      <c r="H9" s="319">
        <v>70100</v>
      </c>
      <c r="I9" s="320">
        <v>71600</v>
      </c>
      <c r="J9" s="320">
        <v>72200</v>
      </c>
      <c r="K9" s="320">
        <v>76900</v>
      </c>
      <c r="L9" s="321">
        <v>79700</v>
      </c>
    </row>
    <row r="10" spans="1:12" ht="30" customHeight="1" x14ac:dyDescent="0.3">
      <c r="A10" s="318" t="s">
        <v>738</v>
      </c>
      <c r="B10" s="319">
        <v>9200</v>
      </c>
      <c r="C10" s="319">
        <v>8700</v>
      </c>
      <c r="D10" s="319">
        <v>8700</v>
      </c>
      <c r="E10" s="319">
        <v>7900</v>
      </c>
      <c r="F10" s="319">
        <v>8700</v>
      </c>
      <c r="G10" s="319">
        <v>9800</v>
      </c>
      <c r="H10" s="319">
        <v>9400</v>
      </c>
      <c r="I10" s="320">
        <v>8000</v>
      </c>
      <c r="J10" s="320">
        <v>7400</v>
      </c>
      <c r="K10" s="320">
        <v>8900</v>
      </c>
      <c r="L10" s="321">
        <v>10500</v>
      </c>
    </row>
    <row r="11" spans="1:12" ht="30" customHeight="1" x14ac:dyDescent="0.3">
      <c r="A11" s="318" t="s">
        <v>739</v>
      </c>
      <c r="B11" s="319">
        <v>54900</v>
      </c>
      <c r="C11" s="319">
        <v>53700</v>
      </c>
      <c r="D11" s="319">
        <v>56700</v>
      </c>
      <c r="E11" s="319">
        <v>55900</v>
      </c>
      <c r="F11" s="319">
        <v>56600</v>
      </c>
      <c r="G11" s="319">
        <v>58400</v>
      </c>
      <c r="H11" s="319">
        <v>60600</v>
      </c>
      <c r="I11" s="320">
        <v>63600</v>
      </c>
      <c r="J11" s="320">
        <v>64900</v>
      </c>
      <c r="K11" s="320">
        <v>68000</v>
      </c>
      <c r="L11" s="321">
        <v>69200</v>
      </c>
    </row>
    <row r="12" spans="1:12" ht="30" customHeight="1" x14ac:dyDescent="0.3">
      <c r="A12" s="322" t="s">
        <v>740</v>
      </c>
      <c r="B12" s="323">
        <v>0.14352574102964119</v>
      </c>
      <c r="C12" s="323">
        <v>0.13919999999999999</v>
      </c>
      <c r="D12" s="323">
        <v>0.13282442748091602</v>
      </c>
      <c r="E12" s="323">
        <v>0.12363067292644757</v>
      </c>
      <c r="F12" s="323">
        <v>0.1332312404287902</v>
      </c>
      <c r="G12" s="323">
        <v>0.14369501466275661</v>
      </c>
      <c r="H12" s="323">
        <v>0.1340941512125535</v>
      </c>
      <c r="I12" s="323">
        <v>0.11173184357541899</v>
      </c>
      <c r="J12" s="323">
        <v>0.10249307479224377</v>
      </c>
      <c r="K12" s="323">
        <v>0.11573472041612484</v>
      </c>
      <c r="L12" s="324">
        <v>0.13174404015056462</v>
      </c>
    </row>
    <row r="13" spans="1:12" x14ac:dyDescent="0.3">
      <c r="B13" s="374"/>
      <c r="C13" s="374"/>
      <c r="D13" s="374"/>
      <c r="E13" s="374"/>
      <c r="F13" s="374"/>
      <c r="G13" s="374"/>
      <c r="H13" s="374"/>
      <c r="I13" s="374"/>
      <c r="J13" s="374"/>
      <c r="K13" s="374"/>
      <c r="L13" s="374"/>
    </row>
    <row r="14" spans="1:12" ht="13.8" customHeight="1" x14ac:dyDescent="0.3">
      <c r="A14" s="47" t="s">
        <v>639</v>
      </c>
    </row>
    <row r="15" spans="1:12" ht="13.8" customHeight="1" x14ac:dyDescent="0.3">
      <c r="A15" s="688" t="s">
        <v>1268</v>
      </c>
      <c r="B15" s="688"/>
      <c r="C15" s="688"/>
      <c r="D15" s="688"/>
      <c r="E15" s="688"/>
      <c r="F15" s="688"/>
      <c r="G15" s="688"/>
      <c r="H15" s="688"/>
      <c r="I15" s="688"/>
      <c r="J15" s="688"/>
      <c r="K15" s="688"/>
      <c r="L15" s="688"/>
    </row>
    <row r="16" spans="1:12" ht="13.8" customHeight="1" x14ac:dyDescent="0.3">
      <c r="A16" s="688" t="s">
        <v>1269</v>
      </c>
      <c r="B16" s="688"/>
      <c r="C16" s="688"/>
      <c r="D16" s="688"/>
      <c r="E16" s="688"/>
      <c r="F16" s="688"/>
      <c r="G16" s="688"/>
      <c r="H16" s="688"/>
      <c r="I16" s="688"/>
      <c r="J16" s="688"/>
      <c r="K16" s="688"/>
      <c r="L16" s="688"/>
    </row>
    <row r="17" spans="1:12" ht="13.8" customHeight="1" x14ac:dyDescent="0.3">
      <c r="A17" s="659" t="s">
        <v>741</v>
      </c>
      <c r="B17" s="659"/>
      <c r="C17" s="659"/>
      <c r="D17" s="659"/>
      <c r="E17" s="659"/>
      <c r="F17" s="659"/>
      <c r="G17" s="659"/>
      <c r="H17" s="659"/>
      <c r="I17" s="659"/>
      <c r="J17" s="659"/>
      <c r="K17" s="659"/>
      <c r="L17" s="659"/>
    </row>
    <row r="18" spans="1:12" ht="13.8" customHeight="1" x14ac:dyDescent="0.3">
      <c r="A18" s="373" t="s">
        <v>1270</v>
      </c>
      <c r="B18" s="373"/>
      <c r="C18" s="373"/>
      <c r="D18" s="373"/>
      <c r="E18" s="373"/>
      <c r="F18" s="373"/>
      <c r="G18" s="373"/>
      <c r="H18" s="373"/>
      <c r="I18" s="373"/>
      <c r="J18" s="373"/>
      <c r="K18" s="373"/>
      <c r="L18" s="373"/>
    </row>
    <row r="19" spans="1:12" ht="13.8" customHeight="1" x14ac:dyDescent="0.3">
      <c r="A19" s="373" t="s">
        <v>1271</v>
      </c>
      <c r="B19" s="373"/>
      <c r="C19" s="373"/>
      <c r="D19" s="373"/>
      <c r="E19" s="373"/>
      <c r="F19" s="373"/>
      <c r="G19" s="373"/>
      <c r="H19" s="373"/>
      <c r="I19" s="373"/>
      <c r="J19" s="373"/>
      <c r="K19" s="373"/>
      <c r="L19" s="373"/>
    </row>
    <row r="20" spans="1:12" ht="13.8" customHeight="1" x14ac:dyDescent="0.3">
      <c r="A20" s="48" t="s">
        <v>637</v>
      </c>
      <c r="B20" s="45" t="s">
        <v>719</v>
      </c>
    </row>
  </sheetData>
  <hyperlinks>
    <hyperlink ref="B20" r:id="rId1" xr:uid="{335CE5C2-FC28-40F8-BA01-D2BC0657B1F5}"/>
    <hyperlink ref="A1" location="Contents!A1" display="Contents" xr:uid="{4D8DC104-6E01-45C1-91CF-99B407818874}"/>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050D5-BD9A-48C6-8741-0A253DCB9ACC}">
  <dimension ref="A1:L30"/>
  <sheetViews>
    <sheetView workbookViewId="0"/>
  </sheetViews>
  <sheetFormatPr defaultRowHeight="15" customHeight="1" x14ac:dyDescent="0.3"/>
  <cols>
    <col min="1" max="1" width="23" customWidth="1"/>
    <col min="2" max="2" width="22.44140625" customWidth="1"/>
    <col min="3" max="3" width="26.5546875" customWidth="1"/>
    <col min="4" max="9" width="10.5546875" customWidth="1"/>
  </cols>
  <sheetData>
    <row r="1" spans="1:9" ht="14.4" x14ac:dyDescent="0.3">
      <c r="A1" s="23" t="s">
        <v>1264</v>
      </c>
    </row>
    <row r="4" spans="1:9" ht="14.4" x14ac:dyDescent="0.3">
      <c r="A4" s="26" t="s">
        <v>768</v>
      </c>
    </row>
    <row r="6" spans="1:9" ht="27" customHeight="1" x14ac:dyDescent="0.3">
      <c r="A6" s="325" t="s">
        <v>743</v>
      </c>
      <c r="B6" s="326" t="s">
        <v>721</v>
      </c>
      <c r="C6" s="90" t="s">
        <v>744</v>
      </c>
      <c r="D6" s="327" t="s">
        <v>726</v>
      </c>
      <c r="E6" s="327" t="s">
        <v>727</v>
      </c>
      <c r="F6" s="327" t="s">
        <v>195</v>
      </c>
      <c r="G6" s="328" t="s">
        <v>196</v>
      </c>
      <c r="H6" s="329" t="s">
        <v>197</v>
      </c>
      <c r="I6" s="329" t="s">
        <v>198</v>
      </c>
    </row>
    <row r="7" spans="1:9" ht="20.100000000000001" customHeight="1" x14ac:dyDescent="0.3">
      <c r="A7" s="330" t="s">
        <v>745</v>
      </c>
      <c r="B7" s="27" t="s">
        <v>739</v>
      </c>
      <c r="C7" s="28" t="s">
        <v>769</v>
      </c>
      <c r="D7" s="29">
        <v>690</v>
      </c>
      <c r="E7" s="29">
        <v>660</v>
      </c>
      <c r="F7" s="29">
        <v>620</v>
      </c>
      <c r="G7" s="29">
        <v>580</v>
      </c>
      <c r="H7" s="30">
        <v>630</v>
      </c>
      <c r="I7" s="205">
        <v>710</v>
      </c>
    </row>
    <row r="8" spans="1:9" ht="20.100000000000001" customHeight="1" x14ac:dyDescent="0.3">
      <c r="A8" s="331" t="s">
        <v>745</v>
      </c>
      <c r="B8" s="31" t="s">
        <v>739</v>
      </c>
      <c r="C8" s="32" t="s">
        <v>770</v>
      </c>
      <c r="D8" s="29">
        <v>3250</v>
      </c>
      <c r="E8" s="29">
        <v>3420</v>
      </c>
      <c r="F8" s="29">
        <v>3140</v>
      </c>
      <c r="G8" s="29">
        <v>3390</v>
      </c>
      <c r="H8" s="30">
        <v>3140</v>
      </c>
      <c r="I8" s="97">
        <v>3020</v>
      </c>
    </row>
    <row r="9" spans="1:9" ht="20.100000000000001" customHeight="1" x14ac:dyDescent="0.3">
      <c r="A9" s="331" t="s">
        <v>745</v>
      </c>
      <c r="B9" s="31" t="s">
        <v>739</v>
      </c>
      <c r="C9" s="32" t="s">
        <v>747</v>
      </c>
      <c r="D9" s="33">
        <v>3450</v>
      </c>
      <c r="E9" s="29">
        <v>3880</v>
      </c>
      <c r="F9" s="29">
        <v>4140</v>
      </c>
      <c r="G9" s="29">
        <v>4480</v>
      </c>
      <c r="H9" s="30">
        <v>4870</v>
      </c>
      <c r="I9" s="97">
        <v>4930</v>
      </c>
    </row>
    <row r="10" spans="1:9" ht="20.100000000000001" customHeight="1" x14ac:dyDescent="0.3">
      <c r="A10" s="331" t="s">
        <v>745</v>
      </c>
      <c r="B10" s="31" t="s">
        <v>739</v>
      </c>
      <c r="C10" s="32" t="s">
        <v>748</v>
      </c>
      <c r="D10" s="33">
        <v>1320</v>
      </c>
      <c r="E10" s="29">
        <v>1680</v>
      </c>
      <c r="F10" s="29">
        <v>2010</v>
      </c>
      <c r="G10" s="29">
        <v>2230</v>
      </c>
      <c r="H10" s="30">
        <v>2630</v>
      </c>
      <c r="I10" s="97">
        <v>2870</v>
      </c>
    </row>
    <row r="11" spans="1:9" ht="20.100000000000001" customHeight="1" x14ac:dyDescent="0.3">
      <c r="A11" s="332" t="s">
        <v>745</v>
      </c>
      <c r="B11" s="34" t="s">
        <v>739</v>
      </c>
      <c r="C11" s="34" t="s">
        <v>771</v>
      </c>
      <c r="D11" s="35">
        <v>680</v>
      </c>
      <c r="E11" s="35">
        <v>850</v>
      </c>
      <c r="F11" s="35">
        <v>1070</v>
      </c>
      <c r="G11" s="35">
        <v>1250</v>
      </c>
      <c r="H11" s="36">
        <v>1610</v>
      </c>
      <c r="I11" s="333">
        <v>1900</v>
      </c>
    </row>
    <row r="12" spans="1:9" ht="20.100000000000001" customHeight="1" x14ac:dyDescent="0.3">
      <c r="A12" s="331" t="s">
        <v>755</v>
      </c>
      <c r="B12" s="31" t="s">
        <v>739</v>
      </c>
      <c r="C12" s="32" t="s">
        <v>769</v>
      </c>
      <c r="D12" s="37">
        <v>7.2999999999999995E-2</v>
      </c>
      <c r="E12" s="37">
        <v>6.3E-2</v>
      </c>
      <c r="F12" s="37">
        <v>5.7000000000000002E-2</v>
      </c>
      <c r="G12" s="37">
        <v>4.9000000000000002E-2</v>
      </c>
      <c r="H12" s="37">
        <v>4.9000000000000002E-2</v>
      </c>
      <c r="I12" s="334">
        <v>5.2999999999999999E-2</v>
      </c>
    </row>
    <row r="13" spans="1:9" ht="20.100000000000001" customHeight="1" x14ac:dyDescent="0.3">
      <c r="A13" s="331" t="s">
        <v>755</v>
      </c>
      <c r="B13" s="31" t="s">
        <v>739</v>
      </c>
      <c r="C13" s="32" t="s">
        <v>770</v>
      </c>
      <c r="D13" s="37">
        <v>0.34599999999999997</v>
      </c>
      <c r="E13" s="37">
        <v>0.32600000000000001</v>
      </c>
      <c r="F13" s="37">
        <v>0.28599999999999998</v>
      </c>
      <c r="G13" s="37">
        <v>0.28399999999999997</v>
      </c>
      <c r="H13" s="37">
        <v>0.24399999999999999</v>
      </c>
      <c r="I13" s="334">
        <v>0.22500000000000001</v>
      </c>
    </row>
    <row r="14" spans="1:9" ht="20.100000000000001" customHeight="1" x14ac:dyDescent="0.3">
      <c r="A14" s="331" t="s">
        <v>755</v>
      </c>
      <c r="B14" s="31" t="s">
        <v>739</v>
      </c>
      <c r="C14" s="32" t="s">
        <v>747</v>
      </c>
      <c r="D14" s="37">
        <v>0.36699999999999999</v>
      </c>
      <c r="E14" s="37">
        <v>0.37</v>
      </c>
      <c r="F14" s="37">
        <v>0.377</v>
      </c>
      <c r="G14" s="37">
        <v>0.375</v>
      </c>
      <c r="H14" s="37">
        <v>0.378</v>
      </c>
      <c r="I14" s="334">
        <v>0.36699999999999999</v>
      </c>
    </row>
    <row r="15" spans="1:9" ht="20.100000000000001" customHeight="1" x14ac:dyDescent="0.3">
      <c r="A15" s="331" t="s">
        <v>755</v>
      </c>
      <c r="B15" s="31" t="s">
        <v>739</v>
      </c>
      <c r="C15" s="32" t="s">
        <v>748</v>
      </c>
      <c r="D15" s="37">
        <v>0.14099999999999999</v>
      </c>
      <c r="E15" s="37">
        <v>0.16</v>
      </c>
      <c r="F15" s="37">
        <v>0.183</v>
      </c>
      <c r="G15" s="37">
        <v>0.187</v>
      </c>
      <c r="H15" s="37">
        <v>0.20399999999999999</v>
      </c>
      <c r="I15" s="334">
        <v>0.214</v>
      </c>
    </row>
    <row r="16" spans="1:9" ht="20.100000000000001" customHeight="1" x14ac:dyDescent="0.3">
      <c r="A16" s="331" t="s">
        <v>755</v>
      </c>
      <c r="B16" s="31" t="s">
        <v>739</v>
      </c>
      <c r="C16" s="32" t="s">
        <v>771</v>
      </c>
      <c r="D16" s="37">
        <v>7.2999999999999995E-2</v>
      </c>
      <c r="E16" s="37">
        <v>8.1000000000000003E-2</v>
      </c>
      <c r="F16" s="37">
        <v>9.8000000000000004E-2</v>
      </c>
      <c r="G16" s="37">
        <v>0.105</v>
      </c>
      <c r="H16" s="37">
        <v>0.125</v>
      </c>
      <c r="I16" s="335">
        <v>0.14099999999999999</v>
      </c>
    </row>
    <row r="17" spans="1:12" ht="20.100000000000001" customHeight="1" x14ac:dyDescent="0.3">
      <c r="A17" s="336" t="s">
        <v>756</v>
      </c>
      <c r="B17" s="38" t="s">
        <v>739</v>
      </c>
      <c r="C17" s="39" t="s">
        <v>769</v>
      </c>
      <c r="D17" s="40">
        <v>7.2999999999999995E-2</v>
      </c>
      <c r="E17" s="40">
        <v>6.3E-2</v>
      </c>
      <c r="F17" s="40">
        <v>5.7000000000000002E-2</v>
      </c>
      <c r="G17" s="40">
        <v>4.9000000000000002E-2</v>
      </c>
      <c r="H17" s="41">
        <v>4.9000000000000002E-2</v>
      </c>
      <c r="I17" s="337">
        <v>5.2999999999999999E-2</v>
      </c>
    </row>
    <row r="18" spans="1:12" ht="20.100000000000001" customHeight="1" x14ac:dyDescent="0.3">
      <c r="A18" s="331" t="s">
        <v>756</v>
      </c>
      <c r="B18" s="31" t="s">
        <v>739</v>
      </c>
      <c r="C18" s="32" t="s">
        <v>770</v>
      </c>
      <c r="D18" s="37">
        <v>0.41899999999999998</v>
      </c>
      <c r="E18" s="37">
        <v>0.38900000000000001</v>
      </c>
      <c r="F18" s="37">
        <v>0.34299999999999997</v>
      </c>
      <c r="G18" s="37">
        <v>0.33300000000000002</v>
      </c>
      <c r="H18" s="42">
        <v>0.29299999999999998</v>
      </c>
      <c r="I18" s="338">
        <v>0.27800000000000002</v>
      </c>
    </row>
    <row r="19" spans="1:12" ht="20.100000000000001" customHeight="1" x14ac:dyDescent="0.3">
      <c r="A19" s="331" t="s">
        <v>756</v>
      </c>
      <c r="B19" s="31" t="s">
        <v>739</v>
      </c>
      <c r="C19" s="32" t="s">
        <v>747</v>
      </c>
      <c r="D19" s="37">
        <v>0.78600000000000003</v>
      </c>
      <c r="E19" s="37">
        <v>0.75900000000000001</v>
      </c>
      <c r="F19" s="37">
        <v>0.72</v>
      </c>
      <c r="G19" s="37">
        <v>0.70799999999999996</v>
      </c>
      <c r="H19" s="42">
        <v>0.67100000000000004</v>
      </c>
      <c r="I19" s="338">
        <v>0.64500000000000002</v>
      </c>
    </row>
    <row r="20" spans="1:12" ht="20.100000000000001" customHeight="1" x14ac:dyDescent="0.3">
      <c r="A20" s="331" t="s">
        <v>756</v>
      </c>
      <c r="B20" s="31" t="s">
        <v>739</v>
      </c>
      <c r="C20" s="32" t="s">
        <v>748</v>
      </c>
      <c r="D20" s="37">
        <v>0.92700000000000005</v>
      </c>
      <c r="E20" s="37">
        <v>0.91900000000000004</v>
      </c>
      <c r="F20" s="37">
        <v>0.90300000000000002</v>
      </c>
      <c r="G20" s="37">
        <v>0.89500000000000002</v>
      </c>
      <c r="H20" s="42">
        <v>0.875</v>
      </c>
      <c r="I20" s="338">
        <v>0.85899999999999999</v>
      </c>
    </row>
    <row r="21" spans="1:12" ht="20.100000000000001" customHeight="1" x14ac:dyDescent="0.3">
      <c r="A21" s="339" t="s">
        <v>756</v>
      </c>
      <c r="B21" s="340" t="s">
        <v>739</v>
      </c>
      <c r="C21" s="341" t="s">
        <v>771</v>
      </c>
      <c r="D21" s="342">
        <v>1</v>
      </c>
      <c r="E21" s="343">
        <v>1</v>
      </c>
      <c r="F21" s="343">
        <v>1</v>
      </c>
      <c r="G21" s="343">
        <v>1</v>
      </c>
      <c r="H21" s="344">
        <v>1</v>
      </c>
      <c r="I21" s="345">
        <v>1</v>
      </c>
    </row>
    <row r="23" spans="1:12" ht="14.4" x14ac:dyDescent="0.3">
      <c r="A23" s="43" t="s">
        <v>639</v>
      </c>
    </row>
    <row r="24" spans="1:12" ht="15" customHeight="1" x14ac:dyDescent="0.3">
      <c r="A24" s="373" t="s">
        <v>772</v>
      </c>
      <c r="B24" s="170"/>
      <c r="C24" s="170"/>
      <c r="D24" s="170"/>
      <c r="E24" s="170"/>
      <c r="F24" s="170"/>
      <c r="G24" s="170"/>
      <c r="H24" s="170"/>
      <c r="I24" s="170"/>
    </row>
    <row r="25" spans="1:12" ht="15" customHeight="1" x14ac:dyDescent="0.3">
      <c r="A25" s="373" t="s">
        <v>757</v>
      </c>
      <c r="B25" s="170"/>
      <c r="C25" s="170"/>
      <c r="D25" s="170"/>
      <c r="E25" s="170"/>
      <c r="F25" s="170"/>
      <c r="G25" s="170"/>
      <c r="H25" s="170"/>
      <c r="I25" s="170"/>
      <c r="J25" s="24"/>
      <c r="K25" s="24"/>
      <c r="L25" s="24"/>
    </row>
    <row r="26" spans="1:12" ht="14.4" x14ac:dyDescent="0.3">
      <c r="A26" s="373" t="s">
        <v>758</v>
      </c>
      <c r="B26" s="373"/>
      <c r="C26" s="373"/>
      <c r="D26" s="373"/>
      <c r="E26" s="373"/>
      <c r="F26" s="373"/>
      <c r="G26" s="373"/>
      <c r="H26" s="373"/>
      <c r="I26" s="373"/>
      <c r="J26" s="25"/>
      <c r="K26" s="25"/>
      <c r="L26" s="25"/>
    </row>
    <row r="27" spans="1:12" ht="15" customHeight="1" x14ac:dyDescent="0.3">
      <c r="A27" s="373" t="s">
        <v>759</v>
      </c>
      <c r="B27" s="170"/>
      <c r="C27" s="170"/>
      <c r="D27" s="170"/>
      <c r="E27" s="170"/>
      <c r="F27" s="170"/>
      <c r="G27" s="170"/>
      <c r="H27" s="170"/>
      <c r="I27" s="170"/>
      <c r="J27" s="24"/>
      <c r="K27" s="24"/>
      <c r="L27" s="24"/>
    </row>
    <row r="28" spans="1:12" ht="14.4" x14ac:dyDescent="0.3">
      <c r="A28" t="s">
        <v>773</v>
      </c>
    </row>
    <row r="30" spans="1:12" ht="14.4" x14ac:dyDescent="0.3">
      <c r="A30" s="1" t="s">
        <v>637</v>
      </c>
      <c r="B30" s="23" t="s">
        <v>719</v>
      </c>
    </row>
  </sheetData>
  <hyperlinks>
    <hyperlink ref="B30" r:id="rId1" xr:uid="{EBC60935-F87F-4877-BFFE-E6139768D3E7}"/>
    <hyperlink ref="A1" location="Contents!A1" display="Contents" xr:uid="{975673AA-2656-490A-BEB3-BEF83901C660}"/>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B6794-5688-4B1F-BD6E-E4DFABFEA1F9}">
  <dimension ref="A1:D22"/>
  <sheetViews>
    <sheetView workbookViewId="0"/>
  </sheetViews>
  <sheetFormatPr defaultRowHeight="14.4" x14ac:dyDescent="0.3"/>
  <cols>
    <col min="1" max="1" width="14.5546875" customWidth="1"/>
    <col min="2" max="2" width="27.44140625" customWidth="1"/>
    <col min="3" max="4" width="10.5546875" customWidth="1"/>
  </cols>
  <sheetData>
    <row r="1" spans="1:4" x14ac:dyDescent="0.3">
      <c r="A1" s="23" t="s">
        <v>1264</v>
      </c>
    </row>
    <row r="4" spans="1:4" x14ac:dyDescent="0.3">
      <c r="A4" s="26" t="s">
        <v>774</v>
      </c>
    </row>
    <row r="6" spans="1:4" ht="30" customHeight="1" x14ac:dyDescent="0.3">
      <c r="A6" s="346" t="s">
        <v>775</v>
      </c>
      <c r="B6" s="347" t="s">
        <v>776</v>
      </c>
      <c r="C6" s="92" t="s">
        <v>197</v>
      </c>
      <c r="D6" s="93" t="s">
        <v>198</v>
      </c>
    </row>
    <row r="7" spans="1:4" ht="30" customHeight="1" x14ac:dyDescent="0.3">
      <c r="A7" s="94" t="s">
        <v>777</v>
      </c>
      <c r="B7" s="73" t="s">
        <v>733</v>
      </c>
      <c r="C7" s="348">
        <v>3450</v>
      </c>
      <c r="D7" s="97">
        <v>3700</v>
      </c>
    </row>
    <row r="8" spans="1:4" ht="30" customHeight="1" x14ac:dyDescent="0.3">
      <c r="A8" s="94" t="s">
        <v>777</v>
      </c>
      <c r="B8" s="73" t="s">
        <v>778</v>
      </c>
      <c r="C8" s="349">
        <v>96000</v>
      </c>
      <c r="D8" s="286">
        <v>99600</v>
      </c>
    </row>
    <row r="9" spans="1:4" ht="30" customHeight="1" x14ac:dyDescent="0.3">
      <c r="A9" s="94" t="s">
        <v>777</v>
      </c>
      <c r="B9" s="73" t="s">
        <v>738</v>
      </c>
      <c r="C9" s="349">
        <v>13000</v>
      </c>
      <c r="D9" s="286">
        <v>15800</v>
      </c>
    </row>
    <row r="10" spans="1:4" ht="30" customHeight="1" x14ac:dyDescent="0.3">
      <c r="A10" s="94" t="s">
        <v>777</v>
      </c>
      <c r="B10" s="73" t="s">
        <v>779</v>
      </c>
      <c r="C10" s="349">
        <v>83100</v>
      </c>
      <c r="D10" s="286">
        <v>83800</v>
      </c>
    </row>
    <row r="11" spans="1:4" ht="30" customHeight="1" x14ac:dyDescent="0.3">
      <c r="A11" s="101" t="s">
        <v>780</v>
      </c>
      <c r="B11" s="74" t="s">
        <v>733</v>
      </c>
      <c r="C11" s="75">
        <v>9450</v>
      </c>
      <c r="D11" s="104">
        <v>9750</v>
      </c>
    </row>
    <row r="12" spans="1:4" ht="30" customHeight="1" x14ac:dyDescent="0.3">
      <c r="A12" s="94" t="s">
        <v>780</v>
      </c>
      <c r="B12" s="73" t="s">
        <v>778</v>
      </c>
      <c r="C12" s="349">
        <v>69900</v>
      </c>
      <c r="D12" s="286">
        <v>72200</v>
      </c>
    </row>
    <row r="13" spans="1:4" ht="30" customHeight="1" x14ac:dyDescent="0.3">
      <c r="A13" s="94" t="s">
        <v>780</v>
      </c>
      <c r="B13" s="73" t="s">
        <v>738</v>
      </c>
      <c r="C13" s="349">
        <v>7400</v>
      </c>
      <c r="D13" s="286">
        <v>8500</v>
      </c>
    </row>
    <row r="14" spans="1:4" ht="30" customHeight="1" x14ac:dyDescent="0.3">
      <c r="A14" s="110" t="s">
        <v>780</v>
      </c>
      <c r="B14" s="111" t="s">
        <v>779</v>
      </c>
      <c r="C14" s="350">
        <v>62500</v>
      </c>
      <c r="D14" s="351">
        <v>63700</v>
      </c>
    </row>
    <row r="16" spans="1:4" x14ac:dyDescent="0.3">
      <c r="A16" s="76" t="s">
        <v>639</v>
      </c>
    </row>
    <row r="17" spans="1:2" x14ac:dyDescent="0.3">
      <c r="A17" s="77" t="s">
        <v>781</v>
      </c>
    </row>
    <row r="18" spans="1:2" x14ac:dyDescent="0.3">
      <c r="A18" t="s">
        <v>782</v>
      </c>
    </row>
    <row r="19" spans="1:2" x14ac:dyDescent="0.3">
      <c r="A19" s="77" t="s">
        <v>783</v>
      </c>
    </row>
    <row r="20" spans="1:2" x14ac:dyDescent="0.3">
      <c r="A20" s="77" t="s">
        <v>741</v>
      </c>
    </row>
    <row r="22" spans="1:2" x14ac:dyDescent="0.3">
      <c r="A22" s="1" t="s">
        <v>637</v>
      </c>
      <c r="B22" s="23" t="s">
        <v>719</v>
      </c>
    </row>
  </sheetData>
  <hyperlinks>
    <hyperlink ref="B22" r:id="rId1" xr:uid="{8DF84B5D-E484-4C1F-8EC9-96DAD7E8470B}"/>
    <hyperlink ref="A1" location="Contents!A1" display="Contents" xr:uid="{48936414-4878-495B-89E5-1326A148F3FF}"/>
  </hyperlinks>
  <pageMargins left="0.7" right="0.7" top="0.75" bottom="0.75" header="0.3" footer="0.3"/>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288FD-C6AC-4E36-8901-35050A8EBC89}">
  <dimension ref="A1:D19"/>
  <sheetViews>
    <sheetView workbookViewId="0"/>
  </sheetViews>
  <sheetFormatPr defaultRowHeight="14.4" x14ac:dyDescent="0.3"/>
  <cols>
    <col min="1" max="1" width="14.5546875" customWidth="1"/>
    <col min="2" max="2" width="27.44140625" customWidth="1"/>
    <col min="3" max="4" width="10.5546875" customWidth="1"/>
  </cols>
  <sheetData>
    <row r="1" spans="1:4" x14ac:dyDescent="0.3">
      <c r="A1" s="23" t="s">
        <v>1264</v>
      </c>
    </row>
    <row r="4" spans="1:4" x14ac:dyDescent="0.3">
      <c r="A4" s="26" t="s">
        <v>784</v>
      </c>
    </row>
    <row r="6" spans="1:4" ht="30" customHeight="1" x14ac:dyDescent="0.3">
      <c r="A6" s="346" t="s">
        <v>775</v>
      </c>
      <c r="B6" s="347" t="s">
        <v>776</v>
      </c>
      <c r="C6" s="92" t="s">
        <v>197</v>
      </c>
      <c r="D6" s="93" t="s">
        <v>198</v>
      </c>
    </row>
    <row r="7" spans="1:4" ht="30" customHeight="1" x14ac:dyDescent="0.3">
      <c r="A7" s="94" t="s">
        <v>777</v>
      </c>
      <c r="B7" s="73" t="s">
        <v>733</v>
      </c>
      <c r="C7" s="348">
        <v>9850</v>
      </c>
      <c r="D7" s="97">
        <v>9750</v>
      </c>
    </row>
    <row r="8" spans="1:4" ht="30" customHeight="1" x14ac:dyDescent="0.3">
      <c r="A8" s="94" t="s">
        <v>777</v>
      </c>
      <c r="B8" s="73" t="s">
        <v>737</v>
      </c>
      <c r="C8" s="349">
        <v>522500</v>
      </c>
      <c r="D8" s="286">
        <v>536000</v>
      </c>
    </row>
    <row r="9" spans="1:4" ht="30" customHeight="1" x14ac:dyDescent="0.3">
      <c r="A9" s="94" t="s">
        <v>777</v>
      </c>
      <c r="B9" s="73" t="s">
        <v>738</v>
      </c>
      <c r="C9" s="349">
        <v>354300</v>
      </c>
      <c r="D9" s="286">
        <v>382400</v>
      </c>
    </row>
    <row r="10" spans="1:4" ht="30" customHeight="1" x14ac:dyDescent="0.3">
      <c r="A10" s="94" t="s">
        <v>777</v>
      </c>
      <c r="B10" s="73" t="s">
        <v>739</v>
      </c>
      <c r="C10" s="349">
        <v>168100</v>
      </c>
      <c r="D10" s="286">
        <v>153700</v>
      </c>
    </row>
    <row r="11" spans="1:4" ht="30" customHeight="1" x14ac:dyDescent="0.3">
      <c r="A11" s="101" t="s">
        <v>780</v>
      </c>
      <c r="B11" s="74" t="s">
        <v>733</v>
      </c>
      <c r="C11" s="75">
        <v>8500</v>
      </c>
      <c r="D11" s="104">
        <v>8600</v>
      </c>
    </row>
    <row r="12" spans="1:4" ht="30" customHeight="1" x14ac:dyDescent="0.3">
      <c r="A12" s="94" t="s">
        <v>780</v>
      </c>
      <c r="B12" s="73" t="s">
        <v>737</v>
      </c>
      <c r="C12" s="349">
        <v>436000</v>
      </c>
      <c r="D12" s="286">
        <v>449100</v>
      </c>
    </row>
    <row r="13" spans="1:4" ht="30" customHeight="1" x14ac:dyDescent="0.3">
      <c r="A13" s="94" t="s">
        <v>780</v>
      </c>
      <c r="B13" s="73" t="s">
        <v>738</v>
      </c>
      <c r="C13" s="349">
        <v>299700</v>
      </c>
      <c r="D13" s="286">
        <v>324300</v>
      </c>
    </row>
    <row r="14" spans="1:4" ht="30" customHeight="1" x14ac:dyDescent="0.3">
      <c r="A14" s="110" t="s">
        <v>780</v>
      </c>
      <c r="B14" s="111" t="s">
        <v>739</v>
      </c>
      <c r="C14" s="350">
        <v>136300</v>
      </c>
      <c r="D14" s="351">
        <v>124800</v>
      </c>
    </row>
    <row r="16" spans="1:4" x14ac:dyDescent="0.3">
      <c r="A16" s="76" t="s">
        <v>639</v>
      </c>
    </row>
    <row r="17" spans="1:2" x14ac:dyDescent="0.3">
      <c r="A17" s="77" t="s">
        <v>741</v>
      </c>
    </row>
    <row r="19" spans="1:2" x14ac:dyDescent="0.3">
      <c r="A19" s="1" t="s">
        <v>637</v>
      </c>
      <c r="B19" s="23" t="s">
        <v>719</v>
      </c>
    </row>
  </sheetData>
  <hyperlinks>
    <hyperlink ref="B19" r:id="rId1" xr:uid="{B7F59D28-839A-48B5-B75D-00E7142AF885}"/>
    <hyperlink ref="A1" location="Contents!A1" display="Contents" xr:uid="{4AD42C76-6044-414D-BDCD-272690A7D5D2}"/>
  </hyperlinks>
  <pageMargins left="0.7" right="0.7" top="0.75" bottom="0.75" header="0.3" footer="0.3"/>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E415C9-4665-4169-BAA5-558F0822CDE0}">
  <dimension ref="A1:AW61"/>
  <sheetViews>
    <sheetView zoomScale="90" zoomScaleNormal="90" workbookViewId="0"/>
  </sheetViews>
  <sheetFormatPr defaultRowHeight="14.4" x14ac:dyDescent="0.3"/>
  <cols>
    <col min="1" max="1" width="46" customWidth="1"/>
  </cols>
  <sheetData>
    <row r="1" spans="1:49" x14ac:dyDescent="0.3">
      <c r="A1" s="23" t="s">
        <v>1264</v>
      </c>
    </row>
    <row r="4" spans="1:49" s="690" customFormat="1" x14ac:dyDescent="0.3">
      <c r="A4" s="689" t="s">
        <v>1272</v>
      </c>
      <c r="B4" s="555"/>
      <c r="C4" s="555"/>
      <c r="D4" s="555"/>
      <c r="E4" s="555"/>
      <c r="F4" s="555"/>
      <c r="G4" s="555"/>
      <c r="H4" s="555"/>
      <c r="I4" s="556"/>
      <c r="J4" s="556"/>
      <c r="K4" s="556"/>
      <c r="L4" s="556"/>
      <c r="M4" s="557"/>
      <c r="N4" s="556"/>
      <c r="O4" s="556"/>
      <c r="P4" s="556"/>
      <c r="Q4" s="556"/>
      <c r="R4" s="556"/>
      <c r="S4" s="556"/>
      <c r="T4" s="556"/>
      <c r="U4" s="556"/>
      <c r="V4" s="556"/>
      <c r="W4" s="556"/>
      <c r="X4" s="556"/>
      <c r="Y4" s="556"/>
      <c r="Z4" s="556"/>
      <c r="AA4" s="556"/>
      <c r="AB4" s="556"/>
      <c r="AC4" s="556"/>
      <c r="AD4" s="556"/>
      <c r="AE4" s="556"/>
      <c r="AF4" s="556"/>
      <c r="AG4" s="556"/>
      <c r="AH4" s="556"/>
      <c r="AI4" s="556"/>
      <c r="AJ4" s="556"/>
      <c r="AK4" s="556"/>
      <c r="AL4" s="556"/>
      <c r="AM4" s="556"/>
      <c r="AN4" s="556"/>
      <c r="AO4" s="556"/>
      <c r="AP4" s="556"/>
      <c r="AQ4" s="556"/>
      <c r="AR4" s="556"/>
      <c r="AS4" s="556"/>
      <c r="AT4" s="556"/>
      <c r="AU4" s="556"/>
      <c r="AV4" s="556"/>
      <c r="AW4" s="556"/>
    </row>
    <row r="5" spans="1:49" s="690" customFormat="1" x14ac:dyDescent="0.3">
      <c r="A5" s="558" t="s">
        <v>785</v>
      </c>
      <c r="B5" s="691"/>
      <c r="C5" s="691"/>
      <c r="D5" s="692"/>
      <c r="E5" s="692"/>
      <c r="F5" s="557"/>
      <c r="G5" s="557"/>
      <c r="H5" s="557"/>
      <c r="I5" s="557"/>
      <c r="J5" s="557"/>
      <c r="K5" s="557"/>
      <c r="L5" s="557"/>
      <c r="M5" s="557"/>
      <c r="N5" s="557"/>
      <c r="O5" s="557"/>
      <c r="P5" s="557"/>
      <c r="Q5" s="557"/>
      <c r="R5" s="557"/>
      <c r="S5" s="557"/>
      <c r="T5" s="557"/>
      <c r="U5" s="557"/>
      <c r="V5" s="557"/>
      <c r="W5" s="557"/>
      <c r="X5" s="557"/>
      <c r="Y5" s="557"/>
      <c r="Z5" s="557"/>
      <c r="AA5" s="557"/>
      <c r="AB5" s="557"/>
      <c r="AC5" s="557"/>
      <c r="AD5" s="557"/>
      <c r="AE5" s="557"/>
      <c r="AF5" s="557"/>
      <c r="AG5" s="557"/>
      <c r="AH5" s="557"/>
      <c r="AI5" s="557"/>
      <c r="AJ5" s="557"/>
      <c r="AK5" s="557"/>
      <c r="AL5" s="557"/>
      <c r="AM5" s="557"/>
      <c r="AN5" s="557"/>
      <c r="AO5" s="557"/>
      <c r="AP5" s="557"/>
      <c r="AQ5" s="557"/>
      <c r="AR5" s="557"/>
      <c r="AS5" s="557"/>
      <c r="AT5" s="557"/>
      <c r="AU5" s="557"/>
      <c r="AV5" s="557"/>
      <c r="AW5" s="557"/>
    </row>
    <row r="6" spans="1:49" s="690" customFormat="1" x14ac:dyDescent="0.3">
      <c r="A6" s="558" t="s">
        <v>786</v>
      </c>
      <c r="B6" s="562"/>
      <c r="C6" s="562"/>
      <c r="D6" s="562"/>
      <c r="E6" s="562"/>
      <c r="F6" s="562"/>
      <c r="G6" s="562"/>
      <c r="H6" s="562"/>
      <c r="I6" s="562"/>
      <c r="J6" s="562"/>
      <c r="K6" s="562"/>
      <c r="L6" s="562"/>
      <c r="M6" s="557"/>
      <c r="N6" s="557"/>
      <c r="O6" s="557"/>
      <c r="P6" s="557"/>
      <c r="Q6" s="557"/>
      <c r="R6" s="557"/>
      <c r="S6" s="557"/>
      <c r="T6" s="557"/>
      <c r="U6" s="557"/>
      <c r="V6" s="557"/>
      <c r="W6" s="557"/>
      <c r="X6" s="557"/>
      <c r="Y6" s="557"/>
      <c r="Z6" s="557"/>
      <c r="AA6" s="557"/>
      <c r="AB6" s="557"/>
      <c r="AC6" s="557"/>
      <c r="AD6" s="557"/>
      <c r="AE6" s="557"/>
      <c r="AF6" s="557"/>
      <c r="AG6" s="557"/>
      <c r="AH6" s="557"/>
      <c r="AI6" s="557"/>
      <c r="AJ6" s="557"/>
      <c r="AK6" s="557"/>
      <c r="AL6" s="557"/>
      <c r="AM6" s="557"/>
      <c r="AN6" s="557"/>
      <c r="AO6" s="557"/>
      <c r="AP6" s="557"/>
      <c r="AQ6" s="557"/>
      <c r="AR6" s="557"/>
      <c r="AS6" s="557"/>
      <c r="AT6" s="557"/>
      <c r="AU6" s="557"/>
      <c r="AV6" s="557"/>
      <c r="AW6" s="557"/>
    </row>
    <row r="7" spans="1:49" s="690" customFormat="1" x14ac:dyDescent="0.3">
      <c r="A7" s="561" t="s">
        <v>787</v>
      </c>
      <c r="B7" s="562"/>
      <c r="C7" s="562"/>
      <c r="D7" s="562"/>
      <c r="E7" s="562"/>
      <c r="F7" s="562"/>
      <c r="G7" s="562"/>
      <c r="H7" s="562"/>
      <c r="I7" s="562"/>
      <c r="J7" s="562"/>
      <c r="K7" s="562"/>
      <c r="L7" s="562"/>
      <c r="M7" s="557"/>
      <c r="N7" s="557"/>
      <c r="O7" s="557"/>
      <c r="P7" s="557"/>
      <c r="Q7" s="557"/>
      <c r="R7" s="557"/>
      <c r="S7" s="557"/>
      <c r="T7" s="557"/>
      <c r="U7" s="557"/>
      <c r="V7" s="557"/>
      <c r="W7" s="557"/>
      <c r="X7" s="557"/>
      <c r="Y7" s="557"/>
      <c r="Z7" s="557"/>
      <c r="AA7" s="557"/>
      <c r="AB7" s="557"/>
      <c r="AC7" s="557"/>
      <c r="AD7" s="557"/>
      <c r="AE7" s="557"/>
      <c r="AF7" s="557"/>
      <c r="AG7" s="557"/>
      <c r="AH7" s="557"/>
      <c r="AI7" s="557"/>
      <c r="AJ7" s="557"/>
      <c r="AK7" s="557"/>
      <c r="AL7" s="557"/>
      <c r="AM7" s="557"/>
      <c r="AN7" s="557"/>
      <c r="AO7" s="557"/>
      <c r="AP7" s="557"/>
      <c r="AQ7" s="557"/>
      <c r="AR7" s="557"/>
      <c r="AS7" s="557"/>
      <c r="AT7" s="557"/>
      <c r="AU7" s="557"/>
      <c r="AV7" s="557"/>
      <c r="AW7" s="557"/>
    </row>
    <row r="8" spans="1:49" s="690" customFormat="1" x14ac:dyDescent="0.3">
      <c r="A8" s="561" t="s">
        <v>788</v>
      </c>
      <c r="B8" s="562"/>
      <c r="C8" s="562"/>
      <c r="D8" s="562"/>
      <c r="E8" s="562"/>
      <c r="F8" s="562"/>
      <c r="G8" s="562"/>
      <c r="H8" s="562"/>
      <c r="I8" s="562"/>
      <c r="J8" s="562"/>
      <c r="K8" s="562"/>
      <c r="L8" s="562"/>
      <c r="M8" s="557"/>
      <c r="N8" s="557"/>
      <c r="O8" s="557"/>
      <c r="P8" s="557"/>
      <c r="Q8" s="557"/>
      <c r="R8" s="557"/>
      <c r="S8" s="557"/>
      <c r="T8" s="557"/>
      <c r="U8" s="557"/>
      <c r="V8" s="557"/>
      <c r="W8" s="557"/>
      <c r="X8" s="557"/>
      <c r="Y8" s="557"/>
      <c r="Z8" s="557"/>
      <c r="AA8" s="557"/>
      <c r="AB8" s="557"/>
      <c r="AC8" s="557"/>
      <c r="AD8" s="557"/>
      <c r="AE8" s="557"/>
      <c r="AF8" s="557"/>
      <c r="AG8" s="557"/>
      <c r="AH8" s="557"/>
      <c r="AI8" s="557"/>
      <c r="AJ8" s="557"/>
      <c r="AK8" s="557"/>
      <c r="AL8" s="557"/>
      <c r="AM8" s="557"/>
      <c r="AN8" s="557"/>
      <c r="AO8" s="557"/>
      <c r="AP8" s="557"/>
      <c r="AQ8" s="557"/>
      <c r="AR8" s="557"/>
      <c r="AS8" s="557"/>
      <c r="AT8" s="557"/>
      <c r="AU8" s="557"/>
      <c r="AV8" s="557"/>
      <c r="AW8" s="557"/>
    </row>
    <row r="9" spans="1:49" s="690" customFormat="1" x14ac:dyDescent="0.3">
      <c r="A9" s="561" t="s">
        <v>789</v>
      </c>
      <c r="B9" s="562"/>
      <c r="C9" s="562"/>
      <c r="D9" s="562"/>
      <c r="E9" s="562"/>
      <c r="F9" s="562"/>
      <c r="G9" s="562"/>
      <c r="H9" s="562"/>
      <c r="I9" s="562"/>
      <c r="J9" s="562"/>
      <c r="K9" s="562"/>
      <c r="L9" s="562"/>
      <c r="M9" s="557"/>
      <c r="N9" s="557"/>
      <c r="O9" s="557"/>
      <c r="P9" s="557"/>
      <c r="Q9" s="557"/>
      <c r="R9" s="557"/>
      <c r="S9" s="557"/>
      <c r="T9" s="557"/>
      <c r="U9" s="557"/>
      <c r="V9" s="557"/>
      <c r="W9" s="557"/>
      <c r="X9" s="557"/>
      <c r="Y9" s="557"/>
      <c r="Z9" s="557"/>
      <c r="AA9" s="557"/>
      <c r="AB9" s="557"/>
      <c r="AC9" s="557"/>
      <c r="AD9" s="557"/>
      <c r="AE9" s="557"/>
      <c r="AF9" s="557"/>
      <c r="AG9" s="557"/>
      <c r="AH9" s="557"/>
      <c r="AI9" s="557"/>
      <c r="AJ9" s="557"/>
      <c r="AK9" s="557"/>
      <c r="AL9" s="557"/>
      <c r="AM9" s="557"/>
      <c r="AN9" s="557"/>
      <c r="AO9" s="557"/>
      <c r="AP9" s="557"/>
      <c r="AQ9" s="557"/>
      <c r="AR9" s="557"/>
      <c r="AS9" s="557"/>
      <c r="AT9" s="557"/>
      <c r="AU9" s="557"/>
      <c r="AV9" s="557"/>
      <c r="AW9" s="557"/>
    </row>
    <row r="10" spans="1:49" s="690" customFormat="1" x14ac:dyDescent="0.3">
      <c r="A10" s="561" t="s">
        <v>790</v>
      </c>
      <c r="B10" s="562"/>
      <c r="C10" s="562"/>
      <c r="D10" s="562"/>
      <c r="E10" s="562"/>
      <c r="F10" s="562"/>
      <c r="G10" s="562"/>
      <c r="H10" s="562"/>
      <c r="I10" s="562"/>
      <c r="J10" s="562"/>
      <c r="K10" s="562"/>
      <c r="L10" s="562"/>
      <c r="M10" s="557"/>
      <c r="N10" s="557"/>
      <c r="O10" s="557"/>
      <c r="P10" s="557"/>
      <c r="Q10" s="557"/>
      <c r="R10" s="557"/>
      <c r="S10" s="557"/>
      <c r="T10" s="557"/>
      <c r="U10" s="557"/>
      <c r="V10" s="557"/>
      <c r="W10" s="557"/>
      <c r="X10" s="557"/>
      <c r="Y10" s="557"/>
      <c r="Z10" s="557"/>
      <c r="AA10" s="557"/>
      <c r="AB10" s="557"/>
      <c r="AC10" s="557"/>
      <c r="AD10" s="557"/>
      <c r="AE10" s="557"/>
      <c r="AF10" s="557"/>
      <c r="AG10" s="557"/>
      <c r="AH10" s="557"/>
      <c r="AI10" s="557"/>
      <c r="AJ10" s="557"/>
      <c r="AK10" s="557"/>
      <c r="AL10" s="557"/>
      <c r="AM10" s="557"/>
      <c r="AN10" s="557"/>
      <c r="AO10" s="557"/>
      <c r="AP10" s="557"/>
      <c r="AQ10" s="557"/>
      <c r="AR10" s="557"/>
      <c r="AS10" s="557"/>
      <c r="AT10" s="557"/>
      <c r="AU10" s="557"/>
      <c r="AV10" s="557"/>
      <c r="AW10" s="557"/>
    </row>
    <row r="11" spans="1:49" s="690" customFormat="1" x14ac:dyDescent="0.3">
      <c r="A11" s="561" t="s">
        <v>791</v>
      </c>
      <c r="B11" s="562"/>
      <c r="C11" s="562"/>
      <c r="D11" s="562"/>
      <c r="E11" s="562"/>
      <c r="F11" s="562"/>
      <c r="G11" s="562"/>
      <c r="H11" s="562"/>
      <c r="I11" s="562"/>
      <c r="J11" s="562"/>
      <c r="K11" s="562"/>
      <c r="L11" s="562"/>
      <c r="M11" s="557"/>
      <c r="N11" s="557"/>
      <c r="O11" s="557"/>
      <c r="P11" s="557"/>
      <c r="Q11" s="557"/>
      <c r="R11" s="557"/>
      <c r="S11" s="557"/>
      <c r="T11" s="557"/>
      <c r="U11" s="557"/>
      <c r="V11" s="557"/>
      <c r="W11" s="557"/>
      <c r="X11" s="557"/>
      <c r="Y11" s="557"/>
      <c r="Z11" s="557"/>
      <c r="AA11" s="557"/>
      <c r="AB11" s="557"/>
      <c r="AC11" s="557"/>
      <c r="AD11" s="557"/>
      <c r="AE11" s="557"/>
      <c r="AF11" s="557"/>
      <c r="AG11" s="557"/>
      <c r="AH11" s="557"/>
      <c r="AI11" s="557"/>
      <c r="AJ11" s="557"/>
      <c r="AK11" s="557"/>
      <c r="AL11" s="557"/>
      <c r="AM11" s="557"/>
      <c r="AN11" s="557"/>
      <c r="AO11" s="557"/>
      <c r="AP11" s="557"/>
      <c r="AQ11" s="557"/>
      <c r="AR11" s="557"/>
      <c r="AS11" s="557"/>
      <c r="AT11" s="557"/>
      <c r="AU11" s="557"/>
      <c r="AV11" s="557"/>
      <c r="AW11" s="557"/>
    </row>
    <row r="12" spans="1:49" s="690" customFormat="1" x14ac:dyDescent="0.3">
      <c r="A12" s="561" t="s">
        <v>792</v>
      </c>
      <c r="B12" s="561"/>
      <c r="C12" s="561"/>
      <c r="D12" s="561"/>
      <c r="E12" s="561"/>
      <c r="F12" s="561"/>
      <c r="G12" s="561"/>
      <c r="H12" s="561"/>
      <c r="I12" s="561"/>
      <c r="J12" s="562"/>
      <c r="K12" s="562"/>
      <c r="L12" s="562"/>
      <c r="M12" s="557"/>
      <c r="N12" s="557"/>
      <c r="O12" s="557"/>
      <c r="P12" s="557"/>
      <c r="Q12" s="557"/>
      <c r="R12" s="557"/>
      <c r="S12" s="557"/>
      <c r="T12" s="557"/>
      <c r="U12" s="557"/>
      <c r="V12" s="557"/>
      <c r="W12" s="557"/>
      <c r="X12" s="557"/>
      <c r="Y12" s="557"/>
      <c r="Z12" s="557"/>
      <c r="AA12" s="557"/>
      <c r="AB12" s="557"/>
      <c r="AC12" s="557"/>
      <c r="AD12" s="557"/>
      <c r="AE12" s="557"/>
      <c r="AF12" s="557"/>
      <c r="AG12" s="557"/>
      <c r="AH12" s="557"/>
      <c r="AI12" s="557"/>
      <c r="AJ12" s="557"/>
      <c r="AK12" s="557"/>
      <c r="AL12" s="557"/>
      <c r="AM12" s="557"/>
      <c r="AN12" s="557"/>
      <c r="AO12" s="557"/>
      <c r="AP12" s="557"/>
      <c r="AQ12" s="557"/>
      <c r="AR12" s="557"/>
      <c r="AS12" s="557"/>
      <c r="AT12" s="557"/>
      <c r="AU12" s="557"/>
      <c r="AV12" s="557"/>
      <c r="AW12" s="557"/>
    </row>
    <row r="13" spans="1:49" s="690" customFormat="1" x14ac:dyDescent="0.3">
      <c r="A13" s="563" t="s">
        <v>793</v>
      </c>
      <c r="B13" s="563"/>
      <c r="C13" s="563"/>
      <c r="D13" s="563"/>
      <c r="E13" s="563"/>
      <c r="F13" s="563"/>
      <c r="G13" s="563"/>
      <c r="H13" s="563"/>
      <c r="I13" s="563"/>
      <c r="J13" s="563"/>
      <c r="K13" s="562"/>
      <c r="L13" s="562"/>
      <c r="M13" s="557"/>
      <c r="N13" s="557"/>
      <c r="O13" s="557"/>
      <c r="P13" s="557"/>
      <c r="Q13" s="557"/>
      <c r="R13" s="557"/>
      <c r="S13" s="557"/>
      <c r="T13" s="557"/>
      <c r="U13" s="557"/>
      <c r="V13" s="557"/>
      <c r="W13" s="557"/>
      <c r="X13" s="557"/>
      <c r="Y13" s="557"/>
      <c r="Z13" s="557"/>
      <c r="AA13" s="557"/>
      <c r="AB13" s="557"/>
      <c r="AC13" s="557"/>
      <c r="AD13" s="557"/>
      <c r="AE13" s="557"/>
      <c r="AF13" s="557"/>
      <c r="AG13" s="557"/>
      <c r="AH13" s="557"/>
      <c r="AI13" s="557"/>
      <c r="AJ13" s="557"/>
      <c r="AK13" s="557"/>
      <c r="AL13" s="557"/>
      <c r="AM13" s="557"/>
      <c r="AN13" s="557"/>
      <c r="AO13" s="557"/>
      <c r="AP13" s="557"/>
      <c r="AQ13" s="557"/>
      <c r="AR13" s="557"/>
      <c r="AS13" s="557"/>
      <c r="AT13" s="557"/>
      <c r="AU13" s="557"/>
      <c r="AV13" s="557"/>
      <c r="AW13" s="557"/>
    </row>
    <row r="14" spans="1:49" s="690" customFormat="1" x14ac:dyDescent="0.3">
      <c r="A14" s="561" t="s">
        <v>794</v>
      </c>
      <c r="B14" s="561"/>
      <c r="C14" s="561"/>
      <c r="D14" s="561"/>
      <c r="E14" s="561"/>
      <c r="F14" s="561"/>
      <c r="G14" s="561"/>
      <c r="H14" s="561"/>
      <c r="I14" s="561"/>
      <c r="J14" s="564"/>
      <c r="K14" s="562"/>
      <c r="L14" s="562"/>
      <c r="M14" s="557"/>
      <c r="N14" s="557"/>
      <c r="O14" s="557"/>
      <c r="P14" s="557"/>
      <c r="Q14" s="557"/>
      <c r="R14" s="557"/>
      <c r="S14" s="557"/>
      <c r="T14" s="557"/>
      <c r="U14" s="557"/>
      <c r="V14" s="557"/>
      <c r="W14" s="557"/>
      <c r="X14" s="557"/>
      <c r="Y14" s="557"/>
      <c r="Z14" s="557"/>
      <c r="AA14" s="557"/>
      <c r="AB14" s="557"/>
      <c r="AC14" s="557"/>
      <c r="AD14" s="557"/>
      <c r="AE14" s="557"/>
      <c r="AF14" s="557"/>
      <c r="AG14" s="557"/>
      <c r="AH14" s="557"/>
      <c r="AI14" s="557"/>
      <c r="AJ14" s="557"/>
      <c r="AK14" s="557"/>
      <c r="AL14" s="557"/>
      <c r="AM14" s="557"/>
      <c r="AN14" s="557"/>
      <c r="AO14" s="557"/>
      <c r="AP14" s="557"/>
      <c r="AQ14" s="557"/>
      <c r="AR14" s="557"/>
      <c r="AS14" s="557"/>
      <c r="AT14" s="557"/>
      <c r="AU14" s="557"/>
      <c r="AV14" s="557"/>
      <c r="AW14" s="557"/>
    </row>
    <row r="15" spans="1:49" s="690" customFormat="1" x14ac:dyDescent="0.3">
      <c r="A15" s="561" t="s">
        <v>795</v>
      </c>
      <c r="B15" s="561"/>
      <c r="C15" s="561"/>
      <c r="D15" s="561"/>
      <c r="E15" s="561"/>
      <c r="F15" s="561"/>
      <c r="G15" s="561"/>
      <c r="H15" s="561"/>
      <c r="I15" s="561"/>
      <c r="J15" s="562"/>
      <c r="K15" s="562"/>
      <c r="L15" s="557"/>
      <c r="M15" s="557"/>
      <c r="N15" s="557"/>
      <c r="O15" s="557"/>
      <c r="P15" s="557"/>
      <c r="Q15" s="557"/>
      <c r="R15" s="557"/>
      <c r="S15" s="557"/>
      <c r="T15" s="557"/>
      <c r="U15" s="557"/>
      <c r="V15" s="557"/>
      <c r="W15" s="557"/>
      <c r="X15" s="557"/>
      <c r="Y15" s="557"/>
      <c r="Z15" s="557"/>
      <c r="AA15" s="557"/>
      <c r="AB15" s="557"/>
      <c r="AC15" s="557"/>
      <c r="AD15" s="557"/>
      <c r="AE15" s="557"/>
      <c r="AF15" s="557"/>
      <c r="AG15" s="557"/>
      <c r="AH15" s="557"/>
      <c r="AI15" s="557"/>
      <c r="AJ15" s="557"/>
      <c r="AK15" s="557"/>
      <c r="AL15" s="557"/>
      <c r="AM15" s="557"/>
      <c r="AN15" s="557"/>
      <c r="AO15" s="557"/>
      <c r="AP15" s="557"/>
      <c r="AQ15" s="557"/>
      <c r="AR15" s="557"/>
      <c r="AS15" s="557"/>
      <c r="AT15" s="557"/>
      <c r="AU15" s="557"/>
      <c r="AV15" s="557"/>
      <c r="AW15" s="557"/>
    </row>
    <row r="16" spans="1:49" s="690" customFormat="1" x14ac:dyDescent="0.3">
      <c r="A16" s="561" t="s">
        <v>796</v>
      </c>
      <c r="B16" s="561"/>
      <c r="C16" s="561"/>
      <c r="D16" s="561"/>
      <c r="E16" s="561"/>
      <c r="F16" s="561"/>
      <c r="G16" s="561"/>
      <c r="H16" s="561"/>
      <c r="I16" s="561"/>
      <c r="J16" s="562"/>
      <c r="K16" s="562"/>
      <c r="L16" s="557"/>
      <c r="M16" s="557"/>
      <c r="N16" s="557"/>
      <c r="O16" s="557"/>
      <c r="P16" s="557"/>
      <c r="Q16" s="557"/>
      <c r="R16" s="557"/>
      <c r="S16" s="557"/>
      <c r="T16" s="557"/>
      <c r="U16" s="557"/>
      <c r="V16" s="557"/>
      <c r="W16" s="557"/>
      <c r="X16" s="557"/>
      <c r="Y16" s="557"/>
      <c r="Z16" s="557"/>
      <c r="AA16" s="557"/>
      <c r="AB16" s="557"/>
      <c r="AC16" s="557"/>
      <c r="AD16" s="557"/>
      <c r="AE16" s="557"/>
      <c r="AF16" s="557"/>
      <c r="AG16" s="557"/>
      <c r="AH16" s="557"/>
      <c r="AI16" s="557"/>
      <c r="AJ16" s="557"/>
      <c r="AK16" s="557"/>
      <c r="AL16" s="557"/>
      <c r="AM16" s="557"/>
      <c r="AN16" s="557"/>
      <c r="AO16" s="557"/>
      <c r="AP16" s="557"/>
      <c r="AQ16" s="557"/>
      <c r="AR16" s="557"/>
      <c r="AS16" s="557"/>
      <c r="AT16" s="557"/>
      <c r="AU16" s="557"/>
      <c r="AV16" s="557"/>
      <c r="AW16" s="557"/>
    </row>
    <row r="17" spans="1:49" s="690" customFormat="1" x14ac:dyDescent="0.3">
      <c r="A17" s="561" t="s">
        <v>797</v>
      </c>
      <c r="B17" s="561"/>
      <c r="C17" s="561"/>
      <c r="D17" s="561"/>
      <c r="E17" s="561"/>
      <c r="F17" s="561"/>
      <c r="G17" s="561"/>
      <c r="H17" s="561"/>
      <c r="I17" s="561"/>
      <c r="J17" s="562"/>
      <c r="K17" s="562"/>
      <c r="L17" s="557"/>
      <c r="M17" s="557"/>
      <c r="N17" s="557"/>
      <c r="O17" s="557"/>
      <c r="P17" s="557"/>
      <c r="Q17" s="557"/>
      <c r="R17" s="557"/>
      <c r="S17" s="557"/>
      <c r="T17" s="557"/>
      <c r="U17" s="557"/>
      <c r="V17" s="557"/>
      <c r="W17" s="557"/>
      <c r="X17" s="557"/>
      <c r="Y17" s="557"/>
      <c r="Z17" s="557"/>
      <c r="AA17" s="557"/>
      <c r="AB17" s="557"/>
      <c r="AC17" s="557"/>
      <c r="AD17" s="557"/>
      <c r="AE17" s="557"/>
      <c r="AF17" s="557"/>
      <c r="AG17" s="557"/>
      <c r="AH17" s="557"/>
      <c r="AI17" s="557"/>
      <c r="AJ17" s="557"/>
      <c r="AK17" s="557"/>
      <c r="AL17" s="557"/>
      <c r="AM17" s="557"/>
      <c r="AN17" s="557"/>
      <c r="AO17" s="557"/>
      <c r="AP17" s="557"/>
      <c r="AQ17" s="557"/>
      <c r="AR17" s="557"/>
      <c r="AS17" s="557"/>
      <c r="AT17" s="557"/>
      <c r="AU17" s="557"/>
      <c r="AV17" s="557"/>
      <c r="AW17" s="557"/>
    </row>
    <row r="18" spans="1:49" s="690" customFormat="1" x14ac:dyDescent="0.3">
      <c r="A18" s="561" t="s">
        <v>798</v>
      </c>
      <c r="B18" s="561"/>
      <c r="C18" s="561"/>
      <c r="D18" s="561"/>
      <c r="E18" s="561"/>
      <c r="F18" s="561"/>
      <c r="G18" s="561"/>
      <c r="H18" s="561"/>
      <c r="I18" s="561"/>
      <c r="J18" s="562"/>
      <c r="K18" s="562"/>
      <c r="L18" s="557"/>
      <c r="M18" s="557"/>
      <c r="N18" s="557"/>
      <c r="O18" s="557"/>
      <c r="P18" s="557"/>
      <c r="Q18" s="557"/>
      <c r="R18" s="557"/>
      <c r="S18" s="557"/>
      <c r="T18" s="557"/>
      <c r="U18" s="557"/>
      <c r="V18" s="557"/>
      <c r="W18" s="557"/>
      <c r="X18" s="557"/>
      <c r="Y18" s="557"/>
      <c r="Z18" s="557"/>
      <c r="AA18" s="557"/>
      <c r="AB18" s="557"/>
      <c r="AC18" s="557"/>
      <c r="AD18" s="557"/>
      <c r="AE18" s="557"/>
      <c r="AF18" s="557"/>
      <c r="AG18" s="557"/>
      <c r="AH18" s="557"/>
      <c r="AI18" s="557"/>
      <c r="AJ18" s="557"/>
      <c r="AK18" s="557"/>
      <c r="AL18" s="557"/>
      <c r="AM18" s="557"/>
      <c r="AN18" s="557"/>
      <c r="AO18" s="557"/>
      <c r="AP18" s="557"/>
      <c r="AQ18" s="557"/>
      <c r="AR18" s="557"/>
      <c r="AS18" s="557"/>
      <c r="AT18" s="557"/>
      <c r="AU18" s="557"/>
      <c r="AV18" s="557"/>
      <c r="AW18" s="557"/>
    </row>
    <row r="19" spans="1:49" s="690" customFormat="1" x14ac:dyDescent="0.3">
      <c r="A19" s="563" t="s">
        <v>799</v>
      </c>
      <c r="B19" s="565"/>
      <c r="C19" s="565"/>
      <c r="D19" s="565"/>
      <c r="E19" s="565"/>
      <c r="F19" s="565"/>
      <c r="G19" s="565"/>
      <c r="H19" s="565"/>
      <c r="I19" s="565"/>
      <c r="J19" s="565"/>
      <c r="K19" s="565"/>
      <c r="L19" s="565"/>
      <c r="M19" s="557"/>
      <c r="N19" s="557"/>
      <c r="O19" s="557"/>
      <c r="P19" s="557"/>
      <c r="Q19" s="557"/>
      <c r="R19" s="557"/>
      <c r="S19" s="557"/>
      <c r="T19" s="557"/>
      <c r="U19" s="557"/>
      <c r="V19" s="557"/>
      <c r="W19" s="557"/>
      <c r="X19" s="557"/>
      <c r="Y19" s="557"/>
      <c r="Z19" s="557"/>
      <c r="AA19" s="557"/>
      <c r="AB19" s="557"/>
      <c r="AC19" s="557"/>
      <c r="AD19" s="557"/>
      <c r="AE19" s="557"/>
      <c r="AF19" s="557"/>
      <c r="AG19" s="557"/>
      <c r="AH19" s="557"/>
      <c r="AI19" s="557"/>
      <c r="AJ19" s="557"/>
      <c r="AK19" s="557"/>
      <c r="AL19" s="557"/>
      <c r="AM19" s="557"/>
      <c r="AN19" s="557"/>
      <c r="AO19" s="557"/>
      <c r="AP19" s="557"/>
      <c r="AQ19" s="557"/>
      <c r="AR19" s="557"/>
      <c r="AS19" s="557"/>
      <c r="AT19" s="557"/>
      <c r="AU19" s="557"/>
      <c r="AV19" s="557"/>
      <c r="AW19" s="557"/>
    </row>
    <row r="20" spans="1:49" x14ac:dyDescent="0.3">
      <c r="A20" s="566" t="s">
        <v>800</v>
      </c>
      <c r="B20" s="567"/>
      <c r="C20" s="567"/>
      <c r="D20" s="567"/>
      <c r="E20" s="567"/>
      <c r="F20" s="567"/>
      <c r="G20" s="567"/>
      <c r="H20" s="568"/>
      <c r="I20" s="569"/>
      <c r="J20" s="567"/>
      <c r="K20" s="567"/>
      <c r="L20" s="568"/>
      <c r="M20" s="569"/>
      <c r="N20" s="568"/>
      <c r="O20" s="569"/>
      <c r="P20" s="568"/>
      <c r="Q20" s="569"/>
      <c r="R20" s="570"/>
      <c r="S20" s="570"/>
      <c r="T20" s="570"/>
      <c r="U20" s="570"/>
      <c r="V20" s="570"/>
      <c r="W20" s="570"/>
      <c r="X20" s="568"/>
      <c r="Y20" s="571"/>
      <c r="Z20" s="569"/>
      <c r="AA20" s="569"/>
      <c r="AB20" s="569"/>
      <c r="AC20" s="569"/>
      <c r="AD20" s="569"/>
      <c r="AE20" s="569"/>
      <c r="AF20" s="569"/>
      <c r="AG20" s="569"/>
      <c r="AH20" s="569"/>
      <c r="AI20" s="569"/>
      <c r="AJ20" s="569"/>
      <c r="AK20" s="569"/>
      <c r="AL20" s="569"/>
      <c r="AM20" s="569"/>
      <c r="AN20" s="569"/>
      <c r="AO20" s="569"/>
      <c r="AP20" s="569"/>
      <c r="AQ20" s="569"/>
      <c r="AR20" s="569"/>
      <c r="AS20" s="569"/>
      <c r="AT20" s="569"/>
      <c r="AU20" s="569"/>
      <c r="AV20" s="569"/>
      <c r="AW20" s="569" t="s">
        <v>801</v>
      </c>
    </row>
    <row r="21" spans="1:49" x14ac:dyDescent="0.3">
      <c r="A21" s="572"/>
      <c r="B21" s="775" t="s">
        <v>802</v>
      </c>
      <c r="C21" s="775"/>
      <c r="D21" s="775" t="s">
        <v>803</v>
      </c>
      <c r="E21" s="775"/>
      <c r="F21" s="775" t="s">
        <v>804</v>
      </c>
      <c r="G21" s="775"/>
      <c r="H21" s="775" t="s">
        <v>805</v>
      </c>
      <c r="I21" s="775"/>
      <c r="J21" s="775" t="s">
        <v>806</v>
      </c>
      <c r="K21" s="775"/>
      <c r="L21" s="775" t="s">
        <v>807</v>
      </c>
      <c r="M21" s="775"/>
      <c r="N21" s="775" t="s">
        <v>808</v>
      </c>
      <c r="O21" s="775"/>
      <c r="P21" s="775" t="s">
        <v>809</v>
      </c>
      <c r="Q21" s="775"/>
      <c r="R21" s="775" t="s">
        <v>810</v>
      </c>
      <c r="S21" s="775"/>
      <c r="T21" s="775" t="s">
        <v>811</v>
      </c>
      <c r="U21" s="775"/>
      <c r="V21" s="775" t="s">
        <v>812</v>
      </c>
      <c r="W21" s="775"/>
      <c r="X21" s="775" t="s">
        <v>813</v>
      </c>
      <c r="Y21" s="775"/>
      <c r="Z21" s="775" t="s">
        <v>814</v>
      </c>
      <c r="AA21" s="775"/>
      <c r="AB21" s="775" t="s">
        <v>815</v>
      </c>
      <c r="AC21" s="775"/>
      <c r="AD21" s="775" t="s">
        <v>816</v>
      </c>
      <c r="AE21" s="775"/>
      <c r="AF21" s="775" t="s">
        <v>817</v>
      </c>
      <c r="AG21" s="775"/>
      <c r="AH21" s="775" t="s">
        <v>818</v>
      </c>
      <c r="AI21" s="775"/>
      <c r="AJ21" s="775" t="s">
        <v>819</v>
      </c>
      <c r="AK21" s="775"/>
      <c r="AL21" s="775" t="s">
        <v>820</v>
      </c>
      <c r="AM21" s="775"/>
      <c r="AN21" s="775" t="s">
        <v>821</v>
      </c>
      <c r="AO21" s="775"/>
      <c r="AP21" s="775" t="s">
        <v>822</v>
      </c>
      <c r="AQ21" s="775"/>
      <c r="AR21" s="775" t="s">
        <v>823</v>
      </c>
      <c r="AS21" s="775"/>
      <c r="AT21" s="775" t="s">
        <v>824</v>
      </c>
      <c r="AU21" s="775"/>
      <c r="AV21" s="775" t="s">
        <v>825</v>
      </c>
      <c r="AW21" s="775"/>
    </row>
    <row r="22" spans="1:49" x14ac:dyDescent="0.3">
      <c r="A22" s="573"/>
      <c r="B22" s="574" t="s">
        <v>826</v>
      </c>
      <c r="C22" s="574" t="s">
        <v>827</v>
      </c>
      <c r="D22" s="574" t="s">
        <v>826</v>
      </c>
      <c r="E22" s="574" t="s">
        <v>827</v>
      </c>
      <c r="F22" s="574" t="s">
        <v>826</v>
      </c>
      <c r="G22" s="574" t="s">
        <v>827</v>
      </c>
      <c r="H22" s="574" t="s">
        <v>826</v>
      </c>
      <c r="I22" s="574" t="s">
        <v>827</v>
      </c>
      <c r="J22" s="574" t="s">
        <v>826</v>
      </c>
      <c r="K22" s="574" t="s">
        <v>827</v>
      </c>
      <c r="L22" s="574" t="s">
        <v>826</v>
      </c>
      <c r="M22" s="574" t="s">
        <v>827</v>
      </c>
      <c r="N22" s="574" t="s">
        <v>826</v>
      </c>
      <c r="O22" s="574" t="s">
        <v>827</v>
      </c>
      <c r="P22" s="574" t="s">
        <v>826</v>
      </c>
      <c r="Q22" s="574" t="s">
        <v>827</v>
      </c>
      <c r="R22" s="574" t="s">
        <v>826</v>
      </c>
      <c r="S22" s="574" t="s">
        <v>827</v>
      </c>
      <c r="T22" s="574" t="s">
        <v>826</v>
      </c>
      <c r="U22" s="574" t="s">
        <v>827</v>
      </c>
      <c r="V22" s="574" t="s">
        <v>826</v>
      </c>
      <c r="W22" s="574" t="s">
        <v>827</v>
      </c>
      <c r="X22" s="574" t="s">
        <v>826</v>
      </c>
      <c r="Y22" s="574" t="s">
        <v>827</v>
      </c>
      <c r="Z22" s="574" t="s">
        <v>826</v>
      </c>
      <c r="AA22" s="574" t="s">
        <v>827</v>
      </c>
      <c r="AB22" s="574" t="s">
        <v>826</v>
      </c>
      <c r="AC22" s="574" t="s">
        <v>827</v>
      </c>
      <c r="AD22" s="574" t="s">
        <v>826</v>
      </c>
      <c r="AE22" s="574" t="s">
        <v>827</v>
      </c>
      <c r="AF22" s="574" t="s">
        <v>826</v>
      </c>
      <c r="AG22" s="574" t="s">
        <v>827</v>
      </c>
      <c r="AH22" s="574" t="s">
        <v>826</v>
      </c>
      <c r="AI22" s="574" t="s">
        <v>827</v>
      </c>
      <c r="AJ22" s="574" t="s">
        <v>826</v>
      </c>
      <c r="AK22" s="574" t="s">
        <v>827</v>
      </c>
      <c r="AL22" s="574" t="s">
        <v>826</v>
      </c>
      <c r="AM22" s="574" t="s">
        <v>827</v>
      </c>
      <c r="AN22" s="574" t="s">
        <v>826</v>
      </c>
      <c r="AO22" s="574" t="s">
        <v>827</v>
      </c>
      <c r="AP22" s="574" t="s">
        <v>826</v>
      </c>
      <c r="AQ22" s="574" t="s">
        <v>827</v>
      </c>
      <c r="AR22" s="574" t="s">
        <v>826</v>
      </c>
      <c r="AS22" s="574" t="s">
        <v>827</v>
      </c>
      <c r="AT22" s="574" t="s">
        <v>826</v>
      </c>
      <c r="AU22" s="574" t="s">
        <v>827</v>
      </c>
      <c r="AV22" s="574" t="s">
        <v>826</v>
      </c>
      <c r="AW22" s="574" t="s">
        <v>827</v>
      </c>
    </row>
    <row r="23" spans="1:49" ht="33.6" customHeight="1" x14ac:dyDescent="0.3">
      <c r="A23" s="575" t="s">
        <v>828</v>
      </c>
      <c r="B23" s="576">
        <v>9.4196894148747115E-2</v>
      </c>
      <c r="C23" s="576">
        <v>0.12498663026691789</v>
      </c>
      <c r="D23" s="576">
        <v>8.7690748678857192E-2</v>
      </c>
      <c r="E23" s="576">
        <v>9.21761310297914E-2</v>
      </c>
      <c r="F23" s="576">
        <v>7.555712848757086E-2</v>
      </c>
      <c r="G23" s="576">
        <v>6.9534589461738835E-2</v>
      </c>
      <c r="H23" s="576">
        <v>7.5099051854125659E-2</v>
      </c>
      <c r="I23" s="576">
        <v>7.9291625803442081E-2</v>
      </c>
      <c r="J23" s="576">
        <v>8.4027623422225028E-2</v>
      </c>
      <c r="K23" s="576">
        <v>7.2343721614902684E-2</v>
      </c>
      <c r="L23" s="576">
        <v>8.9408453181690425E-2</v>
      </c>
      <c r="M23" s="576">
        <v>8.4148810913815694E-2</v>
      </c>
      <c r="N23" s="576">
        <v>9.3202779774320718E-2</v>
      </c>
      <c r="O23" s="576">
        <v>9.7027086613802951E-2</v>
      </c>
      <c r="P23" s="576">
        <v>8.290492972300359E-2</v>
      </c>
      <c r="Q23" s="576">
        <v>8.2006615554060039E-2</v>
      </c>
      <c r="R23" s="576">
        <v>7.7630399436228487E-2</v>
      </c>
      <c r="S23" s="576">
        <v>8.5457981189518209E-2</v>
      </c>
      <c r="T23" s="576">
        <v>7.3191560207022069E-2</v>
      </c>
      <c r="U23" s="576">
        <v>8.7862470007742097E-2</v>
      </c>
      <c r="V23" s="576">
        <v>6.5092172301306719E-2</v>
      </c>
      <c r="W23" s="576">
        <v>8.1563956313835312E-2</v>
      </c>
      <c r="X23" s="576">
        <v>7.000302988119296E-2</v>
      </c>
      <c r="Y23" s="576">
        <v>8.1932651462254466E-2</v>
      </c>
      <c r="Z23" s="576">
        <v>7.4929707428743469E-2</v>
      </c>
      <c r="AA23" s="576">
        <v>8.4916058927065455E-2</v>
      </c>
      <c r="AB23" s="576">
        <v>8.0202047799184217E-2</v>
      </c>
      <c r="AC23" s="576">
        <v>8.5593994486221223E-2</v>
      </c>
      <c r="AD23" s="576">
        <v>8.5426855879542407E-2</v>
      </c>
      <c r="AE23" s="576">
        <v>8.9150883332193454E-2</v>
      </c>
      <c r="AF23" s="576">
        <v>8.4275517182879969E-2</v>
      </c>
      <c r="AG23" s="576">
        <v>8.26183417909407E-2</v>
      </c>
      <c r="AH23" s="577">
        <v>8.7558508219809081E-2</v>
      </c>
      <c r="AI23" s="577">
        <v>7.976127969066539E-2</v>
      </c>
      <c r="AJ23" s="577">
        <v>8.8316252963505801E-2</v>
      </c>
      <c r="AK23" s="577">
        <v>7.8309832647157865E-2</v>
      </c>
      <c r="AL23" s="577">
        <v>8.8409546110067391E-2</v>
      </c>
      <c r="AM23" s="577">
        <v>8.0801857733838106E-2</v>
      </c>
      <c r="AN23" s="576">
        <v>8.4363653575511788E-2</v>
      </c>
      <c r="AO23" s="576">
        <v>8.3089586916137617E-2</v>
      </c>
      <c r="AP23" s="576">
        <v>7.8327052481940468E-2</v>
      </c>
      <c r="AQ23" s="576">
        <v>8.7192919278182526E-2</v>
      </c>
      <c r="AR23" s="577">
        <v>7.2041971154099063E-2</v>
      </c>
      <c r="AS23" s="577">
        <v>9.0493498378573817E-2</v>
      </c>
      <c r="AT23" s="577">
        <v>6.6518678637401116E-2</v>
      </c>
      <c r="AU23" s="577">
        <v>9.1487856630162748E-2</v>
      </c>
      <c r="AV23" s="577">
        <v>6.4183257809852706E-2</v>
      </c>
      <c r="AW23" s="577">
        <v>9.386524920857639E-2</v>
      </c>
    </row>
    <row r="24" spans="1:49" x14ac:dyDescent="0.3">
      <c r="A24" s="578" t="s">
        <v>829</v>
      </c>
      <c r="B24" s="579">
        <v>0.14615021985223353</v>
      </c>
      <c r="C24" s="579">
        <v>0.69041024485930502</v>
      </c>
      <c r="D24" s="579">
        <v>0.11472633425190809</v>
      </c>
      <c r="E24" s="579">
        <v>0.74799686497445417</v>
      </c>
      <c r="F24" s="579">
        <v>0.12086274666786735</v>
      </c>
      <c r="G24" s="579">
        <v>0.64229848126294808</v>
      </c>
      <c r="H24" s="579">
        <v>0.11975125426131361</v>
      </c>
      <c r="I24" s="579">
        <v>0.71584031777510171</v>
      </c>
      <c r="J24" s="579">
        <v>0.12570298898038063</v>
      </c>
      <c r="K24" s="579">
        <v>0.70082268514709123</v>
      </c>
      <c r="L24" s="579">
        <v>0.13191048515261095</v>
      </c>
      <c r="M24" s="579">
        <v>0.80284065899875268</v>
      </c>
      <c r="N24" s="579">
        <v>0.11670602214436786</v>
      </c>
      <c r="O24" s="579">
        <v>0.7562739176048251</v>
      </c>
      <c r="P24" s="579">
        <v>0.12047499471643272</v>
      </c>
      <c r="Q24" s="579">
        <v>0.70658789139204026</v>
      </c>
      <c r="R24" s="579">
        <v>8.2523957942856732E-2</v>
      </c>
      <c r="S24" s="579">
        <v>0.73547001286756253</v>
      </c>
      <c r="T24" s="579">
        <v>6.8113353337837593E-2</v>
      </c>
      <c r="U24" s="579">
        <v>0.7433119460468316</v>
      </c>
      <c r="V24" s="579">
        <v>7.4651477619675666E-2</v>
      </c>
      <c r="W24" s="579">
        <v>0.70526850382126438</v>
      </c>
      <c r="X24" s="579">
        <v>0.10405218163007236</v>
      </c>
      <c r="Y24" s="579">
        <v>0.66127772594139356</v>
      </c>
      <c r="Z24" s="579">
        <v>0.12847800918259539</v>
      </c>
      <c r="AA24" s="579">
        <v>0.67445892939010499</v>
      </c>
      <c r="AB24" s="579">
        <v>0.19126704834792913</v>
      </c>
      <c r="AC24" s="579">
        <v>0.68463229868319186</v>
      </c>
      <c r="AD24" s="579">
        <v>0.17008296566082151</v>
      </c>
      <c r="AE24" s="579">
        <v>0.67131840312194946</v>
      </c>
      <c r="AF24" s="579">
        <v>0.24557195122354022</v>
      </c>
      <c r="AG24" s="579">
        <v>0.69357121288444057</v>
      </c>
      <c r="AH24" s="580">
        <v>0.21583832583503568</v>
      </c>
      <c r="AI24" s="580">
        <v>0.67799258730599077</v>
      </c>
      <c r="AJ24" s="580">
        <v>0.24069175929998013</v>
      </c>
      <c r="AK24" s="580">
        <v>0.69077022818604206</v>
      </c>
      <c r="AL24" s="580">
        <v>0.24248029393756915</v>
      </c>
      <c r="AM24" s="580">
        <v>0.71374385359759296</v>
      </c>
      <c r="AN24" s="579">
        <v>0.23992469578791381</v>
      </c>
      <c r="AO24" s="579">
        <v>0.64871181561213775</v>
      </c>
      <c r="AP24" s="579">
        <v>0.27330112279698482</v>
      </c>
      <c r="AQ24" s="579">
        <v>0.64674717586440433</v>
      </c>
      <c r="AR24" s="580">
        <v>0.28256866869553815</v>
      </c>
      <c r="AS24" s="580">
        <v>0.67418307266511357</v>
      </c>
      <c r="AT24" s="580">
        <v>0.31413705626102317</v>
      </c>
      <c r="AU24" s="580">
        <v>0.65670167007708302</v>
      </c>
      <c r="AV24" s="580">
        <v>0.28850358124833209</v>
      </c>
      <c r="AW24" s="580">
        <v>0.71666778309981549</v>
      </c>
    </row>
    <row r="25" spans="1:49" x14ac:dyDescent="0.3">
      <c r="A25" s="578" t="s">
        <v>830</v>
      </c>
      <c r="B25" s="579">
        <v>0.11459331029982114</v>
      </c>
      <c r="C25" s="579">
        <v>0.26355824671058636</v>
      </c>
      <c r="D25" s="579">
        <v>0.10254793444648598</v>
      </c>
      <c r="E25" s="579">
        <v>0.24455766815852167</v>
      </c>
      <c r="F25" s="579">
        <v>8.0077147661258605E-2</v>
      </c>
      <c r="G25" s="579">
        <v>0.19180929727049367</v>
      </c>
      <c r="H25" s="579">
        <v>7.9813251288040052E-2</v>
      </c>
      <c r="I25" s="579">
        <v>0.23566406185995523</v>
      </c>
      <c r="J25" s="579">
        <v>8.5894434963534341E-2</v>
      </c>
      <c r="K25" s="579">
        <v>0.23993471884430967</v>
      </c>
      <c r="L25" s="579">
        <v>8.9080196656273911E-2</v>
      </c>
      <c r="M25" s="579">
        <v>0.27554569942446849</v>
      </c>
      <c r="N25" s="579">
        <v>9.9864281201411678E-2</v>
      </c>
      <c r="O25" s="579">
        <v>0.30397956674692628</v>
      </c>
      <c r="P25" s="579">
        <v>9.2770112022862519E-2</v>
      </c>
      <c r="Q25" s="579">
        <v>0.28587194366077978</v>
      </c>
      <c r="R25" s="579">
        <v>7.991696055686924E-2</v>
      </c>
      <c r="S25" s="579">
        <v>0.28298651170552791</v>
      </c>
      <c r="T25" s="579">
        <v>7.0162113276034943E-2</v>
      </c>
      <c r="U25" s="579">
        <v>0.29404793688646264</v>
      </c>
      <c r="V25" s="579">
        <v>7.3269642547082445E-2</v>
      </c>
      <c r="W25" s="579">
        <v>0.28438744577873126</v>
      </c>
      <c r="X25" s="579">
        <v>8.0572296978156321E-2</v>
      </c>
      <c r="Y25" s="579">
        <v>0.26725163608625935</v>
      </c>
      <c r="Z25" s="579">
        <v>8.928829259100074E-2</v>
      </c>
      <c r="AA25" s="579">
        <v>0.27367877248162192</v>
      </c>
      <c r="AB25" s="579">
        <v>9.4108738744063877E-2</v>
      </c>
      <c r="AC25" s="579">
        <v>0.27738314047339724</v>
      </c>
      <c r="AD25" s="579">
        <v>0.10187133499249677</v>
      </c>
      <c r="AE25" s="579">
        <v>0.29330227031429162</v>
      </c>
      <c r="AF25" s="579">
        <v>9.8405804797046553E-2</v>
      </c>
      <c r="AG25" s="579">
        <v>0.28052903230549592</v>
      </c>
      <c r="AH25" s="580">
        <v>0.11440652455403279</v>
      </c>
      <c r="AI25" s="580">
        <v>0.28208715717335403</v>
      </c>
      <c r="AJ25" s="580">
        <v>0.11692290181138383</v>
      </c>
      <c r="AK25" s="580">
        <v>0.2923699524788636</v>
      </c>
      <c r="AL25" s="580">
        <v>0.10570365511970367</v>
      </c>
      <c r="AM25" s="580">
        <v>0.30690265009315365</v>
      </c>
      <c r="AN25" s="579">
        <v>9.8229722486184529E-2</v>
      </c>
      <c r="AO25" s="579">
        <v>0.31138263201942762</v>
      </c>
      <c r="AP25" s="579">
        <v>8.9443316459314484E-2</v>
      </c>
      <c r="AQ25" s="579">
        <v>0.31651455024829045</v>
      </c>
      <c r="AR25" s="580">
        <v>8.8560331963271455E-2</v>
      </c>
      <c r="AS25" s="580">
        <v>0.31603887998948738</v>
      </c>
      <c r="AT25" s="580">
        <v>8.2559259494925943E-2</v>
      </c>
      <c r="AU25" s="580">
        <v>0.3244486760394556</v>
      </c>
      <c r="AV25" s="580">
        <v>7.6532273056570913E-2</v>
      </c>
      <c r="AW25" s="580">
        <v>0.33671392847550369</v>
      </c>
    </row>
    <row r="26" spans="1:49" x14ac:dyDescent="0.3">
      <c r="A26" s="578" t="s">
        <v>831</v>
      </c>
      <c r="B26" s="579">
        <v>9.3909792976285114E-2</v>
      </c>
      <c r="C26" s="579">
        <v>0.14059625754979743</v>
      </c>
      <c r="D26" s="579">
        <v>8.4985284045622E-2</v>
      </c>
      <c r="E26" s="579">
        <v>0.10770004807083342</v>
      </c>
      <c r="F26" s="579">
        <v>6.6385119533976744E-2</v>
      </c>
      <c r="G26" s="579">
        <v>8.6996759817574404E-2</v>
      </c>
      <c r="H26" s="579">
        <v>7.0255758051638736E-2</v>
      </c>
      <c r="I26" s="579">
        <v>0.10180494406319805</v>
      </c>
      <c r="J26" s="579">
        <v>8.0444174976993951E-2</v>
      </c>
      <c r="K26" s="579">
        <v>9.9766186170926224E-2</v>
      </c>
      <c r="L26" s="579">
        <v>8.708608221845332E-2</v>
      </c>
      <c r="M26" s="579">
        <v>0.1065559174442136</v>
      </c>
      <c r="N26" s="579">
        <v>8.2266928567416867E-2</v>
      </c>
      <c r="O26" s="579">
        <v>0.13142748342708555</v>
      </c>
      <c r="P26" s="579">
        <v>7.0773229275605268E-2</v>
      </c>
      <c r="Q26" s="579">
        <v>0.11437584117321439</v>
      </c>
      <c r="R26" s="579">
        <v>6.4695639655776432E-2</v>
      </c>
      <c r="S26" s="579">
        <v>0.11944241474559282</v>
      </c>
      <c r="T26" s="579">
        <v>5.9626267093237477E-2</v>
      </c>
      <c r="U26" s="579">
        <v>0.13061189788167171</v>
      </c>
      <c r="V26" s="579">
        <v>5.3130792697138517E-2</v>
      </c>
      <c r="W26" s="579">
        <v>0.11489487164956436</v>
      </c>
      <c r="X26" s="579">
        <v>6.1064472579366189E-2</v>
      </c>
      <c r="Y26" s="579">
        <v>0.11276950979065574</v>
      </c>
      <c r="Z26" s="579">
        <v>7.0820678894843336E-2</v>
      </c>
      <c r="AA26" s="579">
        <v>0.11695732236729138</v>
      </c>
      <c r="AB26" s="579">
        <v>7.7425397904133303E-2</v>
      </c>
      <c r="AC26" s="579">
        <v>0.1171702358316746</v>
      </c>
      <c r="AD26" s="579">
        <v>8.3567672876276297E-2</v>
      </c>
      <c r="AE26" s="579">
        <v>0.12137715519289692</v>
      </c>
      <c r="AF26" s="579">
        <v>8.2466227288165272E-2</v>
      </c>
      <c r="AG26" s="579">
        <v>0.10988708608706818</v>
      </c>
      <c r="AH26" s="580">
        <v>8.7382295688753442E-2</v>
      </c>
      <c r="AI26" s="580">
        <v>0.10526819184622264</v>
      </c>
      <c r="AJ26" s="580">
        <v>9.3577973359546096E-2</v>
      </c>
      <c r="AK26" s="580">
        <v>0.10563624764531603</v>
      </c>
      <c r="AL26" s="580">
        <v>9.4201795138594405E-2</v>
      </c>
      <c r="AM26" s="580">
        <v>0.11583075930770363</v>
      </c>
      <c r="AN26" s="579">
        <v>9.2175892729047082E-2</v>
      </c>
      <c r="AO26" s="579">
        <v>0.12206596318758216</v>
      </c>
      <c r="AP26" s="579">
        <v>8.1330874688946495E-2</v>
      </c>
      <c r="AQ26" s="579">
        <v>0.12986667548049843</v>
      </c>
      <c r="AR26" s="580">
        <v>7.3059151825506236E-2</v>
      </c>
      <c r="AS26" s="580">
        <v>0.14198371092346104</v>
      </c>
      <c r="AT26" s="580">
        <v>6.2423816328901614E-2</v>
      </c>
      <c r="AU26" s="580">
        <v>0.14200437624738216</v>
      </c>
      <c r="AV26" s="580">
        <v>5.7739067057344315E-2</v>
      </c>
      <c r="AW26" s="580">
        <v>0.13875774018124817</v>
      </c>
    </row>
    <row r="27" spans="1:49" x14ac:dyDescent="0.3">
      <c r="A27" s="578" t="s">
        <v>832</v>
      </c>
      <c r="B27" s="579">
        <v>7.0303929619314517E-2</v>
      </c>
      <c r="C27" s="579">
        <v>0.10941268831431403</v>
      </c>
      <c r="D27" s="579">
        <v>6.8903989862144535E-2</v>
      </c>
      <c r="E27" s="579">
        <v>7.8332100595911655E-2</v>
      </c>
      <c r="F27" s="579">
        <v>6.3275091271269068E-2</v>
      </c>
      <c r="G27" s="579">
        <v>5.7105494261752723E-2</v>
      </c>
      <c r="H27" s="579">
        <v>5.9094648523188333E-2</v>
      </c>
      <c r="I27" s="579">
        <v>6.7669300792447512E-2</v>
      </c>
      <c r="J27" s="579">
        <v>5.7542830596310192E-2</v>
      </c>
      <c r="K27" s="579">
        <v>5.8783196257597176E-2</v>
      </c>
      <c r="L27" s="579">
        <v>6.6579455507954244E-2</v>
      </c>
      <c r="M27" s="579">
        <v>6.9776514566702405E-2</v>
      </c>
      <c r="N27" s="579">
        <v>7.2952008655262496E-2</v>
      </c>
      <c r="O27" s="579">
        <v>7.6862759620663967E-2</v>
      </c>
      <c r="P27" s="579">
        <v>6.2014046862948452E-2</v>
      </c>
      <c r="Q27" s="579">
        <v>6.5860100723844225E-2</v>
      </c>
      <c r="R27" s="579">
        <v>5.0397030352958831E-2</v>
      </c>
      <c r="S27" s="579">
        <v>6.8694178208026146E-2</v>
      </c>
      <c r="T27" s="579">
        <v>4.6809593709713333E-2</v>
      </c>
      <c r="U27" s="579">
        <v>7.3900167990487015E-2</v>
      </c>
      <c r="V27" s="579">
        <v>4.2163239164083439E-2</v>
      </c>
      <c r="W27" s="579">
        <v>7.0711366123151445E-2</v>
      </c>
      <c r="X27" s="579">
        <v>4.5446286550359288E-2</v>
      </c>
      <c r="Y27" s="579">
        <v>6.4656327151781018E-2</v>
      </c>
      <c r="Z27" s="579">
        <v>5.1777863663249768E-2</v>
      </c>
      <c r="AA27" s="579">
        <v>6.6834181547911167E-2</v>
      </c>
      <c r="AB27" s="579">
        <v>5.8509460664926384E-2</v>
      </c>
      <c r="AC27" s="579">
        <v>6.7372371742337345E-2</v>
      </c>
      <c r="AD27" s="579">
        <v>6.2531734689374216E-2</v>
      </c>
      <c r="AE27" s="579">
        <v>7.4152702882846255E-2</v>
      </c>
      <c r="AF27" s="579">
        <v>6.296493599116168E-2</v>
      </c>
      <c r="AG27" s="579">
        <v>7.0346240214135228E-2</v>
      </c>
      <c r="AH27" s="580">
        <v>6.3463480543278702E-2</v>
      </c>
      <c r="AI27" s="580">
        <v>6.926445881737063E-2</v>
      </c>
      <c r="AJ27" s="580">
        <v>6.2071497437897881E-2</v>
      </c>
      <c r="AK27" s="580">
        <v>6.8165117564116931E-2</v>
      </c>
      <c r="AL27" s="580">
        <v>6.5679815140309586E-2</v>
      </c>
      <c r="AM27" s="580">
        <v>6.4289557155170846E-2</v>
      </c>
      <c r="AN27" s="579">
        <v>6.2186089347889058E-2</v>
      </c>
      <c r="AO27" s="579">
        <v>7.0224751444477693E-2</v>
      </c>
      <c r="AP27" s="579">
        <v>6.2949210330679031E-2</v>
      </c>
      <c r="AQ27" s="579">
        <v>7.2968357321629235E-2</v>
      </c>
      <c r="AR27" s="580">
        <v>5.9702938734564143E-2</v>
      </c>
      <c r="AS27" s="580">
        <v>7.9368663684931839E-2</v>
      </c>
      <c r="AT27" s="580">
        <v>5.5241896577755273E-2</v>
      </c>
      <c r="AU27" s="580">
        <v>8.2635249092230953E-2</v>
      </c>
      <c r="AV27" s="580">
        <v>5.4608199530287109E-2</v>
      </c>
      <c r="AW27" s="580">
        <v>8.2319391957030974E-2</v>
      </c>
    </row>
    <row r="28" spans="1:49" x14ac:dyDescent="0.3">
      <c r="A28" s="578" t="s">
        <v>833</v>
      </c>
      <c r="B28" s="579">
        <v>5.7251268388369442E-2</v>
      </c>
      <c r="C28" s="579">
        <v>9.6231418943031513E-2</v>
      </c>
      <c r="D28" s="579">
        <v>5.5108677556491452E-2</v>
      </c>
      <c r="E28" s="579">
        <v>6.4460131905473991E-2</v>
      </c>
      <c r="F28" s="579">
        <v>5.0013127853434883E-2</v>
      </c>
      <c r="G28" s="579">
        <v>4.4101375050400841E-2</v>
      </c>
      <c r="H28" s="579">
        <v>4.663409954853312E-2</v>
      </c>
      <c r="I28" s="579">
        <v>4.6354684402537268E-2</v>
      </c>
      <c r="J28" s="579">
        <v>5.8439827723317211E-2</v>
      </c>
      <c r="K28" s="579">
        <v>3.8990571781477079E-2</v>
      </c>
      <c r="L28" s="579">
        <v>6.0419213914499864E-2</v>
      </c>
      <c r="M28" s="579">
        <v>5.2769071463751115E-2</v>
      </c>
      <c r="N28" s="579">
        <v>6.0382096833134606E-2</v>
      </c>
      <c r="O28" s="579">
        <v>6.3990135911702647E-2</v>
      </c>
      <c r="P28" s="579">
        <v>5.4952676362076645E-2</v>
      </c>
      <c r="Q28" s="579">
        <v>4.5338909389549743E-2</v>
      </c>
      <c r="R28" s="579">
        <v>4.6759431855530713E-2</v>
      </c>
      <c r="S28" s="579">
        <v>4.7423499251038503E-2</v>
      </c>
      <c r="T28" s="579">
        <v>4.0504356123439632E-2</v>
      </c>
      <c r="U28" s="579">
        <v>4.8464782220645312E-2</v>
      </c>
      <c r="V28" s="579">
        <v>3.7341844632713596E-2</v>
      </c>
      <c r="W28" s="579">
        <v>4.4443150845161435E-2</v>
      </c>
      <c r="X28" s="579">
        <v>4.4754135480305185E-2</v>
      </c>
      <c r="Y28" s="579">
        <v>4.603110274566604E-2</v>
      </c>
      <c r="Z28" s="579">
        <v>4.7900134219400294E-2</v>
      </c>
      <c r="AA28" s="579">
        <v>5.0545731461845551E-2</v>
      </c>
      <c r="AB28" s="579">
        <v>5.2375667064122396E-2</v>
      </c>
      <c r="AC28" s="579">
        <v>5.3179803560999828E-2</v>
      </c>
      <c r="AD28" s="579">
        <v>5.4844314064484499E-2</v>
      </c>
      <c r="AE28" s="579">
        <v>5.7597107288065143E-2</v>
      </c>
      <c r="AF28" s="579">
        <v>5.3755499573570002E-2</v>
      </c>
      <c r="AG28" s="579">
        <v>5.4066172909201807E-2</v>
      </c>
      <c r="AH28" s="580">
        <v>5.3955223190352473E-2</v>
      </c>
      <c r="AI28" s="580">
        <v>4.835331311026754E-2</v>
      </c>
      <c r="AJ28" s="580">
        <v>5.2043175426964065E-2</v>
      </c>
      <c r="AK28" s="580">
        <v>4.5820916818232735E-2</v>
      </c>
      <c r="AL28" s="580">
        <v>5.1759040866985927E-2</v>
      </c>
      <c r="AM28" s="580">
        <v>4.0781119308007506E-2</v>
      </c>
      <c r="AN28" s="579">
        <v>4.8020240284263181E-2</v>
      </c>
      <c r="AO28" s="579">
        <v>4.1073698022490245E-2</v>
      </c>
      <c r="AP28" s="579">
        <v>4.8065358270984362E-2</v>
      </c>
      <c r="AQ28" s="579">
        <v>4.824754170515097E-2</v>
      </c>
      <c r="AR28" s="580">
        <v>4.3006545387747383E-2</v>
      </c>
      <c r="AS28" s="580">
        <v>4.9049902411648638E-2</v>
      </c>
      <c r="AT28" s="580">
        <v>3.8192713440150315E-2</v>
      </c>
      <c r="AU28" s="580">
        <v>5.3591776781373231E-2</v>
      </c>
      <c r="AV28" s="580">
        <v>3.6560862402427452E-2</v>
      </c>
      <c r="AW28" s="580">
        <v>5.172825835256134E-2</v>
      </c>
    </row>
    <row r="29" spans="1:49" x14ac:dyDescent="0.3">
      <c r="A29" s="578" t="s">
        <v>834</v>
      </c>
      <c r="B29" s="579">
        <v>6.2388254604516004E-2</v>
      </c>
      <c r="C29" s="579">
        <v>7.4058097930562949E-2</v>
      </c>
      <c r="D29" s="579">
        <v>6.2779116651498781E-2</v>
      </c>
      <c r="E29" s="579">
        <v>4.7856608250781543E-2</v>
      </c>
      <c r="F29" s="579">
        <v>4.9343021540134327E-2</v>
      </c>
      <c r="G29" s="579">
        <v>3.5072785183059153E-2</v>
      </c>
      <c r="H29" s="579">
        <v>4.7193495518315351E-2</v>
      </c>
      <c r="I29" s="579">
        <v>3.4500950372371338E-2</v>
      </c>
      <c r="J29" s="579">
        <v>6.0257784198950733E-2</v>
      </c>
      <c r="K29" s="579">
        <v>2.4029685478713991E-2</v>
      </c>
      <c r="L29" s="579">
        <v>5.792151390865008E-2</v>
      </c>
      <c r="M29" s="579">
        <v>3.1151901734834047E-2</v>
      </c>
      <c r="N29" s="579">
        <v>5.6393746853431133E-2</v>
      </c>
      <c r="O29" s="579">
        <v>4.3524434575996508E-2</v>
      </c>
      <c r="P29" s="579">
        <v>4.9008145878556487E-2</v>
      </c>
      <c r="Q29" s="579">
        <v>3.4458248375438337E-2</v>
      </c>
      <c r="R29" s="579">
        <v>5.6278777168783573E-2</v>
      </c>
      <c r="S29" s="579">
        <v>3.8165294453942109E-2</v>
      </c>
      <c r="T29" s="579">
        <v>4.6769689269075064E-2</v>
      </c>
      <c r="U29" s="579">
        <v>3.6399542975289689E-2</v>
      </c>
      <c r="V29" s="579">
        <v>3.9139711017029961E-2</v>
      </c>
      <c r="W29" s="579">
        <v>3.2936036916849189E-2</v>
      </c>
      <c r="X29" s="579">
        <v>4.3749662975818317E-2</v>
      </c>
      <c r="Y29" s="579">
        <v>3.267757564165566E-2</v>
      </c>
      <c r="Z29" s="579">
        <v>5.099300854241124E-2</v>
      </c>
      <c r="AA29" s="579">
        <v>3.6045085249224493E-2</v>
      </c>
      <c r="AB29" s="579">
        <v>5.7622597688419187E-2</v>
      </c>
      <c r="AC29" s="579">
        <v>3.8251187180626665E-2</v>
      </c>
      <c r="AD29" s="579">
        <v>6.3499191765056653E-2</v>
      </c>
      <c r="AE29" s="579">
        <v>3.9755110321035174E-2</v>
      </c>
      <c r="AF29" s="579">
        <v>5.8813757139687624E-2</v>
      </c>
      <c r="AG29" s="579">
        <v>3.4631665198549884E-2</v>
      </c>
      <c r="AH29" s="580">
        <v>6.2294210395319051E-2</v>
      </c>
      <c r="AI29" s="580">
        <v>3.4388243798802412E-2</v>
      </c>
      <c r="AJ29" s="580">
        <v>5.7126004604512177E-2</v>
      </c>
      <c r="AK29" s="580">
        <v>3.0209734550058945E-2</v>
      </c>
      <c r="AL29" s="580">
        <v>5.5442647420561514E-2</v>
      </c>
      <c r="AM29" s="580">
        <v>3.3268989020046727E-2</v>
      </c>
      <c r="AN29" s="579">
        <v>5.1748516828075346E-2</v>
      </c>
      <c r="AO29" s="579">
        <v>3.4602709659710344E-2</v>
      </c>
      <c r="AP29" s="579">
        <v>4.5465715372699896E-2</v>
      </c>
      <c r="AQ29" s="579">
        <v>3.8114465913306347E-2</v>
      </c>
      <c r="AR29" s="580">
        <v>3.8007372899252267E-2</v>
      </c>
      <c r="AS29" s="580">
        <v>3.9941399439151877E-2</v>
      </c>
      <c r="AT29" s="580">
        <v>3.6629469149034671E-2</v>
      </c>
      <c r="AU29" s="580">
        <v>3.7361400364279103E-2</v>
      </c>
      <c r="AV29" s="580">
        <v>3.665816551763447E-2</v>
      </c>
      <c r="AW29" s="580">
        <v>3.8727922461859916E-2</v>
      </c>
    </row>
    <row r="30" spans="1:49" x14ac:dyDescent="0.3">
      <c r="A30" s="578" t="s">
        <v>835</v>
      </c>
      <c r="B30" s="579">
        <v>0.13795783794859709</v>
      </c>
      <c r="C30" s="579">
        <v>7.1651670744339993E-2</v>
      </c>
      <c r="D30" s="579">
        <v>0.13088596378637518</v>
      </c>
      <c r="E30" s="579">
        <v>4.0474364082136421E-2</v>
      </c>
      <c r="F30" s="579">
        <v>0.11653780015506809</v>
      </c>
      <c r="G30" s="579">
        <v>2.438211200311825E-2</v>
      </c>
      <c r="H30" s="579">
        <v>0.11064243453289997</v>
      </c>
      <c r="I30" s="579">
        <v>2.975520370519898E-2</v>
      </c>
      <c r="J30" s="579">
        <v>0.13188009341302459</v>
      </c>
      <c r="K30" s="579">
        <v>2.3495790494917464E-2</v>
      </c>
      <c r="L30" s="579">
        <v>0.13486845377681017</v>
      </c>
      <c r="M30" s="579">
        <v>2.8220818744561983E-2</v>
      </c>
      <c r="N30" s="579">
        <v>0.13698133015645192</v>
      </c>
      <c r="O30" s="579">
        <v>3.0955509233622978E-2</v>
      </c>
      <c r="P30" s="579">
        <v>0.11733594417324487</v>
      </c>
      <c r="Q30" s="579">
        <v>2.3599869753925112E-2</v>
      </c>
      <c r="R30" s="579">
        <v>0.12094129689434178</v>
      </c>
      <c r="S30" s="579">
        <v>2.2899114116451742E-2</v>
      </c>
      <c r="T30" s="579">
        <v>0.12151217502742798</v>
      </c>
      <c r="U30" s="579">
        <v>1.957351780297777E-2</v>
      </c>
      <c r="V30" s="579">
        <v>0.1098504213111731</v>
      </c>
      <c r="W30" s="579">
        <v>2.4097990304558857E-2</v>
      </c>
      <c r="X30" s="579">
        <v>0.10704946785647036</v>
      </c>
      <c r="Y30" s="579">
        <v>2.3445015263643672E-2</v>
      </c>
      <c r="Z30" s="579">
        <v>0.10765511061958527</v>
      </c>
      <c r="AA30" s="579">
        <v>2.3781065815946727E-2</v>
      </c>
      <c r="AB30" s="579">
        <v>0.1040738675311669</v>
      </c>
      <c r="AC30" s="579">
        <v>2.5286218111708635E-2</v>
      </c>
      <c r="AD30" s="579">
        <v>0.10639789697498844</v>
      </c>
      <c r="AE30" s="579">
        <v>3.0443851037489672E-2</v>
      </c>
      <c r="AF30" s="579">
        <v>0.11127742284571232</v>
      </c>
      <c r="AG30" s="579">
        <v>2.7661910496751207E-2</v>
      </c>
      <c r="AH30" s="580">
        <v>0.11181018893497799</v>
      </c>
      <c r="AI30" s="580">
        <v>2.4120746972179384E-2</v>
      </c>
      <c r="AJ30" s="580">
        <v>0.11913725054770827</v>
      </c>
      <c r="AK30" s="580">
        <v>2.0585622497956417E-2</v>
      </c>
      <c r="AL30" s="580">
        <v>0.1287961527046517</v>
      </c>
      <c r="AM30" s="580">
        <v>2.2107431784926579E-2</v>
      </c>
      <c r="AN30" s="579">
        <v>0.12110995916542679</v>
      </c>
      <c r="AO30" s="579">
        <v>2.2378396443049009E-2</v>
      </c>
      <c r="AP30" s="579">
        <v>0.10569224986013807</v>
      </c>
      <c r="AQ30" s="579">
        <v>2.4468568021844647E-2</v>
      </c>
      <c r="AR30" s="580">
        <v>9.4414927558943956E-2</v>
      </c>
      <c r="AS30" s="580">
        <v>2.7118017905012157E-2</v>
      </c>
      <c r="AT30" s="580">
        <v>9.2084087635566914E-2</v>
      </c>
      <c r="AU30" s="580">
        <v>2.7538689222030125E-2</v>
      </c>
      <c r="AV30" s="580">
        <v>9.1766393721348871E-2</v>
      </c>
      <c r="AW30" s="580">
        <v>2.985972330165295E-2</v>
      </c>
    </row>
    <row r="31" spans="1:49" x14ac:dyDescent="0.3">
      <c r="A31" s="578" t="s">
        <v>836</v>
      </c>
      <c r="B31" s="579">
        <v>0.18834827530416759</v>
      </c>
      <c r="C31" s="579">
        <v>9.1043962140937948E-2</v>
      </c>
      <c r="D31" s="579">
        <v>0.15258268590480259</v>
      </c>
      <c r="E31" s="579">
        <v>5.3068809817062204E-2</v>
      </c>
      <c r="F31" s="579">
        <v>0.13246546139420901</v>
      </c>
      <c r="G31" s="579">
        <v>3.1954725139761025E-2</v>
      </c>
      <c r="H31" s="579">
        <v>0.15577048950010017</v>
      </c>
      <c r="I31" s="579">
        <v>3.4912930047940986E-2</v>
      </c>
      <c r="J31" s="579">
        <v>0.1514506562227797</v>
      </c>
      <c r="K31" s="579">
        <v>2.5708427305481889E-2</v>
      </c>
      <c r="L31" s="579">
        <v>0.17495414387104322</v>
      </c>
      <c r="M31" s="579">
        <v>3.1349324924339839E-2</v>
      </c>
      <c r="N31" s="579">
        <v>0.19309534565568312</v>
      </c>
      <c r="O31" s="579">
        <v>3.2687934373255512E-2</v>
      </c>
      <c r="P31" s="579">
        <v>0.17509650789350845</v>
      </c>
      <c r="Q31" s="579">
        <v>2.6302683948842005E-2</v>
      </c>
      <c r="R31" s="579">
        <v>0.16575239434562491</v>
      </c>
      <c r="S31" s="579">
        <v>2.190169266477382E-2</v>
      </c>
      <c r="T31" s="579">
        <v>0.17913663295688548</v>
      </c>
      <c r="U31" s="579">
        <v>1.6008380160708137E-2</v>
      </c>
      <c r="V31" s="579">
        <v>0.15029176681809947</v>
      </c>
      <c r="W31" s="579">
        <v>1.9056725068623024E-2</v>
      </c>
      <c r="X31" s="579">
        <v>0.1596463881589251</v>
      </c>
      <c r="Y31" s="579">
        <v>2.0287665362614081E-2</v>
      </c>
      <c r="Z31" s="579">
        <v>0.15497276341988389</v>
      </c>
      <c r="AA31" s="579">
        <v>2.3891130197668985E-2</v>
      </c>
      <c r="AB31" s="579">
        <v>0.16513916631555667</v>
      </c>
      <c r="AC31" s="579">
        <v>3.1062864005052555E-2</v>
      </c>
      <c r="AD31" s="579">
        <v>0.17437729611788053</v>
      </c>
      <c r="AE31" s="579">
        <v>2.6612242095094975E-2</v>
      </c>
      <c r="AF31" s="579">
        <v>0.15682776641501367</v>
      </c>
      <c r="AG31" s="579">
        <v>2.1940410333794614E-2</v>
      </c>
      <c r="AH31" s="580">
        <v>0.16288610035992684</v>
      </c>
      <c r="AI31" s="580">
        <v>1.8000346756286815E-2</v>
      </c>
      <c r="AJ31" s="580">
        <v>0.15957453515852932</v>
      </c>
      <c r="AK31" s="580">
        <v>1.6121987375744197E-2</v>
      </c>
      <c r="AL31" s="580">
        <v>0.1566608122772816</v>
      </c>
      <c r="AM31" s="580">
        <v>1.8412785073953226E-2</v>
      </c>
      <c r="AN31" s="579">
        <v>0.15989056096744914</v>
      </c>
      <c r="AO31" s="579">
        <v>1.8724743616712201E-2</v>
      </c>
      <c r="AP31" s="579">
        <v>0.14755513152820451</v>
      </c>
      <c r="AQ31" s="579">
        <v>1.5321598610209276E-2</v>
      </c>
      <c r="AR31" s="580">
        <v>0.14638516974518656</v>
      </c>
      <c r="AS31" s="580">
        <v>1.8160310293108623E-2</v>
      </c>
      <c r="AT31" s="580">
        <v>0.1335758971273642</v>
      </c>
      <c r="AU31" s="580">
        <v>1.9284127194548695E-2</v>
      </c>
      <c r="AV31" s="580">
        <v>0.12253236288949075</v>
      </c>
      <c r="AW31" s="580">
        <v>1.8977325847231739E-2</v>
      </c>
    </row>
    <row r="32" spans="1:49" x14ac:dyDescent="0.3">
      <c r="A32" s="578" t="s">
        <v>837</v>
      </c>
      <c r="B32" s="579">
        <v>0.13413968693251771</v>
      </c>
      <c r="C32" s="579">
        <v>0.1045371175759993</v>
      </c>
      <c r="D32" s="579">
        <v>0.12185120894537396</v>
      </c>
      <c r="E32" s="579">
        <v>3.7791291329983843E-2</v>
      </c>
      <c r="F32" s="579">
        <v>0.13420972404202638</v>
      </c>
      <c r="G32" s="579">
        <v>2.5522899991159618E-2</v>
      </c>
      <c r="H32" s="579">
        <v>0.14397587803842724</v>
      </c>
      <c r="I32" s="579">
        <v>2.9145590337001849E-2</v>
      </c>
      <c r="J32" s="579">
        <v>0.14240638237047301</v>
      </c>
      <c r="K32" s="579">
        <v>1.610969180812117E-2</v>
      </c>
      <c r="L32" s="579">
        <v>0.14143373632661721</v>
      </c>
      <c r="M32" s="579">
        <v>2.4160897877167759E-2</v>
      </c>
      <c r="N32" s="579">
        <v>0.17125477937938258</v>
      </c>
      <c r="O32" s="579">
        <v>2.6712059971588188E-2</v>
      </c>
      <c r="P32" s="579">
        <v>0.16928199461967627</v>
      </c>
      <c r="Q32" s="579">
        <v>1.7641144926216778E-2</v>
      </c>
      <c r="R32" s="579">
        <v>0.1609587560694789</v>
      </c>
      <c r="S32" s="579">
        <v>2.1530538240374777E-2</v>
      </c>
      <c r="T32" s="579">
        <v>0.1454550181148227</v>
      </c>
      <c r="U32" s="579">
        <v>2.0242964239000658E-2</v>
      </c>
      <c r="V32" s="579">
        <v>0.11900882902337644</v>
      </c>
      <c r="W32" s="579">
        <v>2.2189705784026955E-2</v>
      </c>
      <c r="X32" s="579">
        <v>0.12638691759974027</v>
      </c>
      <c r="Y32" s="579">
        <v>1.5699141767859019E-2</v>
      </c>
      <c r="Z32" s="579">
        <v>0.10315310869400669</v>
      </c>
      <c r="AA32" s="579">
        <v>1.9943395496867831E-2</v>
      </c>
      <c r="AB32" s="579">
        <v>0.11105249927042096</v>
      </c>
      <c r="AC32" s="579">
        <v>2.1909383979320199E-2</v>
      </c>
      <c r="AD32" s="579">
        <v>0.14111005551029024</v>
      </c>
      <c r="AE32" s="579">
        <v>2.0489391307958446E-2</v>
      </c>
      <c r="AF32" s="579">
        <v>0.14559828692428281</v>
      </c>
      <c r="AG32" s="579">
        <v>1.8590936036290043E-2</v>
      </c>
      <c r="AH32" s="580">
        <v>0.16925757025602903</v>
      </c>
      <c r="AI32" s="580">
        <v>1.504315983147996E-2</v>
      </c>
      <c r="AJ32" s="580">
        <v>0.16893478316476407</v>
      </c>
      <c r="AK32" s="580">
        <v>1.3186160616421813E-2</v>
      </c>
      <c r="AL32" s="580">
        <v>0.16718565347931183</v>
      </c>
      <c r="AM32" s="580">
        <v>1.3599948468590277E-2</v>
      </c>
      <c r="AN32" s="579">
        <v>0.14149112962419291</v>
      </c>
      <c r="AO32" s="579">
        <v>1.1025977672944859E-2</v>
      </c>
      <c r="AP32" s="579">
        <v>0.13641680796644723</v>
      </c>
      <c r="AQ32" s="579">
        <v>9.1517132686859074E-3</v>
      </c>
      <c r="AR32" s="580">
        <v>0.1209641599306415</v>
      </c>
      <c r="AS32" s="580">
        <v>1.8159555857781104E-2</v>
      </c>
      <c r="AT32" s="580">
        <v>0.11929744870621901</v>
      </c>
      <c r="AU32" s="580">
        <v>1.7842537953063998E-2</v>
      </c>
      <c r="AV32" s="580">
        <v>0.12618637125137855</v>
      </c>
      <c r="AW32" s="580">
        <v>2.0719016741818981E-2</v>
      </c>
    </row>
    <row r="33" spans="1:49" x14ac:dyDescent="0.3">
      <c r="A33" s="578" t="s">
        <v>838</v>
      </c>
      <c r="B33" s="579">
        <v>0.17691775712338356</v>
      </c>
      <c r="C33" s="579">
        <v>9.9792549450969714E-2</v>
      </c>
      <c r="D33" s="579">
        <v>0.17181305371805633</v>
      </c>
      <c r="E33" s="579">
        <v>5.1026960957604006E-2</v>
      </c>
      <c r="F33" s="579">
        <v>0.15069971483733915</v>
      </c>
      <c r="G33" s="579">
        <v>3.5397051585626234E-2</v>
      </c>
      <c r="H33" s="579">
        <v>0.13260571987516184</v>
      </c>
      <c r="I33" s="579">
        <v>3.9664637699008243E-2</v>
      </c>
      <c r="J33" s="579">
        <v>0.11724140789621161</v>
      </c>
      <c r="K33" s="579">
        <v>1.5856541186316093E-2</v>
      </c>
      <c r="L33" s="579">
        <v>0.13700044851568874</v>
      </c>
      <c r="M33" s="579">
        <v>2.5420909012868705E-2</v>
      </c>
      <c r="N33" s="579">
        <v>0.18096060859651236</v>
      </c>
      <c r="O33" s="579">
        <v>2.4357106204619509E-2</v>
      </c>
      <c r="P33" s="579">
        <v>0.17832075296533351</v>
      </c>
      <c r="Q33" s="579">
        <v>1.0354772699282018E-2</v>
      </c>
      <c r="R33" s="579">
        <v>0.17854771508627235</v>
      </c>
      <c r="S33" s="579">
        <v>1.2761150893303477E-2</v>
      </c>
      <c r="T33" s="579">
        <v>0.16409294655232068</v>
      </c>
      <c r="U33" s="579">
        <v>1.0337585540986191E-2</v>
      </c>
      <c r="V33" s="579">
        <v>0.12182516240884129</v>
      </c>
      <c r="W33" s="579">
        <v>2.9577056503752265E-3</v>
      </c>
      <c r="X33" s="579">
        <v>0.11422717546302452</v>
      </c>
      <c r="Y33" s="579">
        <v>1.6336518398736865E-3</v>
      </c>
      <c r="Z33" s="579">
        <v>0.12979401262154777</v>
      </c>
      <c r="AA33" s="579">
        <v>1.0191607325034555E-2</v>
      </c>
      <c r="AB33" s="579">
        <v>0.12959282467782762</v>
      </c>
      <c r="AC33" s="579">
        <v>5.2579542385162575E-3</v>
      </c>
      <c r="AD33" s="579">
        <v>0.13672744942342616</v>
      </c>
      <c r="AE33" s="579">
        <v>8.2280469674083975E-3</v>
      </c>
      <c r="AF33" s="579">
        <v>0.13309243187909731</v>
      </c>
      <c r="AG33" s="579">
        <v>1.4335757842435841E-2</v>
      </c>
      <c r="AH33" s="580">
        <v>0.11739523654160848</v>
      </c>
      <c r="AI33" s="580">
        <v>1.2778633393861778E-2</v>
      </c>
      <c r="AJ33" s="580">
        <v>0.11685752742025178</v>
      </c>
      <c r="AK33" s="580">
        <v>1.3846480468690558E-2</v>
      </c>
      <c r="AL33" s="580">
        <v>0.10855527251076896</v>
      </c>
      <c r="AM33" s="580">
        <v>1.6301199823538018E-2</v>
      </c>
      <c r="AN33" s="579">
        <v>0.10969547010008623</v>
      </c>
      <c r="AO33" s="579">
        <v>1.1139840083491054E-2</v>
      </c>
      <c r="AP33" s="579">
        <v>0.11376939348497592</v>
      </c>
      <c r="AQ33" s="579">
        <v>1.2660740200989578E-2</v>
      </c>
      <c r="AR33" s="580">
        <v>9.8487020528665911E-2</v>
      </c>
      <c r="AS33" s="580">
        <v>1.142070466012564E-2</v>
      </c>
      <c r="AT33" s="580">
        <v>7.9609791510732775E-2</v>
      </c>
      <c r="AU33" s="580">
        <v>1.205688482339397E-2</v>
      </c>
      <c r="AV33" s="580">
        <v>9.3376596330702152E-2</v>
      </c>
      <c r="AW33" s="580">
        <v>1.4118673530329131E-2</v>
      </c>
    </row>
    <row r="34" spans="1:49" x14ac:dyDescent="0.3">
      <c r="A34" s="578" t="s">
        <v>839</v>
      </c>
      <c r="B34" s="579">
        <v>0.2563728596540053</v>
      </c>
      <c r="C34" s="579">
        <v>0.59446573379832257</v>
      </c>
      <c r="D34" s="579">
        <v>0.14709681075795422</v>
      </c>
      <c r="E34" s="579">
        <v>0.50795490991241032</v>
      </c>
      <c r="F34" s="579">
        <v>0.14391357814689665</v>
      </c>
      <c r="G34" s="579">
        <v>0.42103226493255436</v>
      </c>
      <c r="H34" s="579">
        <v>0.12322657424695971</v>
      </c>
      <c r="I34" s="579">
        <v>0.45888540127952576</v>
      </c>
      <c r="J34" s="579">
        <v>0.18080469191613407</v>
      </c>
      <c r="K34" s="579">
        <v>0.26645505761487903</v>
      </c>
      <c r="L34" s="579">
        <v>0.28213105990191784</v>
      </c>
      <c r="M34" s="579">
        <v>0.22476147022187631</v>
      </c>
      <c r="N34" s="579">
        <v>0.21616276942479176</v>
      </c>
      <c r="O34" s="579">
        <v>4.6237728507394216E-2</v>
      </c>
      <c r="P34" s="579">
        <v>0.18877422646917169</v>
      </c>
      <c r="Q34" s="579">
        <v>0</v>
      </c>
      <c r="R34" s="579">
        <v>0.1364567843692174</v>
      </c>
      <c r="S34" s="579">
        <v>5.486641221208962E-2</v>
      </c>
      <c r="T34" s="579">
        <v>9.7692685319604622E-2</v>
      </c>
      <c r="U34" s="579">
        <v>5.9864653824441276E-2</v>
      </c>
      <c r="V34" s="579">
        <v>7.819782495915667E-2</v>
      </c>
      <c r="W34" s="579">
        <v>2.2586109541060231E-2</v>
      </c>
      <c r="X34" s="579">
        <v>7.5858778625320838E-2</v>
      </c>
      <c r="Y34" s="579">
        <v>0.68135967512536366</v>
      </c>
      <c r="Z34" s="579">
        <v>4.9155145928961939E-2</v>
      </c>
      <c r="AA34" s="579">
        <v>0.66749561516012612</v>
      </c>
      <c r="AB34" s="579">
        <v>0.12077043206454469</v>
      </c>
      <c r="AC34" s="579">
        <v>0.6423198001332302</v>
      </c>
      <c r="AD34" s="579">
        <v>0.13099943534492517</v>
      </c>
      <c r="AE34" s="579">
        <v>0.62177991370349761</v>
      </c>
      <c r="AF34" s="579">
        <v>0.11362374141328753</v>
      </c>
      <c r="AG34" s="579">
        <v>0.16002763414052582</v>
      </c>
      <c r="AH34" s="580">
        <v>6.1553201609503519E-2</v>
      </c>
      <c r="AI34" s="580">
        <v>0.1592960461026571</v>
      </c>
      <c r="AJ34" s="580">
        <v>6.7783707400209503E-2</v>
      </c>
      <c r="AK34" s="580">
        <v>0.15713897666881285</v>
      </c>
      <c r="AL34" s="580">
        <v>0.10896485440263645</v>
      </c>
      <c r="AM34" s="580">
        <v>0.20589036952419584</v>
      </c>
      <c r="AN34" s="579">
        <v>0.10653740334809791</v>
      </c>
      <c r="AO34" s="579">
        <v>0.18930052804799891</v>
      </c>
      <c r="AP34" s="579">
        <v>0.11407561982572011</v>
      </c>
      <c r="AQ34" s="579">
        <v>0.27951695847617847</v>
      </c>
      <c r="AR34" s="580">
        <v>9.0439253455904242E-2</v>
      </c>
      <c r="AS34" s="580">
        <v>0.27292500674973486</v>
      </c>
      <c r="AT34" s="580">
        <v>0.12871244891514425</v>
      </c>
      <c r="AU34" s="580">
        <v>0.19748516711161967</v>
      </c>
      <c r="AV34" s="580">
        <v>8.8091264596878063E-2</v>
      </c>
      <c r="AW34" s="580">
        <v>0.10737200863111271</v>
      </c>
    </row>
    <row r="35" spans="1:49" ht="35.4" customHeight="1" x14ac:dyDescent="0.3">
      <c r="A35" s="575" t="s">
        <v>840</v>
      </c>
      <c r="B35" s="576">
        <v>9.7747836141116082E-2</v>
      </c>
      <c r="C35" s="576">
        <v>0.1414145653426099</v>
      </c>
      <c r="D35" s="576">
        <v>8.9818392613904022E-2</v>
      </c>
      <c r="E35" s="576">
        <v>0.10908971845525962</v>
      </c>
      <c r="F35" s="576">
        <v>7.7278185124938753E-2</v>
      </c>
      <c r="G35" s="576">
        <v>8.558505184855815E-2</v>
      </c>
      <c r="H35" s="576">
        <v>7.5576038652845179E-2</v>
      </c>
      <c r="I35" s="576">
        <v>9.7526009605224409E-2</v>
      </c>
      <c r="J35" s="576">
        <v>8.4298200811671248E-2</v>
      </c>
      <c r="K35" s="576">
        <v>8.8427574228866407E-2</v>
      </c>
      <c r="L35" s="576">
        <v>8.9581256581965515E-2</v>
      </c>
      <c r="M35" s="576">
        <v>0.10216784020979135</v>
      </c>
      <c r="N35" s="576">
        <v>9.4628070073965495E-2</v>
      </c>
      <c r="O35" s="576">
        <v>0.11873191587129049</v>
      </c>
      <c r="P35" s="576">
        <v>8.5911448918214464E-2</v>
      </c>
      <c r="Q35" s="576">
        <v>9.9872465457377282E-2</v>
      </c>
      <c r="R35" s="576">
        <v>7.9002443117106677E-2</v>
      </c>
      <c r="S35" s="576">
        <v>0.1027560052474815</v>
      </c>
      <c r="T35" s="576">
        <v>7.1474716641681549E-2</v>
      </c>
      <c r="U35" s="576">
        <v>0.10583449028195514</v>
      </c>
      <c r="V35" s="576">
        <v>6.5629921638740499E-2</v>
      </c>
      <c r="W35" s="576">
        <v>9.8724409387654574E-2</v>
      </c>
      <c r="X35" s="576">
        <v>7.0334291590669396E-2</v>
      </c>
      <c r="Y35" s="576">
        <v>9.6439405697834005E-2</v>
      </c>
      <c r="Z35" s="576">
        <v>7.594363215255498E-2</v>
      </c>
      <c r="AA35" s="576">
        <v>9.7656847181034956E-2</v>
      </c>
      <c r="AB35" s="576">
        <v>8.360734963704583E-2</v>
      </c>
      <c r="AC35" s="576">
        <v>9.7746531289896535E-2</v>
      </c>
      <c r="AD35" s="576">
        <v>8.8536321226471232E-2</v>
      </c>
      <c r="AE35" s="576">
        <v>0.10002075659146507</v>
      </c>
      <c r="AF35" s="576">
        <v>8.585347062373172E-2</v>
      </c>
      <c r="AG35" s="576">
        <v>9.2262649178723552E-2</v>
      </c>
      <c r="AH35" s="577">
        <v>9.0102132371519039E-2</v>
      </c>
      <c r="AI35" s="577">
        <v>9.0277153666550244E-2</v>
      </c>
      <c r="AJ35" s="577">
        <v>9.1000088833838824E-2</v>
      </c>
      <c r="AK35" s="577">
        <v>8.8007604055329994E-2</v>
      </c>
      <c r="AL35" s="577">
        <v>8.9921452389402093E-2</v>
      </c>
      <c r="AM35" s="577">
        <v>9.1047082583366509E-2</v>
      </c>
      <c r="AN35" s="576">
        <v>8.6334721913514656E-2</v>
      </c>
      <c r="AO35" s="576">
        <v>9.0811253615302998E-2</v>
      </c>
      <c r="AP35" s="576">
        <v>8.0031781951521649E-2</v>
      </c>
      <c r="AQ35" s="576">
        <v>9.4644290028534347E-2</v>
      </c>
      <c r="AR35" s="577">
        <v>7.2588564584432469E-2</v>
      </c>
      <c r="AS35" s="577">
        <v>9.8269226164818271E-2</v>
      </c>
      <c r="AT35" s="577">
        <v>6.7575394731969135E-2</v>
      </c>
      <c r="AU35" s="577">
        <v>9.9604682331994515E-2</v>
      </c>
      <c r="AV35" s="577">
        <v>6.3495752370913733E-2</v>
      </c>
      <c r="AW35" s="577">
        <v>0.10092309449157356</v>
      </c>
    </row>
    <row r="36" spans="1:49" x14ac:dyDescent="0.3">
      <c r="A36" s="578" t="s">
        <v>829</v>
      </c>
      <c r="B36" s="579">
        <v>0.14222421852322467</v>
      </c>
      <c r="C36" s="579">
        <v>0.71509403770207691</v>
      </c>
      <c r="D36" s="579">
        <v>0.1181831810465787</v>
      </c>
      <c r="E36" s="579">
        <v>0.76139514641406048</v>
      </c>
      <c r="F36" s="579">
        <v>0.12888384164858135</v>
      </c>
      <c r="G36" s="579">
        <v>0.63908459454277788</v>
      </c>
      <c r="H36" s="579">
        <v>0.13797944133514495</v>
      </c>
      <c r="I36" s="579">
        <v>0.70327444125062277</v>
      </c>
      <c r="J36" s="579">
        <v>0.1208729719395332</v>
      </c>
      <c r="K36" s="579">
        <v>0.68823414603094002</v>
      </c>
      <c r="L36" s="579">
        <v>0.13038865203001249</v>
      </c>
      <c r="M36" s="579">
        <v>0.80146177618643455</v>
      </c>
      <c r="N36" s="579">
        <v>0.12140674824515481</v>
      </c>
      <c r="O36" s="579">
        <v>0.76383004325760551</v>
      </c>
      <c r="P36" s="579">
        <v>0.14439688151471602</v>
      </c>
      <c r="Q36" s="579">
        <v>0.70959831809719953</v>
      </c>
      <c r="R36" s="579">
        <v>0.11373313389777241</v>
      </c>
      <c r="S36" s="579">
        <v>0.72853627062422821</v>
      </c>
      <c r="T36" s="579">
        <v>5.7805911123030088E-2</v>
      </c>
      <c r="U36" s="579">
        <v>0.73365507244338579</v>
      </c>
      <c r="V36" s="579">
        <v>6.82558230085034E-2</v>
      </c>
      <c r="W36" s="579">
        <v>0.69501514852440049</v>
      </c>
      <c r="X36" s="579">
        <v>0.11395542337928832</v>
      </c>
      <c r="Y36" s="579">
        <v>0.64784777877845579</v>
      </c>
      <c r="Z36" s="579">
        <v>0.11456222107152547</v>
      </c>
      <c r="AA36" s="579">
        <v>0.64326270782360329</v>
      </c>
      <c r="AB36" s="579">
        <v>0.17369405256713999</v>
      </c>
      <c r="AC36" s="579">
        <v>0.65837191771746384</v>
      </c>
      <c r="AD36" s="579">
        <v>0.16118927906239469</v>
      </c>
      <c r="AE36" s="579">
        <v>0.6513683709226602</v>
      </c>
      <c r="AF36" s="579">
        <v>0.20449693301945918</v>
      </c>
      <c r="AG36" s="579">
        <v>0.6598759006635212</v>
      </c>
      <c r="AH36" s="580">
        <v>0.16477390358475025</v>
      </c>
      <c r="AI36" s="580">
        <v>0.62536190613162657</v>
      </c>
      <c r="AJ36" s="580">
        <v>0.23776580087106644</v>
      </c>
      <c r="AK36" s="580">
        <v>0.6463637035780212</v>
      </c>
      <c r="AL36" s="580">
        <v>0.23638560647003029</v>
      </c>
      <c r="AM36" s="580">
        <v>0.66624296443613706</v>
      </c>
      <c r="AN36" s="579">
        <v>0.19564996731204404</v>
      </c>
      <c r="AO36" s="579">
        <v>0.6013276542410122</v>
      </c>
      <c r="AP36" s="579">
        <v>0.26778081700352474</v>
      </c>
      <c r="AQ36" s="579">
        <v>0.6028699045738416</v>
      </c>
      <c r="AR36" s="580">
        <v>0.25714074475717247</v>
      </c>
      <c r="AS36" s="580">
        <v>0.62964113820307999</v>
      </c>
      <c r="AT36" s="580">
        <v>0.31207796307067798</v>
      </c>
      <c r="AU36" s="580">
        <v>0.61647505724806329</v>
      </c>
      <c r="AV36" s="580">
        <v>0.2890866958084492</v>
      </c>
      <c r="AW36" s="580">
        <v>0.66960741662019707</v>
      </c>
    </row>
    <row r="37" spans="1:49" x14ac:dyDescent="0.3">
      <c r="A37" s="578" t="s">
        <v>830</v>
      </c>
      <c r="B37" s="579">
        <v>0.11368651270775287</v>
      </c>
      <c r="C37" s="579">
        <v>0.259047656408814</v>
      </c>
      <c r="D37" s="579">
        <v>9.7858375319557517E-2</v>
      </c>
      <c r="E37" s="579">
        <v>0.24164071516900043</v>
      </c>
      <c r="F37" s="579">
        <v>8.1064993333386501E-2</v>
      </c>
      <c r="G37" s="579">
        <v>0.19341104846622195</v>
      </c>
      <c r="H37" s="579">
        <v>7.7717676094939639E-2</v>
      </c>
      <c r="I37" s="579">
        <v>0.24010698720193541</v>
      </c>
      <c r="J37" s="579">
        <v>8.9139750503914317E-2</v>
      </c>
      <c r="K37" s="579">
        <v>0.24070654978339306</v>
      </c>
      <c r="L37" s="579">
        <v>8.9527433167341325E-2</v>
      </c>
      <c r="M37" s="579">
        <v>0.27317154202701938</v>
      </c>
      <c r="N37" s="579">
        <v>0.10275621086089017</v>
      </c>
      <c r="O37" s="579">
        <v>0.29653725864259212</v>
      </c>
      <c r="P37" s="579">
        <v>9.9420152635312162E-2</v>
      </c>
      <c r="Q37" s="579">
        <v>0.27897983364313289</v>
      </c>
      <c r="R37" s="579">
        <v>7.8974352269366457E-2</v>
      </c>
      <c r="S37" s="579">
        <v>0.27802197018190428</v>
      </c>
      <c r="T37" s="579">
        <v>6.8895381774421754E-2</v>
      </c>
      <c r="U37" s="579">
        <v>0.29505741419490167</v>
      </c>
      <c r="V37" s="579">
        <v>7.4562148279379362E-2</v>
      </c>
      <c r="W37" s="579">
        <v>0.28489311963082709</v>
      </c>
      <c r="X37" s="579">
        <v>8.2167947236930577E-2</v>
      </c>
      <c r="Y37" s="579">
        <v>0.2676706190357645</v>
      </c>
      <c r="Z37" s="579">
        <v>8.6905800872986105E-2</v>
      </c>
      <c r="AA37" s="579">
        <v>0.26924052683487359</v>
      </c>
      <c r="AB37" s="579">
        <v>8.6763876643983884E-2</v>
      </c>
      <c r="AC37" s="579">
        <v>0.27039574526807086</v>
      </c>
      <c r="AD37" s="579">
        <v>9.1776575342842254E-2</v>
      </c>
      <c r="AE37" s="579">
        <v>0.28660900355215196</v>
      </c>
      <c r="AF37" s="579">
        <v>8.891008656354088E-2</v>
      </c>
      <c r="AG37" s="579">
        <v>0.27374997263534223</v>
      </c>
      <c r="AH37" s="580">
        <v>0.11116020382360224</v>
      </c>
      <c r="AI37" s="580">
        <v>0.27646175326207828</v>
      </c>
      <c r="AJ37" s="580">
        <v>0.1084826041816189</v>
      </c>
      <c r="AK37" s="580">
        <v>0.27654777633282301</v>
      </c>
      <c r="AL37" s="580">
        <v>9.7053375807625505E-2</v>
      </c>
      <c r="AM37" s="580">
        <v>0.2947300247190151</v>
      </c>
      <c r="AN37" s="579">
        <v>9.3973134577833323E-2</v>
      </c>
      <c r="AO37" s="579">
        <v>0.28695144668019484</v>
      </c>
      <c r="AP37" s="579">
        <v>8.2970778060829392E-2</v>
      </c>
      <c r="AQ37" s="579">
        <v>0.2854201840677561</v>
      </c>
      <c r="AR37" s="580">
        <v>8.4661583220007622E-2</v>
      </c>
      <c r="AS37" s="580">
        <v>0.30222993731490744</v>
      </c>
      <c r="AT37" s="580">
        <v>8.0931909989822637E-2</v>
      </c>
      <c r="AU37" s="580">
        <v>0.31021654974216639</v>
      </c>
      <c r="AV37" s="580">
        <v>6.9870675653725206E-2</v>
      </c>
      <c r="AW37" s="580">
        <v>0.31927957839750193</v>
      </c>
    </row>
    <row r="38" spans="1:49" x14ac:dyDescent="0.3">
      <c r="A38" s="578" t="s">
        <v>831</v>
      </c>
      <c r="B38" s="579">
        <v>0.10821271659289194</v>
      </c>
      <c r="C38" s="579">
        <v>0.15032626279111219</v>
      </c>
      <c r="D38" s="579">
        <v>9.6740269755230035E-2</v>
      </c>
      <c r="E38" s="579">
        <v>0.11090712754882225</v>
      </c>
      <c r="F38" s="579">
        <v>7.9481501634143845E-2</v>
      </c>
      <c r="G38" s="579">
        <v>8.7508992868583144E-2</v>
      </c>
      <c r="H38" s="579">
        <v>8.1592700483723371E-2</v>
      </c>
      <c r="I38" s="579">
        <v>0.10906724077961427</v>
      </c>
      <c r="J38" s="579">
        <v>8.5628475360130185E-2</v>
      </c>
      <c r="K38" s="579">
        <v>0.10411376573852262</v>
      </c>
      <c r="L38" s="579">
        <v>9.6097033869395262E-2</v>
      </c>
      <c r="M38" s="579">
        <v>0.11259935264140329</v>
      </c>
      <c r="N38" s="579">
        <v>9.0971429395998823E-2</v>
      </c>
      <c r="O38" s="579">
        <v>0.14803491164817292</v>
      </c>
      <c r="P38" s="579">
        <v>7.9184512730390705E-2</v>
      </c>
      <c r="Q38" s="579">
        <v>0.12322653990123422</v>
      </c>
      <c r="R38" s="579">
        <v>7.3527466290481333E-2</v>
      </c>
      <c r="S38" s="579">
        <v>0.12373749694353556</v>
      </c>
      <c r="T38" s="579">
        <v>6.4743311433352768E-2</v>
      </c>
      <c r="U38" s="579">
        <v>0.13546475837298971</v>
      </c>
      <c r="V38" s="579">
        <v>5.7067795932801459E-2</v>
      </c>
      <c r="W38" s="579">
        <v>0.11895083845369965</v>
      </c>
      <c r="X38" s="579">
        <v>7.077269401237947E-2</v>
      </c>
      <c r="Y38" s="579">
        <v>0.11625091847305126</v>
      </c>
      <c r="Z38" s="579">
        <v>7.9445379183571266E-2</v>
      </c>
      <c r="AA38" s="579">
        <v>0.11548804855207832</v>
      </c>
      <c r="AB38" s="579">
        <v>8.4712020575172034E-2</v>
      </c>
      <c r="AC38" s="579">
        <v>0.11441351039562264</v>
      </c>
      <c r="AD38" s="579">
        <v>8.8256178114505632E-2</v>
      </c>
      <c r="AE38" s="579">
        <v>0.11098243758691403</v>
      </c>
      <c r="AF38" s="579">
        <v>8.3333622857825501E-2</v>
      </c>
      <c r="AG38" s="579">
        <v>0.10198448534668458</v>
      </c>
      <c r="AH38" s="580">
        <v>9.1317353668833201E-2</v>
      </c>
      <c r="AI38" s="580">
        <v>9.9424022235297657E-2</v>
      </c>
      <c r="AJ38" s="580">
        <v>9.8561418869299672E-2</v>
      </c>
      <c r="AK38" s="580">
        <v>0.10152212369920098</v>
      </c>
      <c r="AL38" s="580">
        <v>0.10059593358840586</v>
      </c>
      <c r="AM38" s="580">
        <v>0.11429975012439354</v>
      </c>
      <c r="AN38" s="579">
        <v>9.9813377123588246E-2</v>
      </c>
      <c r="AO38" s="579">
        <v>0.11367745738095911</v>
      </c>
      <c r="AP38" s="579">
        <v>8.4611037120776403E-2</v>
      </c>
      <c r="AQ38" s="579">
        <v>0.12096709891832978</v>
      </c>
      <c r="AR38" s="580">
        <v>7.6519907010487803E-2</v>
      </c>
      <c r="AS38" s="580">
        <v>0.12748300771732521</v>
      </c>
      <c r="AT38" s="580">
        <v>6.6029512672657664E-2</v>
      </c>
      <c r="AU38" s="580">
        <v>0.1242642532127326</v>
      </c>
      <c r="AV38" s="580">
        <v>6.0381865557354038E-2</v>
      </c>
      <c r="AW38" s="580">
        <v>0.1221525963263991</v>
      </c>
    </row>
    <row r="39" spans="1:49" x14ac:dyDescent="0.3">
      <c r="A39" s="578" t="s">
        <v>832</v>
      </c>
      <c r="B39" s="579">
        <v>7.3169689493607512E-2</v>
      </c>
      <c r="C39" s="579">
        <v>0.11135611148592992</v>
      </c>
      <c r="D39" s="579">
        <v>7.4382146770127694E-2</v>
      </c>
      <c r="E39" s="579">
        <v>8.5384447004295039E-2</v>
      </c>
      <c r="F39" s="579">
        <v>6.5482648631069645E-2</v>
      </c>
      <c r="G39" s="579">
        <v>6.7841811231509189E-2</v>
      </c>
      <c r="H39" s="579">
        <v>6.3352280604135475E-2</v>
      </c>
      <c r="I39" s="579">
        <v>7.417287999447382E-2</v>
      </c>
      <c r="J39" s="579">
        <v>6.0724957663364013E-2</v>
      </c>
      <c r="K39" s="579">
        <v>6.1244509463167715E-2</v>
      </c>
      <c r="L39" s="579">
        <v>6.8347142864445667E-2</v>
      </c>
      <c r="M39" s="579">
        <v>7.8657705770362366E-2</v>
      </c>
      <c r="N39" s="579">
        <v>8.4126089690073028E-2</v>
      </c>
      <c r="O39" s="579">
        <v>9.1071920993078717E-2</v>
      </c>
      <c r="P39" s="579">
        <v>6.9874946192104201E-2</v>
      </c>
      <c r="Q39" s="579">
        <v>7.6951172597529344E-2</v>
      </c>
      <c r="R39" s="579">
        <v>5.3011995100066177E-2</v>
      </c>
      <c r="S39" s="579">
        <v>7.6821768911642468E-2</v>
      </c>
      <c r="T39" s="579">
        <v>4.8427981268738957E-2</v>
      </c>
      <c r="U39" s="579">
        <v>8.5899852033402654E-2</v>
      </c>
      <c r="V39" s="579">
        <v>4.6135289536205881E-2</v>
      </c>
      <c r="W39" s="579">
        <v>8.0859958448411512E-2</v>
      </c>
      <c r="X39" s="579">
        <v>4.9573288227138627E-2</v>
      </c>
      <c r="Y39" s="579">
        <v>7.3033384658376305E-2</v>
      </c>
      <c r="Z39" s="579">
        <v>5.8294580097448423E-2</v>
      </c>
      <c r="AA39" s="579">
        <v>7.3699322803669462E-2</v>
      </c>
      <c r="AB39" s="579">
        <v>7.206115172132091E-2</v>
      </c>
      <c r="AC39" s="579">
        <v>7.155345651223001E-2</v>
      </c>
      <c r="AD39" s="579">
        <v>7.7205673803890151E-2</v>
      </c>
      <c r="AE39" s="579">
        <v>8.0171806226777928E-2</v>
      </c>
      <c r="AF39" s="579">
        <v>7.4485655597986547E-2</v>
      </c>
      <c r="AG39" s="579">
        <v>7.6610854725696384E-2</v>
      </c>
      <c r="AH39" s="580">
        <v>7.3371831896076295E-2</v>
      </c>
      <c r="AI39" s="580">
        <v>7.4798677910034209E-2</v>
      </c>
      <c r="AJ39" s="580">
        <v>7.3251403138578239E-2</v>
      </c>
      <c r="AK39" s="580">
        <v>7.4239131820922427E-2</v>
      </c>
      <c r="AL39" s="580">
        <v>6.8606865858911084E-2</v>
      </c>
      <c r="AM39" s="580">
        <v>6.4570870664681382E-2</v>
      </c>
      <c r="AN39" s="579">
        <v>6.432964406282872E-2</v>
      </c>
      <c r="AO39" s="579">
        <v>7.1019410598585797E-2</v>
      </c>
      <c r="AP39" s="579">
        <v>6.7806860405355121E-2</v>
      </c>
      <c r="AQ39" s="579">
        <v>7.5508911838470194E-2</v>
      </c>
      <c r="AR39" s="580">
        <v>6.3377941517282141E-2</v>
      </c>
      <c r="AS39" s="580">
        <v>8.209039900250048E-2</v>
      </c>
      <c r="AT39" s="580">
        <v>5.9278985540002896E-2</v>
      </c>
      <c r="AU39" s="580">
        <v>8.7986230196569842E-2</v>
      </c>
      <c r="AV39" s="580">
        <v>5.8040175251219461E-2</v>
      </c>
      <c r="AW39" s="580">
        <v>8.783908835674184E-2</v>
      </c>
    </row>
    <row r="40" spans="1:49" x14ac:dyDescent="0.3">
      <c r="A40" s="578" t="s">
        <v>833</v>
      </c>
      <c r="B40" s="579">
        <v>6.17742217348307E-2</v>
      </c>
      <c r="C40" s="579">
        <v>0.10260068201956293</v>
      </c>
      <c r="D40" s="579">
        <v>5.8736681463947664E-2</v>
      </c>
      <c r="E40" s="579">
        <v>6.7677385685676134E-2</v>
      </c>
      <c r="F40" s="579">
        <v>5.5495320964412558E-2</v>
      </c>
      <c r="G40" s="579">
        <v>5.1735432956050494E-2</v>
      </c>
      <c r="H40" s="579">
        <v>4.3235589765694533E-2</v>
      </c>
      <c r="I40" s="579">
        <v>5.2780147265889393E-2</v>
      </c>
      <c r="J40" s="579">
        <v>6.1924179865559842E-2</v>
      </c>
      <c r="K40" s="579">
        <v>4.5619659331258944E-2</v>
      </c>
      <c r="L40" s="579">
        <v>6.2520052346401456E-2</v>
      </c>
      <c r="M40" s="579">
        <v>5.2890298450262815E-2</v>
      </c>
      <c r="N40" s="579">
        <v>6.7821103217765938E-2</v>
      </c>
      <c r="O40" s="579">
        <v>7.0098886331553201E-2</v>
      </c>
      <c r="P40" s="579">
        <v>6.5186454538444488E-2</v>
      </c>
      <c r="Q40" s="579">
        <v>5.0504884064220143E-2</v>
      </c>
      <c r="R40" s="579">
        <v>5.4088955158115501E-2</v>
      </c>
      <c r="S40" s="579">
        <v>4.923684989458732E-2</v>
      </c>
      <c r="T40" s="579">
        <v>4.4242075503430435E-2</v>
      </c>
      <c r="U40" s="579">
        <v>4.8478049919136207E-2</v>
      </c>
      <c r="V40" s="579">
        <v>4.1985784753787329E-2</v>
      </c>
      <c r="W40" s="579">
        <v>4.9290426188396928E-2</v>
      </c>
      <c r="X40" s="579">
        <v>4.526426585508414E-2</v>
      </c>
      <c r="Y40" s="579">
        <v>4.4647107999103479E-2</v>
      </c>
      <c r="Z40" s="579">
        <v>4.8831928423715226E-2</v>
      </c>
      <c r="AA40" s="579">
        <v>5.3040094421760747E-2</v>
      </c>
      <c r="AB40" s="579">
        <v>5.5448235669936799E-2</v>
      </c>
      <c r="AC40" s="579">
        <v>5.683012465291163E-2</v>
      </c>
      <c r="AD40" s="579">
        <v>5.9929869491962565E-2</v>
      </c>
      <c r="AE40" s="579">
        <v>6.0709524187115782E-2</v>
      </c>
      <c r="AF40" s="579">
        <v>6.0403420682479961E-2</v>
      </c>
      <c r="AG40" s="579">
        <v>5.4732361837882437E-2</v>
      </c>
      <c r="AH40" s="580">
        <v>6.2384359228939659E-2</v>
      </c>
      <c r="AI40" s="580">
        <v>5.0234436401548982E-2</v>
      </c>
      <c r="AJ40" s="580">
        <v>5.9647441314649288E-2</v>
      </c>
      <c r="AK40" s="580">
        <v>4.588101326389156E-2</v>
      </c>
      <c r="AL40" s="580">
        <v>5.9871822958056646E-2</v>
      </c>
      <c r="AM40" s="580">
        <v>4.2854009238278847E-2</v>
      </c>
      <c r="AN40" s="579">
        <v>5.5396210485557852E-2</v>
      </c>
      <c r="AO40" s="579">
        <v>4.7400076524051649E-2</v>
      </c>
      <c r="AP40" s="579">
        <v>5.3670271021681905E-2</v>
      </c>
      <c r="AQ40" s="579">
        <v>5.6958781481358391E-2</v>
      </c>
      <c r="AR40" s="580">
        <v>4.398359689015164E-2</v>
      </c>
      <c r="AS40" s="580">
        <v>5.6433053450794766E-2</v>
      </c>
      <c r="AT40" s="580">
        <v>4.0833225337277824E-2</v>
      </c>
      <c r="AU40" s="580">
        <v>6.1551136070589672E-2</v>
      </c>
      <c r="AV40" s="580">
        <v>3.656620677408487E-2</v>
      </c>
      <c r="AW40" s="580">
        <v>5.8750478683721102E-2</v>
      </c>
    </row>
    <row r="41" spans="1:49" x14ac:dyDescent="0.3">
      <c r="A41" s="578" t="s">
        <v>834</v>
      </c>
      <c r="B41" s="579">
        <v>7.1480911231964706E-2</v>
      </c>
      <c r="C41" s="579">
        <v>7.954052757730376E-2</v>
      </c>
      <c r="D41" s="579">
        <v>7.254736633214616E-2</v>
      </c>
      <c r="E41" s="579">
        <v>5.6166749902351563E-2</v>
      </c>
      <c r="F41" s="579">
        <v>5.3703524448953488E-2</v>
      </c>
      <c r="G41" s="579">
        <v>3.9302070491272982E-2</v>
      </c>
      <c r="H41" s="579">
        <v>5.7801792792590741E-2</v>
      </c>
      <c r="I41" s="579">
        <v>3.8511350633823806E-2</v>
      </c>
      <c r="J41" s="579">
        <v>6.4483005159930468E-2</v>
      </c>
      <c r="K41" s="579">
        <v>2.8068456451665124E-2</v>
      </c>
      <c r="L41" s="579">
        <v>6.3008582431133608E-2</v>
      </c>
      <c r="M41" s="579">
        <v>3.8927594260779144E-2</v>
      </c>
      <c r="N41" s="579">
        <v>6.2179760353967946E-2</v>
      </c>
      <c r="O41" s="579">
        <v>4.7328989168909368E-2</v>
      </c>
      <c r="P41" s="579">
        <v>5.7962646424014087E-2</v>
      </c>
      <c r="Q41" s="579">
        <v>3.718249083536676E-2</v>
      </c>
      <c r="R41" s="579">
        <v>6.1801731384400399E-2</v>
      </c>
      <c r="S41" s="579">
        <v>4.4640966210726288E-2</v>
      </c>
      <c r="T41" s="579">
        <v>5.5323857503229504E-2</v>
      </c>
      <c r="U41" s="579">
        <v>3.8378207121832965E-2</v>
      </c>
      <c r="V41" s="579">
        <v>4.6050318083816773E-2</v>
      </c>
      <c r="W41" s="579">
        <v>3.7069937192544679E-2</v>
      </c>
      <c r="X41" s="579">
        <v>4.8284219988436336E-2</v>
      </c>
      <c r="Y41" s="579">
        <v>3.7564702059663363E-2</v>
      </c>
      <c r="Z41" s="579">
        <v>5.7446225275425269E-2</v>
      </c>
      <c r="AA41" s="579">
        <v>3.7945303604098313E-2</v>
      </c>
      <c r="AB41" s="579">
        <v>6.6558557456417367E-2</v>
      </c>
      <c r="AC41" s="579">
        <v>4.1030283818568269E-2</v>
      </c>
      <c r="AD41" s="579">
        <v>7.3808838812532029E-2</v>
      </c>
      <c r="AE41" s="579">
        <v>3.9755924882174838E-2</v>
      </c>
      <c r="AF41" s="579">
        <v>6.5321240047532023E-2</v>
      </c>
      <c r="AG41" s="579">
        <v>3.2622664973043496E-2</v>
      </c>
      <c r="AH41" s="580">
        <v>6.5054452799159446E-2</v>
      </c>
      <c r="AI41" s="580">
        <v>3.7003395435501865E-2</v>
      </c>
      <c r="AJ41" s="580">
        <v>6.0848519308467984E-2</v>
      </c>
      <c r="AK41" s="580">
        <v>3.5130324254427678E-2</v>
      </c>
      <c r="AL41" s="580">
        <v>5.7518043982877548E-2</v>
      </c>
      <c r="AM41" s="580">
        <v>3.8567706771173028E-2</v>
      </c>
      <c r="AN41" s="579">
        <v>5.1997762296019073E-2</v>
      </c>
      <c r="AO41" s="579">
        <v>3.86544165022049E-2</v>
      </c>
      <c r="AP41" s="579">
        <v>4.8660617017434196E-2</v>
      </c>
      <c r="AQ41" s="579">
        <v>4.344555745429303E-2</v>
      </c>
      <c r="AR41" s="580">
        <v>3.9877368021096794E-2</v>
      </c>
      <c r="AS41" s="580">
        <v>4.2306865512648513E-2</v>
      </c>
      <c r="AT41" s="580">
        <v>3.6249181418125227E-2</v>
      </c>
      <c r="AU41" s="580">
        <v>4.0232264353897228E-2</v>
      </c>
      <c r="AV41" s="580">
        <v>3.4966302968835003E-2</v>
      </c>
      <c r="AW41" s="580">
        <v>4.179869583575449E-2</v>
      </c>
    </row>
    <row r="42" spans="1:49" x14ac:dyDescent="0.3">
      <c r="A42" s="578" t="s">
        <v>835</v>
      </c>
      <c r="B42" s="579">
        <v>0.15271906961909953</v>
      </c>
      <c r="C42" s="579">
        <v>6.524808452646895E-2</v>
      </c>
      <c r="D42" s="579">
        <v>0.14187330649972399</v>
      </c>
      <c r="E42" s="579">
        <v>4.4195451777166196E-2</v>
      </c>
      <c r="F42" s="579">
        <v>0.12190270619790805</v>
      </c>
      <c r="G42" s="579">
        <v>3.1441360062119762E-2</v>
      </c>
      <c r="H42" s="579">
        <v>0.11934572071117426</v>
      </c>
      <c r="I42" s="579">
        <v>3.8169107829995372E-2</v>
      </c>
      <c r="J42" s="579">
        <v>0.14240741779625293</v>
      </c>
      <c r="K42" s="579">
        <v>2.4081183642333755E-2</v>
      </c>
      <c r="L42" s="579">
        <v>0.14269801193744563</v>
      </c>
      <c r="M42" s="579">
        <v>3.0602812467644135E-2</v>
      </c>
      <c r="N42" s="579">
        <v>0.13848012599272203</v>
      </c>
      <c r="O42" s="579">
        <v>3.7082202732658588E-2</v>
      </c>
      <c r="P42" s="579">
        <v>0.11797369953932757</v>
      </c>
      <c r="Q42" s="579">
        <v>2.7076213291233008E-2</v>
      </c>
      <c r="R42" s="579">
        <v>0.14206473842279457</v>
      </c>
      <c r="S42" s="579">
        <v>2.8279589348737331E-2</v>
      </c>
      <c r="T42" s="579">
        <v>0.13301257731142843</v>
      </c>
      <c r="U42" s="579">
        <v>2.1305144413270007E-2</v>
      </c>
      <c r="V42" s="579">
        <v>0.12105051058308225</v>
      </c>
      <c r="W42" s="579">
        <v>2.6153444941164335E-2</v>
      </c>
      <c r="X42" s="579">
        <v>0.10973196202786797</v>
      </c>
      <c r="Y42" s="579">
        <v>2.2933569665926409E-2</v>
      </c>
      <c r="Z42" s="579">
        <v>0.10902446171079228</v>
      </c>
      <c r="AA42" s="579">
        <v>2.7168737966026611E-2</v>
      </c>
      <c r="AB42" s="579">
        <v>0.1148481631964564</v>
      </c>
      <c r="AC42" s="579">
        <v>2.9088186214973211E-2</v>
      </c>
      <c r="AD42" s="579">
        <v>0.11877661427181539</v>
      </c>
      <c r="AE42" s="579">
        <v>3.5543961118432624E-2</v>
      </c>
      <c r="AF42" s="579">
        <v>0.12156129946194399</v>
      </c>
      <c r="AG42" s="579">
        <v>3.1655016266249655E-2</v>
      </c>
      <c r="AH42" s="580">
        <v>0.12490379802530871</v>
      </c>
      <c r="AI42" s="580">
        <v>2.679267916852392E-2</v>
      </c>
      <c r="AJ42" s="580">
        <v>0.12413142422910145</v>
      </c>
      <c r="AK42" s="580">
        <v>2.4823952227935587E-2</v>
      </c>
      <c r="AL42" s="580">
        <v>0.13260820251149139</v>
      </c>
      <c r="AM42" s="580">
        <v>2.5985123937170711E-2</v>
      </c>
      <c r="AN42" s="579">
        <v>0.12586591075058076</v>
      </c>
      <c r="AO42" s="579">
        <v>2.3643320149764668E-2</v>
      </c>
      <c r="AP42" s="579">
        <v>0.11031387085378218</v>
      </c>
      <c r="AQ42" s="579">
        <v>2.7060102857248632E-2</v>
      </c>
      <c r="AR42" s="580">
        <v>0.10080707733232748</v>
      </c>
      <c r="AS42" s="580">
        <v>3.17043047633866E-2</v>
      </c>
      <c r="AT42" s="580">
        <v>9.8902507009945184E-2</v>
      </c>
      <c r="AU42" s="580">
        <v>3.1383834412899478E-2</v>
      </c>
      <c r="AV42" s="580">
        <v>0.10077159219809159</v>
      </c>
      <c r="AW42" s="580">
        <v>3.4454497469564638E-2</v>
      </c>
    </row>
    <row r="43" spans="1:49" x14ac:dyDescent="0.3">
      <c r="A43" s="578" t="s">
        <v>836</v>
      </c>
      <c r="B43" s="579">
        <v>0.21043880755461009</v>
      </c>
      <c r="C43" s="579">
        <v>0.11446767692287323</v>
      </c>
      <c r="D43" s="579">
        <v>0.15702314904548054</v>
      </c>
      <c r="E43" s="579">
        <v>5.5762701038588651E-2</v>
      </c>
      <c r="F43" s="579">
        <v>0.13380493719995207</v>
      </c>
      <c r="G43" s="579">
        <v>3.2251977301260747E-2</v>
      </c>
      <c r="H43" s="579">
        <v>0.15739128874247027</v>
      </c>
      <c r="I43" s="579">
        <v>2.6781176983847212E-2</v>
      </c>
      <c r="J43" s="579">
        <v>0.17118553434226996</v>
      </c>
      <c r="K43" s="579">
        <v>2.4857472240236596E-2</v>
      </c>
      <c r="L43" s="579">
        <v>0.20061044625789112</v>
      </c>
      <c r="M43" s="579">
        <v>3.0781528110136527E-2</v>
      </c>
      <c r="N43" s="579">
        <v>0.23014929114591823</v>
      </c>
      <c r="O43" s="579">
        <v>2.7333657693289687E-2</v>
      </c>
      <c r="P43" s="579">
        <v>0.20900223607591534</v>
      </c>
      <c r="Q43" s="579">
        <v>2.347385656183542E-2</v>
      </c>
      <c r="R43" s="579">
        <v>0.18431813690671262</v>
      </c>
      <c r="S43" s="579">
        <v>3.1174311218616989E-2</v>
      </c>
      <c r="T43" s="579">
        <v>0.20621162205417382</v>
      </c>
      <c r="U43" s="579">
        <v>2.0623110665396332E-2</v>
      </c>
      <c r="V43" s="579">
        <v>0.17756116582410081</v>
      </c>
      <c r="W43" s="579">
        <v>2.8781708953319461E-2</v>
      </c>
      <c r="X43" s="579">
        <v>0.18222352239784895</v>
      </c>
      <c r="Y43" s="579">
        <v>2.7590251981776139E-2</v>
      </c>
      <c r="Z43" s="579">
        <v>0.17172820513564907</v>
      </c>
      <c r="AA43" s="579">
        <v>2.6358674748713267E-2</v>
      </c>
      <c r="AB43" s="579">
        <v>0.18342353193033278</v>
      </c>
      <c r="AC43" s="579">
        <v>3.8374053465559783E-2</v>
      </c>
      <c r="AD43" s="579">
        <v>0.18487963803405555</v>
      </c>
      <c r="AE43" s="579">
        <v>3.0918551447516159E-2</v>
      </c>
      <c r="AF43" s="579">
        <v>0.17700812926451337</v>
      </c>
      <c r="AG43" s="579">
        <v>2.9058559523856765E-2</v>
      </c>
      <c r="AH43" s="580">
        <v>0.17625302770888324</v>
      </c>
      <c r="AI43" s="580">
        <v>2.6390364693624987E-2</v>
      </c>
      <c r="AJ43" s="580">
        <v>0.1707989844071548</v>
      </c>
      <c r="AK43" s="580">
        <v>2.3502717937041839E-2</v>
      </c>
      <c r="AL43" s="580">
        <v>0.19189228746146081</v>
      </c>
      <c r="AM43" s="580">
        <v>2.2194723871894143E-2</v>
      </c>
      <c r="AN43" s="579">
        <v>0.20067546909953327</v>
      </c>
      <c r="AO43" s="579">
        <v>2.1679884285354101E-2</v>
      </c>
      <c r="AP43" s="579">
        <v>0.17148474682822665</v>
      </c>
      <c r="AQ43" s="579">
        <v>1.6478829940237107E-2</v>
      </c>
      <c r="AR43" s="580">
        <v>0.16106494519069586</v>
      </c>
      <c r="AS43" s="580">
        <v>1.8642609369744573E-2</v>
      </c>
      <c r="AT43" s="580">
        <v>0.14274123947462788</v>
      </c>
      <c r="AU43" s="580">
        <v>2.4073155540418344E-2</v>
      </c>
      <c r="AV43" s="580">
        <v>0.12941692868919927</v>
      </c>
      <c r="AW43" s="580">
        <v>2.2873928759844724E-2</v>
      </c>
    </row>
    <row r="44" spans="1:49" x14ac:dyDescent="0.3">
      <c r="A44" s="578" t="s">
        <v>837</v>
      </c>
      <c r="B44" s="579">
        <v>0.14701452001285292</v>
      </c>
      <c r="C44" s="579">
        <v>9.5883792242851706E-2</v>
      </c>
      <c r="D44" s="579">
        <v>0.10625325257327642</v>
      </c>
      <c r="E44" s="579">
        <v>4.9219445397553879E-2</v>
      </c>
      <c r="F44" s="579">
        <v>0.1362839353314565</v>
      </c>
      <c r="G44" s="579">
        <v>4.85948736742461E-2</v>
      </c>
      <c r="H44" s="579">
        <v>0.14705192072240525</v>
      </c>
      <c r="I44" s="579">
        <v>3.6078069982398979E-2</v>
      </c>
      <c r="J44" s="579">
        <v>0.11905509779382441</v>
      </c>
      <c r="K44" s="579">
        <v>1.481966713317142E-2</v>
      </c>
      <c r="L44" s="579">
        <v>0.13343879081806334</v>
      </c>
      <c r="M44" s="579">
        <v>2.8225220100628657E-2</v>
      </c>
      <c r="N44" s="579">
        <v>0.16078440623192713</v>
      </c>
      <c r="O44" s="579">
        <v>1.0676969528148107E-2</v>
      </c>
      <c r="P44" s="579">
        <v>0.16091173314223112</v>
      </c>
      <c r="Q44" s="579">
        <v>1.3056252663727274E-2</v>
      </c>
      <c r="R44" s="579">
        <v>0.14702236700950069</v>
      </c>
      <c r="S44" s="579">
        <v>1.9493636884317298E-2</v>
      </c>
      <c r="T44" s="579">
        <v>0.13834005953146905</v>
      </c>
      <c r="U44" s="579">
        <v>2.4859786132733513E-2</v>
      </c>
      <c r="V44" s="579">
        <v>0.11958956683095955</v>
      </c>
      <c r="W44" s="579">
        <v>3.0404668939811582E-2</v>
      </c>
      <c r="X44" s="579">
        <v>0.13916520792257847</v>
      </c>
      <c r="Y44" s="579">
        <v>2.4565565753370846E-2</v>
      </c>
      <c r="Z44" s="579">
        <v>0.11811930063946105</v>
      </c>
      <c r="AA44" s="579">
        <v>2.0520877613915363E-2</v>
      </c>
      <c r="AB44" s="579">
        <v>0.12434788126957956</v>
      </c>
      <c r="AC44" s="579">
        <v>1.5401367534451501E-2</v>
      </c>
      <c r="AD44" s="579">
        <v>0.15896860548695038</v>
      </c>
      <c r="AE44" s="579">
        <v>1.1573695318868916E-2</v>
      </c>
      <c r="AF44" s="579">
        <v>0.1457609632190742</v>
      </c>
      <c r="AG44" s="579">
        <v>6.7042428449231965E-3</v>
      </c>
      <c r="AH44" s="580">
        <v>0.16836883797500224</v>
      </c>
      <c r="AI44" s="580">
        <v>2.2256222690739771E-3</v>
      </c>
      <c r="AJ44" s="580">
        <v>0.20725675912195235</v>
      </c>
      <c r="AK44" s="580">
        <v>5.2767005851317968E-3</v>
      </c>
      <c r="AL44" s="580">
        <v>0.17578404846755233</v>
      </c>
      <c r="AM44" s="580">
        <v>7.3164687482782619E-3</v>
      </c>
      <c r="AN44" s="579">
        <v>0.15260125083250975</v>
      </c>
      <c r="AO44" s="579">
        <v>1.1143258527334386E-2</v>
      </c>
      <c r="AP44" s="579">
        <v>0.16239386420408797</v>
      </c>
      <c r="AQ44" s="579">
        <v>1.1698414864791526E-2</v>
      </c>
      <c r="AR44" s="580">
        <v>0.13532722259409399</v>
      </c>
      <c r="AS44" s="580">
        <v>2.5212008391425282E-2</v>
      </c>
      <c r="AT44" s="580">
        <v>0.14855146188414381</v>
      </c>
      <c r="AU44" s="580">
        <v>2.8740848758736524E-2</v>
      </c>
      <c r="AV44" s="580">
        <v>0.15273626692787962</v>
      </c>
      <c r="AW44" s="580">
        <v>2.6008574030272555E-2</v>
      </c>
    </row>
    <row r="45" spans="1:49" x14ac:dyDescent="0.3">
      <c r="A45" s="578" t="s">
        <v>838</v>
      </c>
      <c r="B45" s="579">
        <v>0.16003811012744013</v>
      </c>
      <c r="C45" s="579">
        <v>0.10072085561487998</v>
      </c>
      <c r="D45" s="579">
        <v>0.15124684667218213</v>
      </c>
      <c r="E45" s="579">
        <v>2.1822152172523611E-2</v>
      </c>
      <c r="F45" s="579">
        <v>0.2166594708841901</v>
      </c>
      <c r="G45" s="579">
        <v>2.7557415075522503E-2</v>
      </c>
      <c r="H45" s="579">
        <v>0.13710331468190998</v>
      </c>
      <c r="I45" s="579">
        <v>2.6088799431751963E-2</v>
      </c>
      <c r="J45" s="579">
        <v>0.10797906368874959</v>
      </c>
      <c r="K45" s="579">
        <v>2.2891431192139294E-2</v>
      </c>
      <c r="L45" s="579">
        <v>0.11406910503421137</v>
      </c>
      <c r="M45" s="579">
        <v>3.2251263737915807E-2</v>
      </c>
      <c r="N45" s="579">
        <v>0.11845845270228768</v>
      </c>
      <c r="O45" s="579">
        <v>1.7066522083083461E-2</v>
      </c>
      <c r="P45" s="579">
        <v>0.14203514142001561</v>
      </c>
      <c r="Q45" s="579">
        <v>7.7464132580515174E-3</v>
      </c>
      <c r="R45" s="579">
        <v>0.1824047497980181</v>
      </c>
      <c r="S45" s="579">
        <v>3.589348511527883E-3</v>
      </c>
      <c r="T45" s="579">
        <v>0.15044335900846781</v>
      </c>
      <c r="U45" s="579">
        <v>3.4802547641607996E-3</v>
      </c>
      <c r="V45" s="579">
        <v>9.3363679256241852E-2</v>
      </c>
      <c r="W45" s="579">
        <v>3.3720016170703448E-3</v>
      </c>
      <c r="X45" s="579">
        <v>8.4148686513033491E-2</v>
      </c>
      <c r="Y45" s="579">
        <v>0</v>
      </c>
      <c r="Z45" s="579">
        <v>0.14035841687563655</v>
      </c>
      <c r="AA45" s="579">
        <v>0</v>
      </c>
      <c r="AB45" s="579">
        <v>0.13149794602254947</v>
      </c>
      <c r="AC45" s="579">
        <v>6.0891608187621602E-3</v>
      </c>
      <c r="AD45" s="579">
        <v>0.15322375349533604</v>
      </c>
      <c r="AE45" s="579">
        <v>6.2944485912174355E-3</v>
      </c>
      <c r="AF45" s="579">
        <v>0.13895258583125336</v>
      </c>
      <c r="AG45" s="579">
        <v>2.0423232382033682E-2</v>
      </c>
      <c r="AH45" s="580">
        <v>8.5857089695803954E-2</v>
      </c>
      <c r="AI45" s="580">
        <v>2.0038175512230541E-2</v>
      </c>
      <c r="AJ45" s="580">
        <v>0.11524066349518745</v>
      </c>
      <c r="AK45" s="580">
        <v>8.7316628917923807E-3</v>
      </c>
      <c r="AL45" s="580">
        <v>0.10999753278366468</v>
      </c>
      <c r="AM45" s="580">
        <v>1.8015811077190157E-2</v>
      </c>
      <c r="AN45" s="579">
        <v>0.10722850753482616</v>
      </c>
      <c r="AO45" s="579">
        <v>9.1425837700899494E-3</v>
      </c>
      <c r="AP45" s="579">
        <v>0.12943994297335287</v>
      </c>
      <c r="AQ45" s="579">
        <v>9.2219446411340809E-3</v>
      </c>
      <c r="AR45" s="580">
        <v>9.3740638049740185E-2</v>
      </c>
      <c r="AS45" s="580">
        <v>8.9925778271809764E-3</v>
      </c>
      <c r="AT45" s="580">
        <v>7.9207445254529274E-2</v>
      </c>
      <c r="AU45" s="580">
        <v>0</v>
      </c>
      <c r="AV45" s="580">
        <v>7.7590060929134799E-2</v>
      </c>
      <c r="AW45" s="580">
        <v>7.5399017650043879E-3</v>
      </c>
    </row>
    <row r="46" spans="1:49" x14ac:dyDescent="0.3">
      <c r="A46" s="578" t="s">
        <v>839</v>
      </c>
      <c r="B46" s="579">
        <v>9.2307692309467448E-2</v>
      </c>
      <c r="C46" s="579">
        <v>0.7004720048984675</v>
      </c>
      <c r="D46" s="579">
        <v>0.22766722997799807</v>
      </c>
      <c r="E46" s="579">
        <v>0.46129129389197587</v>
      </c>
      <c r="F46" s="579">
        <v>0.17404514209421698</v>
      </c>
      <c r="G46" s="579">
        <v>0.45121165493048832</v>
      </c>
      <c r="H46" s="579">
        <v>2.9837036494072357E-2</v>
      </c>
      <c r="I46" s="579">
        <v>0.46619478734850711</v>
      </c>
      <c r="J46" s="579">
        <v>0.20910384418622102</v>
      </c>
      <c r="K46" s="579">
        <v>0.28676820718587698</v>
      </c>
      <c r="L46" s="579">
        <v>0.31159171562400811</v>
      </c>
      <c r="M46" s="579">
        <v>0.26892515116259935</v>
      </c>
      <c r="N46" s="579">
        <v>0.21004125562144071</v>
      </c>
      <c r="O46" s="579">
        <v>3.4173546942259186E-2</v>
      </c>
      <c r="P46" s="579">
        <v>0.28352859165597627</v>
      </c>
      <c r="Q46" s="579">
        <v>0</v>
      </c>
      <c r="R46" s="579">
        <v>0.20818524796525109</v>
      </c>
      <c r="S46" s="579">
        <v>4.9382716046296293E-2</v>
      </c>
      <c r="T46" s="579">
        <v>0.11547344110532484</v>
      </c>
      <c r="U46" s="579">
        <v>5.6497175137711866E-2</v>
      </c>
      <c r="V46" s="579">
        <v>6.7532467529001508E-2</v>
      </c>
      <c r="W46" s="579">
        <v>5.6497175137711866E-2</v>
      </c>
      <c r="X46" s="579">
        <v>5.9259259259259255E-2</v>
      </c>
      <c r="Y46" s="579">
        <v>0.69529673409805559</v>
      </c>
      <c r="Z46" s="579">
        <v>5.9259259259259255E-2</v>
      </c>
      <c r="AA46" s="579">
        <v>0.70134074610406327</v>
      </c>
      <c r="AB46" s="579">
        <v>0.16101694915254239</v>
      </c>
      <c r="AC46" s="579">
        <v>0.67836840542942956</v>
      </c>
      <c r="AD46" s="579">
        <v>0.16101694915254239</v>
      </c>
      <c r="AE46" s="579">
        <v>0.68507772319198945</v>
      </c>
      <c r="AF46" s="579">
        <v>9.9521775400997131E-2</v>
      </c>
      <c r="AG46" s="579">
        <v>0.17234843639219663</v>
      </c>
      <c r="AH46" s="580">
        <v>7.3435446316432479E-2</v>
      </c>
      <c r="AI46" s="580">
        <v>0.18859383436806706</v>
      </c>
      <c r="AJ46" s="580">
        <v>5.7924321296339273E-2</v>
      </c>
      <c r="AK46" s="580">
        <v>0.19773299314422968</v>
      </c>
      <c r="AL46" s="580">
        <v>8.9540630555091025E-2</v>
      </c>
      <c r="AM46" s="580">
        <v>0.26301947798516367</v>
      </c>
      <c r="AN46" s="579">
        <v>8.6066106664997741E-2</v>
      </c>
      <c r="AO46" s="579">
        <v>0.23487347568407443</v>
      </c>
      <c r="AP46" s="579">
        <v>0.1005281018404927</v>
      </c>
      <c r="AQ46" s="579">
        <v>0.28354919631004671</v>
      </c>
      <c r="AR46" s="580">
        <v>0.10199966343825041</v>
      </c>
      <c r="AS46" s="580">
        <v>0.27980811612344325</v>
      </c>
      <c r="AT46" s="580">
        <v>0.13498377511599957</v>
      </c>
      <c r="AU46" s="580">
        <v>0.19184929199322284</v>
      </c>
      <c r="AV46" s="580">
        <v>9.8632451410775174E-2</v>
      </c>
      <c r="AW46" s="580">
        <v>9.1759759318119138E-2</v>
      </c>
    </row>
    <row r="47" spans="1:49" ht="28.2" customHeight="1" x14ac:dyDescent="0.3">
      <c r="A47" s="575" t="s">
        <v>841</v>
      </c>
      <c r="B47" s="576">
        <v>9.1031965009474747E-2</v>
      </c>
      <c r="C47" s="576">
        <v>0.11042966378640558</v>
      </c>
      <c r="D47" s="576">
        <v>8.5733089998685563E-2</v>
      </c>
      <c r="E47" s="576">
        <v>7.7047768297923078E-2</v>
      </c>
      <c r="F47" s="576">
        <v>7.4013855233685061E-2</v>
      </c>
      <c r="G47" s="576">
        <v>5.4701778381341166E-2</v>
      </c>
      <c r="H47" s="576">
        <v>7.4640726254160614E-2</v>
      </c>
      <c r="I47" s="576">
        <v>6.1659703843951252E-2</v>
      </c>
      <c r="J47" s="576">
        <v>8.3696897842611362E-2</v>
      </c>
      <c r="K47" s="576">
        <v>5.4964816384784072E-2</v>
      </c>
      <c r="L47" s="576">
        <v>8.9152380834989803E-2</v>
      </c>
      <c r="M47" s="576">
        <v>6.6443073803977543E-2</v>
      </c>
      <c r="N47" s="576">
        <v>9.1897993342380815E-2</v>
      </c>
      <c r="O47" s="576">
        <v>7.534906652416308E-2</v>
      </c>
      <c r="P47" s="576">
        <v>7.999881562059756E-2</v>
      </c>
      <c r="Q47" s="576">
        <v>6.3892426383248851E-2</v>
      </c>
      <c r="R47" s="576">
        <v>7.6226680447356351E-2</v>
      </c>
      <c r="S47" s="576">
        <v>6.7310220147327626E-2</v>
      </c>
      <c r="T47" s="576">
        <v>7.4738765521394107E-2</v>
      </c>
      <c r="U47" s="576">
        <v>6.8522288957544086E-2</v>
      </c>
      <c r="V47" s="576">
        <v>6.4440107717993356E-2</v>
      </c>
      <c r="W47" s="576">
        <v>6.288740238756263E-2</v>
      </c>
      <c r="X47" s="576">
        <v>6.9742640216009608E-2</v>
      </c>
      <c r="Y47" s="576">
        <v>6.6383654411084708E-2</v>
      </c>
      <c r="Z47" s="576">
        <v>7.388983503658747E-2</v>
      </c>
      <c r="AA47" s="576">
        <v>7.1168696966006986E-2</v>
      </c>
      <c r="AB47" s="576">
        <v>7.6692281842257362E-2</v>
      </c>
      <c r="AC47" s="576">
        <v>7.2562987551438862E-2</v>
      </c>
      <c r="AD47" s="576">
        <v>8.2113914833482071E-2</v>
      </c>
      <c r="AE47" s="576">
        <v>7.7501621228062575E-2</v>
      </c>
      <c r="AF47" s="576">
        <v>8.2607106125594992E-2</v>
      </c>
      <c r="AG47" s="576">
        <v>7.2208741924717823E-2</v>
      </c>
      <c r="AH47" s="577">
        <v>8.4922406706175041E-2</v>
      </c>
      <c r="AI47" s="577">
        <v>6.8314680867350541E-2</v>
      </c>
      <c r="AJ47" s="577">
        <v>8.5462892464333542E-2</v>
      </c>
      <c r="AK47" s="577">
        <v>6.7749152309719701E-2</v>
      </c>
      <c r="AL47" s="577">
        <v>8.68028035098658E-2</v>
      </c>
      <c r="AM47" s="577">
        <v>6.9497757015569636E-2</v>
      </c>
      <c r="AN47" s="576">
        <v>8.2242615205300657E-2</v>
      </c>
      <c r="AO47" s="576">
        <v>7.4550863762787814E-2</v>
      </c>
      <c r="AP47" s="576">
        <v>7.6470625072731793E-2</v>
      </c>
      <c r="AQ47" s="576">
        <v>7.8836553209228014E-2</v>
      </c>
      <c r="AR47" s="577">
        <v>7.1495179537201359E-2</v>
      </c>
      <c r="AS47" s="577">
        <v>8.1739906991652886E-2</v>
      </c>
      <c r="AT47" s="577">
        <v>6.5326983189575499E-2</v>
      </c>
      <c r="AU47" s="577">
        <v>8.2250284094662049E-2</v>
      </c>
      <c r="AV47" s="577">
        <v>6.4866008918163423E-2</v>
      </c>
      <c r="AW47" s="577">
        <v>8.5885979817171873E-2</v>
      </c>
    </row>
    <row r="48" spans="1:49" x14ac:dyDescent="0.3">
      <c r="A48" s="578" t="s">
        <v>829</v>
      </c>
      <c r="B48" s="579">
        <v>0.15172147279429085</v>
      </c>
      <c r="C48" s="579">
        <v>0.64012415965916036</v>
      </c>
      <c r="D48" s="579">
        <v>0.10858381912330299</v>
      </c>
      <c r="E48" s="579">
        <v>0.71748928108068666</v>
      </c>
      <c r="F48" s="579">
        <v>0.10672274688225285</v>
      </c>
      <c r="G48" s="579">
        <v>0.64583619641198187</v>
      </c>
      <c r="H48" s="579">
        <v>8.227403667813625E-2</v>
      </c>
      <c r="I48" s="579">
        <v>0.73658079444539371</v>
      </c>
      <c r="J48" s="579">
        <v>0.13655807545349608</v>
      </c>
      <c r="K48" s="579">
        <v>0.70107108282938668</v>
      </c>
      <c r="L48" s="579">
        <v>0.12754321506717181</v>
      </c>
      <c r="M48" s="579">
        <v>0.80333039584662591</v>
      </c>
      <c r="N48" s="579">
        <v>0.11699964703144565</v>
      </c>
      <c r="O48" s="579">
        <v>0.74964737396093983</v>
      </c>
      <c r="P48" s="579">
        <v>8.2881738222446349E-2</v>
      </c>
      <c r="Q48" s="579">
        <v>0.70071363689080401</v>
      </c>
      <c r="R48" s="579">
        <v>2.9012957296171645E-2</v>
      </c>
      <c r="S48" s="579">
        <v>0.74685802546360414</v>
      </c>
      <c r="T48" s="579">
        <v>8.8226295706703942E-2</v>
      </c>
      <c r="U48" s="579">
        <v>0.76213453534522813</v>
      </c>
      <c r="V48" s="579">
        <v>9.045402382193668E-2</v>
      </c>
      <c r="W48" s="579">
        <v>0.72313316082393053</v>
      </c>
      <c r="X48" s="579">
        <v>8.2930834946944199E-2</v>
      </c>
      <c r="Y48" s="579">
        <v>0.68580566536970211</v>
      </c>
      <c r="Z48" s="579">
        <v>0.16193184905651697</v>
      </c>
      <c r="AA48" s="579">
        <v>0.73340238095568244</v>
      </c>
      <c r="AB48" s="579">
        <v>0.22294466662320064</v>
      </c>
      <c r="AC48" s="579">
        <v>0.74053834132420548</v>
      </c>
      <c r="AD48" s="579">
        <v>0.18052555527130792</v>
      </c>
      <c r="AE48" s="579">
        <v>0.71295204743550267</v>
      </c>
      <c r="AF48" s="579">
        <v>0.32058978608939087</v>
      </c>
      <c r="AG48" s="579">
        <v>0.76438801672039003</v>
      </c>
      <c r="AH48" s="580">
        <v>0.31232159042583207</v>
      </c>
      <c r="AI48" s="580">
        <v>0.78854533039592867</v>
      </c>
      <c r="AJ48" s="580">
        <v>0.24692086758695292</v>
      </c>
      <c r="AK48" s="580">
        <v>0.77066022793255096</v>
      </c>
      <c r="AL48" s="580">
        <v>0.25519927342046067</v>
      </c>
      <c r="AM48" s="580">
        <v>0.79759132206666195</v>
      </c>
      <c r="AN48" s="579">
        <v>0.33297605975239486</v>
      </c>
      <c r="AO48" s="579">
        <v>0.73326740815679103</v>
      </c>
      <c r="AP48" s="579">
        <v>0.28489673460638609</v>
      </c>
      <c r="AQ48" s="579">
        <v>0.71166892023188855</v>
      </c>
      <c r="AR48" s="580">
        <v>0.32831502815334068</v>
      </c>
      <c r="AS48" s="580">
        <v>0.74256234261014531</v>
      </c>
      <c r="AT48" s="580">
        <v>0.31777171983048824</v>
      </c>
      <c r="AU48" s="580">
        <v>0.72553056476102951</v>
      </c>
      <c r="AV48" s="580">
        <v>0.28746303107871007</v>
      </c>
      <c r="AW48" s="580">
        <v>0.78480631363411402</v>
      </c>
    </row>
    <row r="49" spans="1:49" x14ac:dyDescent="0.3">
      <c r="A49" s="578" t="s">
        <v>830</v>
      </c>
      <c r="B49" s="579">
        <v>0.11570853525423173</v>
      </c>
      <c r="C49" s="579">
        <v>0.27057924218590679</v>
      </c>
      <c r="D49" s="579">
        <v>0.11094656822374477</v>
      </c>
      <c r="E49" s="579">
        <v>0.25030875605646663</v>
      </c>
      <c r="F49" s="579">
        <v>7.7985264638040841E-2</v>
      </c>
      <c r="G49" s="579">
        <v>0.18912442920916189</v>
      </c>
      <c r="H49" s="579">
        <v>8.3728635412799776E-2</v>
      </c>
      <c r="I49" s="579">
        <v>0.22530843660621991</v>
      </c>
      <c r="J49" s="579">
        <v>8.0140200494385944E-2</v>
      </c>
      <c r="K49" s="579">
        <v>0.23073115701040414</v>
      </c>
      <c r="L49" s="579">
        <v>8.8672508774159456E-2</v>
      </c>
      <c r="M49" s="579">
        <v>0.28029351751793485</v>
      </c>
      <c r="N49" s="579">
        <v>9.4970990914069603E-2</v>
      </c>
      <c r="O49" s="579">
        <v>0.31712913730107006</v>
      </c>
      <c r="P49" s="579">
        <v>7.9814745225936193E-2</v>
      </c>
      <c r="Q49" s="579">
        <v>0.29805171578179313</v>
      </c>
      <c r="R49" s="579">
        <v>8.1896389505582562E-2</v>
      </c>
      <c r="S49" s="579">
        <v>0.29184244104672008</v>
      </c>
      <c r="T49" s="579">
        <v>7.27336754283847E-2</v>
      </c>
      <c r="U49" s="579">
        <v>0.29129662728651351</v>
      </c>
      <c r="V49" s="579">
        <v>7.0248913306080754E-2</v>
      </c>
      <c r="W49" s="579">
        <v>0.28252264260805016</v>
      </c>
      <c r="X49" s="579">
        <v>7.7995395821934474E-2</v>
      </c>
      <c r="Y49" s="579">
        <v>0.26597376421882313</v>
      </c>
      <c r="Z49" s="579">
        <v>9.3475085309373068E-2</v>
      </c>
      <c r="AA49" s="579">
        <v>0.28059791042008281</v>
      </c>
      <c r="AB49" s="579">
        <v>0.10746235916622453</v>
      </c>
      <c r="AC49" s="579">
        <v>0.2896226538766985</v>
      </c>
      <c r="AD49" s="579">
        <v>0.12067610756522776</v>
      </c>
      <c r="AE49" s="579">
        <v>0.30581323734548993</v>
      </c>
      <c r="AF49" s="579">
        <v>0.11544288144065372</v>
      </c>
      <c r="AG49" s="579">
        <v>0.29290524756257158</v>
      </c>
      <c r="AH49" s="580">
        <v>0.12032385409997785</v>
      </c>
      <c r="AI49" s="580">
        <v>0.29240236163148092</v>
      </c>
      <c r="AJ49" s="580">
        <v>0.13217171695434227</v>
      </c>
      <c r="AK49" s="580">
        <v>0.31962246839870995</v>
      </c>
      <c r="AL49" s="580">
        <v>0.12145170310060954</v>
      </c>
      <c r="AM49" s="580">
        <v>0.32843733067838909</v>
      </c>
      <c r="AN49" s="579">
        <v>0.1058818037564872</v>
      </c>
      <c r="AO49" s="579">
        <v>0.3521868024675523</v>
      </c>
      <c r="AP49" s="579">
        <v>0.10094871590086053</v>
      </c>
      <c r="AQ49" s="579">
        <v>0.3666475890768835</v>
      </c>
      <c r="AR49" s="580">
        <v>9.53010399889056E-2</v>
      </c>
      <c r="AS49" s="580">
        <v>0.33779683504629116</v>
      </c>
      <c r="AT49" s="580">
        <v>8.550305938177781E-2</v>
      </c>
      <c r="AU49" s="580">
        <v>0.34783735499183083</v>
      </c>
      <c r="AV49" s="580">
        <v>8.683174623183576E-2</v>
      </c>
      <c r="AW49" s="580">
        <v>0.36372761032909195</v>
      </c>
    </row>
    <row r="50" spans="1:49" x14ac:dyDescent="0.3">
      <c r="A50" s="578" t="s">
        <v>831</v>
      </c>
      <c r="B50" s="579">
        <v>7.7846272484016946E-2</v>
      </c>
      <c r="C50" s="579">
        <v>0.12910671565500897</v>
      </c>
      <c r="D50" s="579">
        <v>7.151818739271576E-2</v>
      </c>
      <c r="E50" s="579">
        <v>0.10343630037103377</v>
      </c>
      <c r="F50" s="579">
        <v>5.088136465128909E-2</v>
      </c>
      <c r="G50" s="579">
        <v>8.5201589153493101E-2</v>
      </c>
      <c r="H50" s="579">
        <v>5.548412675667537E-2</v>
      </c>
      <c r="I50" s="579">
        <v>8.8852057393318362E-2</v>
      </c>
      <c r="J50" s="579">
        <v>7.3125289915634217E-2</v>
      </c>
      <c r="K50" s="579">
        <v>8.7693407049277583E-2</v>
      </c>
      <c r="L50" s="579">
        <v>7.445796187125199E-2</v>
      </c>
      <c r="M50" s="579">
        <v>9.6777944926021264E-2</v>
      </c>
      <c r="N50" s="579">
        <v>6.8860468939553887E-2</v>
      </c>
      <c r="O50" s="579">
        <v>0.10494088905175096</v>
      </c>
      <c r="P50" s="579">
        <v>5.8532368381923688E-2</v>
      </c>
      <c r="Q50" s="579">
        <v>9.9080010888311323E-2</v>
      </c>
      <c r="R50" s="579">
        <v>5.0527846232511289E-2</v>
      </c>
      <c r="S50" s="579">
        <v>0.11096734520309295</v>
      </c>
      <c r="T50" s="579">
        <v>5.0531374267077094E-2</v>
      </c>
      <c r="U50" s="579">
        <v>0.12083174717611564</v>
      </c>
      <c r="V50" s="579">
        <v>4.6289133038797212E-2</v>
      </c>
      <c r="W50" s="579">
        <v>0.1061951284891535</v>
      </c>
      <c r="X50" s="579">
        <v>4.5216550790543118E-2</v>
      </c>
      <c r="Y50" s="579">
        <v>0.10669700325509347</v>
      </c>
      <c r="Z50" s="579">
        <v>5.6624146410729999E-2</v>
      </c>
      <c r="AA50" s="579">
        <v>0.11949728816206392</v>
      </c>
      <c r="AB50" s="579">
        <v>6.5393765268470197E-2</v>
      </c>
      <c r="AC50" s="579">
        <v>0.12206570418569115</v>
      </c>
      <c r="AD50" s="579">
        <v>7.5352622234264352E-2</v>
      </c>
      <c r="AE50" s="579">
        <v>0.13913094479642685</v>
      </c>
      <c r="AF50" s="579">
        <v>8.0858199614262022E-2</v>
      </c>
      <c r="AG50" s="579">
        <v>0.12349896062288197</v>
      </c>
      <c r="AH50" s="580">
        <v>8.0820947210719682E-2</v>
      </c>
      <c r="AI50" s="580">
        <v>0.11525534468846095</v>
      </c>
      <c r="AJ50" s="580">
        <v>8.5129828825720344E-2</v>
      </c>
      <c r="AK50" s="580">
        <v>0.11277749011419516</v>
      </c>
      <c r="AL50" s="580">
        <v>8.350223483134156E-2</v>
      </c>
      <c r="AM50" s="580">
        <v>0.11847914808235864</v>
      </c>
      <c r="AN50" s="579">
        <v>7.9280754559463193E-2</v>
      </c>
      <c r="AO50" s="579">
        <v>0.13610637730740768</v>
      </c>
      <c r="AP50" s="579">
        <v>7.5909764408344363E-2</v>
      </c>
      <c r="AQ50" s="579">
        <v>0.14471736897234294</v>
      </c>
      <c r="AR50" s="580">
        <v>6.726521113550897E-2</v>
      </c>
      <c r="AS50" s="580">
        <v>0.16618774149015442</v>
      </c>
      <c r="AT50" s="580">
        <v>5.6295696242759014E-2</v>
      </c>
      <c r="AU50" s="580">
        <v>0.17102627417771427</v>
      </c>
      <c r="AV50" s="580">
        <v>5.3345970593301033E-2</v>
      </c>
      <c r="AW50" s="580">
        <v>0.1651245288515466</v>
      </c>
    </row>
    <row r="51" spans="1:49" x14ac:dyDescent="0.3">
      <c r="A51" s="578" t="s">
        <v>832</v>
      </c>
      <c r="B51" s="579">
        <v>6.7252010686503383E-2</v>
      </c>
      <c r="C51" s="579">
        <v>0.10709580220929402</v>
      </c>
      <c r="D51" s="579">
        <v>6.3097134616594455E-2</v>
      </c>
      <c r="E51" s="579">
        <v>7.0980350032311609E-2</v>
      </c>
      <c r="F51" s="579">
        <v>6.0954211123412566E-2</v>
      </c>
      <c r="G51" s="579">
        <v>4.5576960282122124E-2</v>
      </c>
      <c r="H51" s="579">
        <v>5.466766448759218E-2</v>
      </c>
      <c r="I51" s="579">
        <v>6.0004908573340586E-2</v>
      </c>
      <c r="J51" s="579">
        <v>5.3948330380442451E-2</v>
      </c>
      <c r="K51" s="579">
        <v>5.3885154810576145E-2</v>
      </c>
      <c r="L51" s="579">
        <v>6.4212424776678004E-2</v>
      </c>
      <c r="M51" s="579">
        <v>5.9752455750644876E-2</v>
      </c>
      <c r="N51" s="579">
        <v>6.1434229500687741E-2</v>
      </c>
      <c r="O51" s="579">
        <v>6.1289736092867052E-2</v>
      </c>
      <c r="P51" s="579">
        <v>5.3610108714187775E-2</v>
      </c>
      <c r="Q51" s="579">
        <v>5.3648205419879871E-2</v>
      </c>
      <c r="R51" s="579">
        <v>4.7668606113667106E-2</v>
      </c>
      <c r="S51" s="579">
        <v>5.9307260484973257E-2</v>
      </c>
      <c r="T51" s="579">
        <v>4.4849019906087584E-2</v>
      </c>
      <c r="U51" s="579">
        <v>5.9211311408925694E-2</v>
      </c>
      <c r="V51" s="579">
        <v>3.7664576140828222E-2</v>
      </c>
      <c r="W51" s="579">
        <v>5.8027444243790922E-2</v>
      </c>
      <c r="X51" s="579">
        <v>4.0974158119942747E-2</v>
      </c>
      <c r="Y51" s="579">
        <v>5.4381340212118025E-2</v>
      </c>
      <c r="Z51" s="579">
        <v>4.4323073077420568E-2</v>
      </c>
      <c r="AA51" s="579">
        <v>5.7917769429349855E-2</v>
      </c>
      <c r="AB51" s="579">
        <v>4.3078534526558798E-2</v>
      </c>
      <c r="AC51" s="579">
        <v>6.2309575808340623E-2</v>
      </c>
      <c r="AD51" s="579">
        <v>4.5671501551371299E-2</v>
      </c>
      <c r="AE51" s="579">
        <v>6.6573917513924108E-2</v>
      </c>
      <c r="AF51" s="579">
        <v>4.9479028242385426E-2</v>
      </c>
      <c r="AG51" s="579">
        <v>6.22410699365612E-2</v>
      </c>
      <c r="AH51" s="580">
        <v>5.1298302418744626E-2</v>
      </c>
      <c r="AI51" s="580">
        <v>6.1897216008775929E-2</v>
      </c>
      <c r="AJ51" s="580">
        <v>4.7973997433760844E-2</v>
      </c>
      <c r="AK51" s="580">
        <v>6.0113339232120311E-2</v>
      </c>
      <c r="AL51" s="580">
        <v>6.1747324720752686E-2</v>
      </c>
      <c r="AM51" s="580">
        <v>6.3969399719330591E-2</v>
      </c>
      <c r="AN51" s="579">
        <v>5.917958930229588E-2</v>
      </c>
      <c r="AO51" s="579">
        <v>6.8839311024394029E-2</v>
      </c>
      <c r="AP51" s="579">
        <v>5.6161333215708396E-2</v>
      </c>
      <c r="AQ51" s="579">
        <v>6.8769537257735977E-2</v>
      </c>
      <c r="AR51" s="580">
        <v>5.485139053813582E-2</v>
      </c>
      <c r="AS51" s="580">
        <v>7.4847873839167856E-2</v>
      </c>
      <c r="AT51" s="580">
        <v>4.9679272501373897E-2</v>
      </c>
      <c r="AU51" s="580">
        <v>7.4157808597835287E-2</v>
      </c>
      <c r="AV51" s="580">
        <v>4.9868348209695407E-2</v>
      </c>
      <c r="AW51" s="580">
        <v>7.3779211146637519E-2</v>
      </c>
    </row>
    <row r="52" spans="1:49" x14ac:dyDescent="0.3">
      <c r="A52" s="578" t="s">
        <v>833</v>
      </c>
      <c r="B52" s="579">
        <v>5.3261033710488528E-2</v>
      </c>
      <c r="C52" s="579">
        <v>9.0271158095287046E-2</v>
      </c>
      <c r="D52" s="579">
        <v>5.1499300130366417E-2</v>
      </c>
      <c r="E52" s="579">
        <v>6.1392498448260828E-2</v>
      </c>
      <c r="F52" s="579">
        <v>4.4882973773360514E-2</v>
      </c>
      <c r="G52" s="579">
        <v>3.6527730248243039E-2</v>
      </c>
      <c r="H52" s="579">
        <v>4.9874559588911682E-2</v>
      </c>
      <c r="I52" s="579">
        <v>3.9934621643713884E-2</v>
      </c>
      <c r="J52" s="579">
        <v>5.5075731662676833E-2</v>
      </c>
      <c r="K52" s="579">
        <v>3.2362406082504708E-2</v>
      </c>
      <c r="L52" s="579">
        <v>5.8403225367950749E-2</v>
      </c>
      <c r="M52" s="579">
        <v>5.1959644747061245E-2</v>
      </c>
      <c r="N52" s="579">
        <v>5.3006894056048172E-2</v>
      </c>
      <c r="O52" s="579">
        <v>5.6759139727233558E-2</v>
      </c>
      <c r="P52" s="579">
        <v>4.4056795317528027E-2</v>
      </c>
      <c r="Q52" s="579">
        <v>3.9589032697389046E-2</v>
      </c>
      <c r="R52" s="579">
        <v>3.8726014514109938E-2</v>
      </c>
      <c r="S52" s="579">
        <v>4.4835195897203542E-2</v>
      </c>
      <c r="T52" s="579">
        <v>3.6249914957768824E-2</v>
      </c>
      <c r="U52" s="579">
        <v>4.7971630044894416E-2</v>
      </c>
      <c r="V52" s="579">
        <v>3.2292460208918579E-2</v>
      </c>
      <c r="W52" s="579">
        <v>3.879708315605241E-2</v>
      </c>
      <c r="X52" s="579">
        <v>4.4224884428873061E-2</v>
      </c>
      <c r="Y52" s="579">
        <v>4.7277204620402073E-2</v>
      </c>
      <c r="Z52" s="579">
        <v>4.6912410509487815E-2</v>
      </c>
      <c r="AA52" s="579">
        <v>4.7858593534151755E-2</v>
      </c>
      <c r="AB52" s="579">
        <v>4.9009619781455807E-2</v>
      </c>
      <c r="AC52" s="579">
        <v>4.9208861775113917E-2</v>
      </c>
      <c r="AD52" s="579">
        <v>4.8941100944824525E-2</v>
      </c>
      <c r="AE52" s="579">
        <v>5.4266418656287126E-2</v>
      </c>
      <c r="AF52" s="579">
        <v>4.617751150474269E-2</v>
      </c>
      <c r="AG52" s="579">
        <v>5.3362116807804699E-2</v>
      </c>
      <c r="AH52" s="580">
        <v>4.4863114786937684E-2</v>
      </c>
      <c r="AI52" s="580">
        <v>4.6359835466783822E-2</v>
      </c>
      <c r="AJ52" s="580">
        <v>4.3765175306878942E-2</v>
      </c>
      <c r="AK52" s="580">
        <v>4.5769532625534508E-2</v>
      </c>
      <c r="AL52" s="580">
        <v>4.3067722595330392E-2</v>
      </c>
      <c r="AM52" s="580">
        <v>3.8571653413173895E-2</v>
      </c>
      <c r="AN52" s="579">
        <v>4.017168060780206E-2</v>
      </c>
      <c r="AO52" s="579">
        <v>3.427211865554157E-2</v>
      </c>
      <c r="AP52" s="579">
        <v>4.2097632482223597E-2</v>
      </c>
      <c r="AQ52" s="579">
        <v>3.8684824025187872E-2</v>
      </c>
      <c r="AR52" s="580">
        <v>4.1962692464792971E-2</v>
      </c>
      <c r="AS52" s="580">
        <v>4.1029750390087084E-2</v>
      </c>
      <c r="AT52" s="580">
        <v>3.537419249741354E-2</v>
      </c>
      <c r="AU52" s="580">
        <v>4.4919419760353616E-2</v>
      </c>
      <c r="AV52" s="580">
        <v>3.6565750141439972E-2</v>
      </c>
      <c r="AW52" s="580">
        <v>4.4108279606794622E-2</v>
      </c>
    </row>
    <row r="53" spans="1:49" x14ac:dyDescent="0.3">
      <c r="A53" s="578" t="s">
        <v>834</v>
      </c>
      <c r="B53" s="579">
        <v>5.6001504064608403E-2</v>
      </c>
      <c r="C53" s="579">
        <v>7.0008699048701217E-2</v>
      </c>
      <c r="D53" s="579">
        <v>5.5814768108101556E-2</v>
      </c>
      <c r="E53" s="579">
        <v>4.1525422831249555E-2</v>
      </c>
      <c r="F53" s="579">
        <v>4.6122293370129609E-2</v>
      </c>
      <c r="G53" s="579">
        <v>3.1760786807491538E-2</v>
      </c>
      <c r="H53" s="579">
        <v>3.9106876018041178E-2</v>
      </c>
      <c r="I53" s="579">
        <v>3.1054535924258296E-2</v>
      </c>
      <c r="J53" s="579">
        <v>5.6948968656995898E-2</v>
      </c>
      <c r="K53" s="579">
        <v>2.0721787659763818E-2</v>
      </c>
      <c r="L53" s="579">
        <v>5.3880093883720052E-2</v>
      </c>
      <c r="M53" s="579">
        <v>2.4593195289182156E-2</v>
      </c>
      <c r="N53" s="579">
        <v>5.1668523649289498E-2</v>
      </c>
      <c r="O53" s="579">
        <v>4.0291668005180636E-2</v>
      </c>
      <c r="P53" s="579">
        <v>4.1455128542914381E-2</v>
      </c>
      <c r="Q53" s="579">
        <v>3.2036012029109488E-2</v>
      </c>
      <c r="R53" s="579">
        <v>5.1585869937631749E-2</v>
      </c>
      <c r="S53" s="579">
        <v>3.2338935137167908E-2</v>
      </c>
      <c r="T53" s="579">
        <v>3.9163825432004917E-2</v>
      </c>
      <c r="U53" s="579">
        <v>3.4589816464698428E-2</v>
      </c>
      <c r="V53" s="579">
        <v>3.2981806290332316E-2</v>
      </c>
      <c r="W53" s="579">
        <v>2.9092323863005268E-2</v>
      </c>
      <c r="X53" s="579">
        <v>3.9669783777149532E-2</v>
      </c>
      <c r="Y53" s="579">
        <v>2.8112702113267142E-2</v>
      </c>
      <c r="Z53" s="579">
        <v>4.5142683642463724E-2</v>
      </c>
      <c r="AA53" s="579">
        <v>3.4253673135983438E-2</v>
      </c>
      <c r="AB53" s="579">
        <v>4.9449586963999329E-2</v>
      </c>
      <c r="AC53" s="579">
        <v>3.5574352320442947E-2</v>
      </c>
      <c r="AD53" s="579">
        <v>5.3913250572936916E-2</v>
      </c>
      <c r="AE53" s="579">
        <v>3.9767826080794905E-2</v>
      </c>
      <c r="AF53" s="579">
        <v>5.274051611846646E-2</v>
      </c>
      <c r="AG53" s="579">
        <v>3.6586083050484372E-2</v>
      </c>
      <c r="AH53" s="580">
        <v>5.9695399833805375E-2</v>
      </c>
      <c r="AI53" s="580">
        <v>3.1841571469631312E-2</v>
      </c>
      <c r="AJ53" s="580">
        <v>5.3542460410687047E-2</v>
      </c>
      <c r="AK53" s="580">
        <v>2.5418561486035402E-2</v>
      </c>
      <c r="AL53" s="580">
        <v>5.3447546900623831E-2</v>
      </c>
      <c r="AM53" s="580">
        <v>2.8012996342125875E-2</v>
      </c>
      <c r="AN53" s="579">
        <v>5.1525042381372912E-2</v>
      </c>
      <c r="AO53" s="579">
        <v>3.0578626295039504E-2</v>
      </c>
      <c r="AP53" s="579">
        <v>4.2356025672543485E-2</v>
      </c>
      <c r="AQ53" s="579">
        <v>3.2563879614772188E-2</v>
      </c>
      <c r="AR53" s="580">
        <v>3.619836008888825E-2</v>
      </c>
      <c r="AS53" s="580">
        <v>3.7359086388926294E-2</v>
      </c>
      <c r="AT53" s="580">
        <v>3.7024264296330794E-2</v>
      </c>
      <c r="AU53" s="580">
        <v>3.4153206812698983E-2</v>
      </c>
      <c r="AV53" s="580">
        <v>3.836127659466318E-2</v>
      </c>
      <c r="AW53" s="580">
        <v>3.5273303779771961E-2</v>
      </c>
    </row>
    <row r="54" spans="1:49" x14ac:dyDescent="0.3">
      <c r="A54" s="578" t="s">
        <v>835</v>
      </c>
      <c r="B54" s="579">
        <v>0.13096701068245062</v>
      </c>
      <c r="C54" s="579">
        <v>7.4854495564393858E-2</v>
      </c>
      <c r="D54" s="579">
        <v>0.1254462112144589</v>
      </c>
      <c r="E54" s="579">
        <v>3.8559389843682512E-2</v>
      </c>
      <c r="F54" s="579">
        <v>0.11369230201755259</v>
      </c>
      <c r="G54" s="579">
        <v>2.0606296567728808E-2</v>
      </c>
      <c r="H54" s="579">
        <v>0.10616348370259604</v>
      </c>
      <c r="I54" s="579">
        <v>2.4860334395465717E-2</v>
      </c>
      <c r="J54" s="579">
        <v>0.12624929058993078</v>
      </c>
      <c r="K54" s="579">
        <v>2.2125983485463008E-2</v>
      </c>
      <c r="L54" s="579">
        <v>0.13054001478535215</v>
      </c>
      <c r="M54" s="579">
        <v>2.648481257569734E-2</v>
      </c>
      <c r="N54" s="579">
        <v>0.13626860478428041</v>
      </c>
      <c r="O54" s="579">
        <v>2.6758343014302053E-2</v>
      </c>
      <c r="P54" s="579">
        <v>0.11698775912205274</v>
      </c>
      <c r="Q54" s="579">
        <v>2.13088192102702E-2</v>
      </c>
      <c r="R54" s="579">
        <v>0.10759252532268147</v>
      </c>
      <c r="S54" s="579">
        <v>1.92058281641861E-2</v>
      </c>
      <c r="T54" s="579">
        <v>0.11394709563127908</v>
      </c>
      <c r="U54" s="579">
        <v>1.8365048945083621E-2</v>
      </c>
      <c r="V54" s="579">
        <v>0.1022893045354256</v>
      </c>
      <c r="W54" s="579">
        <v>2.2630342680864026E-2</v>
      </c>
      <c r="X54" s="579">
        <v>0.10524075155427504</v>
      </c>
      <c r="Y54" s="579">
        <v>2.3821122082440641E-2</v>
      </c>
      <c r="Z54" s="579">
        <v>0.10674052620076771</v>
      </c>
      <c r="AA54" s="579">
        <v>2.1248941461868471E-2</v>
      </c>
      <c r="AB54" s="579">
        <v>9.6548536617994396E-2</v>
      </c>
      <c r="AC54" s="579">
        <v>2.2479152997306621E-2</v>
      </c>
      <c r="AD54" s="579">
        <v>9.7545448887894057E-2</v>
      </c>
      <c r="AE54" s="579">
        <v>2.6589159643500282E-2</v>
      </c>
      <c r="AF54" s="579">
        <v>0.10371486656153529</v>
      </c>
      <c r="AG54" s="579">
        <v>2.4545596405013383E-2</v>
      </c>
      <c r="AH54" s="580">
        <v>0.10202333678648273</v>
      </c>
      <c r="AI54" s="580">
        <v>2.2023392357987729E-2</v>
      </c>
      <c r="AJ54" s="580">
        <v>0.11544995745751481</v>
      </c>
      <c r="AK54" s="580">
        <v>1.7151068338517744E-2</v>
      </c>
      <c r="AL54" s="580">
        <v>0.12591498438658139</v>
      </c>
      <c r="AM54" s="580">
        <v>1.8929433092385914E-2</v>
      </c>
      <c r="AN54" s="579">
        <v>0.11739830217460791</v>
      </c>
      <c r="AO54" s="579">
        <v>2.1334902442216117E-2</v>
      </c>
      <c r="AP54" s="579">
        <v>0.10206447138232876</v>
      </c>
      <c r="AQ54" s="579">
        <v>2.2326721870904703E-2</v>
      </c>
      <c r="AR54" s="580">
        <v>8.9235013302476407E-2</v>
      </c>
      <c r="AS54" s="580">
        <v>2.3256485559743086E-2</v>
      </c>
      <c r="AT54" s="580">
        <v>8.6495988579166155E-2</v>
      </c>
      <c r="AU54" s="580">
        <v>2.4297651404325212E-2</v>
      </c>
      <c r="AV54" s="580">
        <v>8.4337589488412773E-2</v>
      </c>
      <c r="AW54" s="580">
        <v>2.5950752910833465E-2</v>
      </c>
    </row>
    <row r="55" spans="1:49" x14ac:dyDescent="0.3">
      <c r="A55" s="578" t="s">
        <v>836</v>
      </c>
      <c r="B55" s="579">
        <v>0.17963176834192696</v>
      </c>
      <c r="C55" s="579">
        <v>8.2077006000001368E-2</v>
      </c>
      <c r="D55" s="579">
        <v>0.15010796123229522</v>
      </c>
      <c r="E55" s="579">
        <v>5.2026886914895251E-2</v>
      </c>
      <c r="F55" s="579">
        <v>0.13207869977900566</v>
      </c>
      <c r="G55" s="579">
        <v>3.1837271203145376E-2</v>
      </c>
      <c r="H55" s="579">
        <v>0.15514360900954963</v>
      </c>
      <c r="I55" s="579">
        <v>3.8201246539221197E-2</v>
      </c>
      <c r="J55" s="579">
        <v>0.14365276801880669</v>
      </c>
      <c r="K55" s="579">
        <v>2.605405899193217E-2</v>
      </c>
      <c r="L55" s="579">
        <v>0.16457925403130291</v>
      </c>
      <c r="M55" s="579">
        <v>3.1582185739750718E-2</v>
      </c>
      <c r="N55" s="579">
        <v>0.17804517650752119</v>
      </c>
      <c r="O55" s="579">
        <v>3.4842556311891315E-2</v>
      </c>
      <c r="P55" s="579">
        <v>0.16119133034732419</v>
      </c>
      <c r="Q55" s="579">
        <v>2.6542215715045309E-2</v>
      </c>
      <c r="R55" s="579">
        <v>0.15828132801488026</v>
      </c>
      <c r="S55" s="579">
        <v>1.7296947181996005E-2</v>
      </c>
      <c r="T55" s="579">
        <v>0.16858333785094315</v>
      </c>
      <c r="U55" s="579">
        <v>1.3536188348901444E-2</v>
      </c>
      <c r="V55" s="579">
        <v>0.13945508094292067</v>
      </c>
      <c r="W55" s="579">
        <v>1.3893939044470668E-2</v>
      </c>
      <c r="X55" s="579">
        <v>0.15075092411506694</v>
      </c>
      <c r="Y55" s="579">
        <v>1.7045711428768012E-2</v>
      </c>
      <c r="Z55" s="579">
        <v>0.14833405960149257</v>
      </c>
      <c r="AA55" s="579">
        <v>2.281306343841253E-2</v>
      </c>
      <c r="AB55" s="579">
        <v>0.1576822809984525</v>
      </c>
      <c r="AC55" s="579">
        <v>2.770689609737103E-2</v>
      </c>
      <c r="AD55" s="579">
        <v>0.16972595526977513</v>
      </c>
      <c r="AE55" s="579">
        <v>2.4619164559796299E-2</v>
      </c>
      <c r="AF55" s="579">
        <v>0.14803167573122997</v>
      </c>
      <c r="AG55" s="579">
        <v>1.855122084141381E-2</v>
      </c>
      <c r="AH55" s="580">
        <v>0.15709975866814677</v>
      </c>
      <c r="AI55" s="580">
        <v>1.3789126707356098E-2</v>
      </c>
      <c r="AJ55" s="580">
        <v>0.15460118898345307</v>
      </c>
      <c r="AK55" s="580">
        <v>1.2294241298424395E-2</v>
      </c>
      <c r="AL55" s="580">
        <v>0.14025653613694555</v>
      </c>
      <c r="AM55" s="580">
        <v>1.6460759741964634E-2</v>
      </c>
      <c r="AN55" s="579">
        <v>0.14052569402880372</v>
      </c>
      <c r="AO55" s="579">
        <v>1.7179211021451292E-2</v>
      </c>
      <c r="AP55" s="579">
        <v>0.13570028504884993</v>
      </c>
      <c r="AQ55" s="579">
        <v>1.4705030995551262E-2</v>
      </c>
      <c r="AR55" s="580">
        <v>0.13895704587300206</v>
      </c>
      <c r="AS55" s="580">
        <v>1.790228302250705E-2</v>
      </c>
      <c r="AT55" s="580">
        <v>0.12829778061398492</v>
      </c>
      <c r="AU55" s="580">
        <v>1.6519895915662344E-2</v>
      </c>
      <c r="AV55" s="580">
        <v>0.11837060847888554</v>
      </c>
      <c r="AW55" s="580">
        <v>1.6735718353876199E-2</v>
      </c>
    </row>
    <row r="56" spans="1:49" x14ac:dyDescent="0.3">
      <c r="A56" s="578" t="s">
        <v>837</v>
      </c>
      <c r="B56" s="579">
        <v>0.13088340073394525</v>
      </c>
      <c r="C56" s="579">
        <v>0.10678217699820371</v>
      </c>
      <c r="D56" s="579">
        <v>0.1242130764811735</v>
      </c>
      <c r="E56" s="579">
        <v>3.4856219314485438E-2</v>
      </c>
      <c r="F56" s="579">
        <v>0.13367158090979725</v>
      </c>
      <c r="G56" s="579">
        <v>1.9333702822419536E-2</v>
      </c>
      <c r="H56" s="579">
        <v>0.14334343046584058</v>
      </c>
      <c r="I56" s="579">
        <v>2.7126383058985109E-2</v>
      </c>
      <c r="J56" s="579">
        <v>0.14867050638402399</v>
      </c>
      <c r="K56" s="579">
        <v>1.6511040712416675E-2</v>
      </c>
      <c r="L56" s="579">
        <v>0.14376240557398207</v>
      </c>
      <c r="M56" s="579">
        <v>2.2899743318678924E-2</v>
      </c>
      <c r="N56" s="579">
        <v>0.17451229287652556</v>
      </c>
      <c r="O56" s="579">
        <v>3.159371333994565E-2</v>
      </c>
      <c r="P56" s="579">
        <v>0.17187927722613131</v>
      </c>
      <c r="Q56" s="579">
        <v>1.9066635021175452E-2</v>
      </c>
      <c r="R56" s="579">
        <v>0.16520148989360989</v>
      </c>
      <c r="S56" s="579">
        <v>2.2220895076547214E-2</v>
      </c>
      <c r="T56" s="579">
        <v>0.14766713181476482</v>
      </c>
      <c r="U56" s="579">
        <v>1.8585312701507147E-2</v>
      </c>
      <c r="V56" s="579">
        <v>0.11881849570813295</v>
      </c>
      <c r="W56" s="579">
        <v>1.9286801468141015E-2</v>
      </c>
      <c r="X56" s="579">
        <v>0.12205603527559962</v>
      </c>
      <c r="Y56" s="579">
        <v>1.2761623575201763E-2</v>
      </c>
      <c r="Z56" s="579">
        <v>9.7945050455939736E-2</v>
      </c>
      <c r="AA56" s="579">
        <v>1.9742480962633858E-2</v>
      </c>
      <c r="AB56" s="579">
        <v>0.10627884524612646</v>
      </c>
      <c r="AC56" s="579">
        <v>2.4223534997949169E-2</v>
      </c>
      <c r="AD56" s="579">
        <v>0.13479941712766924</v>
      </c>
      <c r="AE56" s="579">
        <v>2.3758386252246372E-2</v>
      </c>
      <c r="AF56" s="579">
        <v>0.14554439094815483</v>
      </c>
      <c r="AG56" s="579">
        <v>2.2781369680988442E-2</v>
      </c>
      <c r="AH56" s="580">
        <v>0.16956677330670372</v>
      </c>
      <c r="AI56" s="580">
        <v>1.9605414761080547E-2</v>
      </c>
      <c r="AJ56" s="580">
        <v>0.15530807517340292</v>
      </c>
      <c r="AK56" s="580">
        <v>1.5720834547549627E-2</v>
      </c>
      <c r="AL56" s="580">
        <v>0.16403299890473394</v>
      </c>
      <c r="AM56" s="580">
        <v>1.5596295588652463E-2</v>
      </c>
      <c r="AN56" s="579">
        <v>0.13757446205664595</v>
      </c>
      <c r="AO56" s="579">
        <v>1.098894900777672E-2</v>
      </c>
      <c r="AP56" s="579">
        <v>0.12717057386729458</v>
      </c>
      <c r="AQ56" s="579">
        <v>8.3426768457593829E-3</v>
      </c>
      <c r="AR56" s="580">
        <v>0.11636135767104523</v>
      </c>
      <c r="AS56" s="580">
        <v>1.5893587851755611E-2</v>
      </c>
      <c r="AT56" s="580">
        <v>0.11000305013129826</v>
      </c>
      <c r="AU56" s="580">
        <v>1.4464225068801771E-2</v>
      </c>
      <c r="AV56" s="580">
        <v>0.11780386753948552</v>
      </c>
      <c r="AW56" s="580">
        <v>1.8969954305999129E-2</v>
      </c>
    </row>
    <row r="57" spans="1:49" x14ac:dyDescent="0.3">
      <c r="A57" s="578" t="s">
        <v>838</v>
      </c>
      <c r="B57" s="579">
        <v>0.18050926675703596</v>
      </c>
      <c r="C57" s="579">
        <v>9.9569335706622741E-2</v>
      </c>
      <c r="D57" s="579">
        <v>0.17669357621844825</v>
      </c>
      <c r="E57" s="579">
        <v>5.7592397780620877E-2</v>
      </c>
      <c r="F57" s="579">
        <v>0.1348395119260343</v>
      </c>
      <c r="G57" s="579">
        <v>3.7002743887890398E-2</v>
      </c>
      <c r="H57" s="579">
        <v>0.13159463040778896</v>
      </c>
      <c r="I57" s="579">
        <v>4.2467726744236163E-2</v>
      </c>
      <c r="J57" s="579">
        <v>0.11913849518790876</v>
      </c>
      <c r="K57" s="579">
        <v>1.4337084756267236E-2</v>
      </c>
      <c r="L57" s="579">
        <v>0.14173522779339434</v>
      </c>
      <c r="M57" s="579">
        <v>2.3826515243749628E-2</v>
      </c>
      <c r="N57" s="579">
        <v>0.19446036517931384</v>
      </c>
      <c r="O57" s="579">
        <v>2.6180552266061068E-2</v>
      </c>
      <c r="P57" s="579">
        <v>0.1867908186186413</v>
      </c>
      <c r="Q57" s="579">
        <v>1.1035963125893136E-2</v>
      </c>
      <c r="R57" s="579">
        <v>0.1775830331572619</v>
      </c>
      <c r="S57" s="579">
        <v>1.4988360960814762E-2</v>
      </c>
      <c r="T57" s="579">
        <v>0.16765762717688854</v>
      </c>
      <c r="U57" s="579">
        <v>1.2055805314177588E-2</v>
      </c>
      <c r="V57" s="579">
        <v>0.12880195339406481</v>
      </c>
      <c r="W57" s="579">
        <v>2.8509149703918272E-3</v>
      </c>
      <c r="X57" s="579">
        <v>0.12153120477116341</v>
      </c>
      <c r="Y57" s="579">
        <v>2.0713812221889996E-3</v>
      </c>
      <c r="Z57" s="579">
        <v>0.12715757847886361</v>
      </c>
      <c r="AA57" s="579">
        <v>1.2753018673877859E-2</v>
      </c>
      <c r="AB57" s="579">
        <v>0.12911546442332555</v>
      </c>
      <c r="AC57" s="579">
        <v>5.0402375818629237E-3</v>
      </c>
      <c r="AD57" s="579">
        <v>0.13247529234088193</v>
      </c>
      <c r="AE57" s="579">
        <v>8.7170357103608584E-3</v>
      </c>
      <c r="AF57" s="579">
        <v>0.13152223099103769</v>
      </c>
      <c r="AG57" s="579">
        <v>1.2729620108271836E-2</v>
      </c>
      <c r="AH57" s="580">
        <v>0.12532157874416744</v>
      </c>
      <c r="AI57" s="580">
        <v>1.0828175876270763E-2</v>
      </c>
      <c r="AJ57" s="580">
        <v>0.11728103009262505</v>
      </c>
      <c r="AK57" s="580">
        <v>1.5240954050133565E-2</v>
      </c>
      <c r="AL57" s="580">
        <v>0.10819053852746741</v>
      </c>
      <c r="AM57" s="580">
        <v>1.5832734718806581E-2</v>
      </c>
      <c r="AN57" s="579">
        <v>0.11034636098087108</v>
      </c>
      <c r="AO57" s="579">
        <v>1.1691793854341617E-2</v>
      </c>
      <c r="AP57" s="579">
        <v>0.1095591085171335</v>
      </c>
      <c r="AQ57" s="579">
        <v>1.3600715843134565E-2</v>
      </c>
      <c r="AR57" s="580">
        <v>9.9781046146349736E-2</v>
      </c>
      <c r="AS57" s="580">
        <v>1.2100527333794572E-2</v>
      </c>
      <c r="AT57" s="580">
        <v>7.9719720324421137E-2</v>
      </c>
      <c r="AU57" s="580">
        <v>1.5475390125896792E-2</v>
      </c>
      <c r="AV57" s="580">
        <v>9.7739300148482575E-2</v>
      </c>
      <c r="AW57" s="580">
        <v>1.6022378149413395E-2</v>
      </c>
    </row>
    <row r="58" spans="1:49" x14ac:dyDescent="0.3">
      <c r="A58" s="581" t="s">
        <v>839</v>
      </c>
      <c r="B58" s="582">
        <v>0.35325131810038113</v>
      </c>
      <c r="C58" s="582">
        <v>0.47516309855351313</v>
      </c>
      <c r="D58" s="582">
        <v>0</v>
      </c>
      <c r="E58" s="582">
        <v>0.51118865763797805</v>
      </c>
      <c r="F58" s="582">
        <v>0.11000261282705445</v>
      </c>
      <c r="G58" s="582">
        <v>0.32739066720530974</v>
      </c>
      <c r="H58" s="582">
        <v>0.25137937124553389</v>
      </c>
      <c r="I58" s="582">
        <v>0.44917914251282115</v>
      </c>
      <c r="J58" s="582">
        <v>0.16131885034609311</v>
      </c>
      <c r="K58" s="582">
        <v>0.23830452494532492</v>
      </c>
      <c r="L58" s="582">
        <v>0.24300975133006694</v>
      </c>
      <c r="M58" s="582">
        <v>0.16048012211059043</v>
      </c>
      <c r="N58" s="582">
        <v>0.22464613502528905</v>
      </c>
      <c r="O58" s="582">
        <v>6.0469241311976236E-2</v>
      </c>
      <c r="P58" s="582">
        <v>5.0856865327734882E-2</v>
      </c>
      <c r="Q58" s="582">
        <v>0</v>
      </c>
      <c r="R58" s="582">
        <v>5.1842296216118654E-2</v>
      </c>
      <c r="S58" s="582">
        <v>5.8320373249595173E-2</v>
      </c>
      <c r="T58" s="582">
        <v>8.4543125532829388E-2</v>
      </c>
      <c r="U58" s="582">
        <v>6.1830173123847587E-2</v>
      </c>
      <c r="V58" s="582">
        <v>8.5271317828355675E-2</v>
      </c>
      <c r="W58" s="582">
        <v>0</v>
      </c>
      <c r="X58" s="582">
        <v>8.6314152409400852E-2</v>
      </c>
      <c r="Y58" s="582">
        <v>0.66317390227883055</v>
      </c>
      <c r="Z58" s="582">
        <v>4.1994750655616864E-2</v>
      </c>
      <c r="AA58" s="582">
        <v>0.62588840704115267</v>
      </c>
      <c r="AB58" s="582">
        <v>9.7279472379459192E-2</v>
      </c>
      <c r="AC58" s="582">
        <v>0.59856263965508727</v>
      </c>
      <c r="AD58" s="582">
        <v>0.11100658513274921</v>
      </c>
      <c r="AE58" s="582">
        <v>0.54402475364435865</v>
      </c>
      <c r="AF58" s="582">
        <v>0.13218373133876279</v>
      </c>
      <c r="AG58" s="582">
        <v>0.14470918991713014</v>
      </c>
      <c r="AH58" s="583">
        <v>4.6945870668438666E-2</v>
      </c>
      <c r="AI58" s="583">
        <v>0.12357063761948671</v>
      </c>
      <c r="AJ58" s="583">
        <v>7.9751403138177634E-2</v>
      </c>
      <c r="AK58" s="583">
        <v>0.1107153810330128</v>
      </c>
      <c r="AL58" s="583">
        <v>0.13282561114122526</v>
      </c>
      <c r="AM58" s="583">
        <v>0.13669933754504299</v>
      </c>
      <c r="AN58" s="582">
        <v>0.13198935120142294</v>
      </c>
      <c r="AO58" s="582">
        <v>0.13121222371335967</v>
      </c>
      <c r="AP58" s="582">
        <v>0.13059531781694231</v>
      </c>
      <c r="AQ58" s="582">
        <v>0.27457737352326272</v>
      </c>
      <c r="AR58" s="583">
        <v>7.7218689318588399E-2</v>
      </c>
      <c r="AS58" s="583">
        <v>0.26460878505937618</v>
      </c>
      <c r="AT58" s="583">
        <v>0.12111702963756971</v>
      </c>
      <c r="AU58" s="583">
        <v>0.20403807847603656</v>
      </c>
      <c r="AV58" s="583">
        <v>7.4655230733463265E-2</v>
      </c>
      <c r="AW58" s="583">
        <v>0.12462849665684264</v>
      </c>
    </row>
    <row r="59" spans="1:49" ht="15.6" x14ac:dyDescent="0.3">
      <c r="A59" s="584"/>
      <c r="B59" s="560"/>
      <c r="C59" s="560"/>
      <c r="D59" s="560"/>
      <c r="E59" s="560"/>
      <c r="F59" s="559"/>
      <c r="G59" s="371"/>
      <c r="H59" s="585"/>
      <c r="I59" s="559"/>
      <c r="J59" s="557"/>
      <c r="K59" s="557"/>
      <c r="L59" s="557"/>
      <c r="M59" s="557"/>
      <c r="N59" s="557"/>
      <c r="O59" s="557"/>
      <c r="P59" s="557"/>
      <c r="Q59" s="557"/>
      <c r="R59" s="557"/>
      <c r="S59" s="557"/>
      <c r="T59" s="557"/>
      <c r="U59" s="557"/>
      <c r="V59" s="557"/>
      <c r="W59" s="557"/>
      <c r="X59" s="557"/>
      <c r="Y59" s="557"/>
      <c r="Z59" s="557"/>
      <c r="AA59" s="557"/>
      <c r="AB59" s="557"/>
      <c r="AC59" s="557"/>
      <c r="AD59" s="557"/>
      <c r="AE59" s="557"/>
      <c r="AF59" s="557"/>
      <c r="AG59" s="557"/>
      <c r="AH59" s="557"/>
      <c r="AI59" s="557"/>
      <c r="AJ59" s="557"/>
      <c r="AK59" s="557"/>
      <c r="AL59" s="557"/>
      <c r="AM59" s="557"/>
      <c r="AN59" s="557"/>
      <c r="AO59" s="557"/>
      <c r="AP59" s="557"/>
      <c r="AQ59" s="557"/>
      <c r="AR59" s="557"/>
      <c r="AS59" s="557"/>
      <c r="AT59" s="557"/>
      <c r="AU59" s="557"/>
      <c r="AV59" s="557"/>
      <c r="AW59" s="557"/>
    </row>
    <row r="60" spans="1:49" x14ac:dyDescent="0.3">
      <c r="A60" s="586" t="s">
        <v>842</v>
      </c>
      <c r="B60" s="557"/>
      <c r="C60" s="557"/>
      <c r="D60" s="557"/>
      <c r="E60" s="557"/>
      <c r="F60" s="557"/>
      <c r="G60" s="557"/>
      <c r="H60" s="557"/>
      <c r="I60" s="557"/>
      <c r="J60" s="557"/>
      <c r="K60" s="557"/>
      <c r="L60" s="557"/>
      <c r="M60" s="557"/>
      <c r="N60" s="557"/>
      <c r="O60" s="557"/>
      <c r="P60" s="557"/>
      <c r="Q60" s="557"/>
      <c r="R60" s="557"/>
      <c r="S60" s="557"/>
      <c r="T60" s="557"/>
      <c r="U60" s="557"/>
      <c r="V60" s="557"/>
      <c r="W60" s="557"/>
      <c r="X60" s="587"/>
      <c r="Y60" s="587"/>
      <c r="Z60" s="587"/>
      <c r="AA60" s="587"/>
      <c r="AB60" s="557"/>
      <c r="AC60" s="557"/>
      <c r="AD60" s="557"/>
      <c r="AE60" s="557"/>
      <c r="AF60" s="557"/>
      <c r="AG60" s="557"/>
      <c r="AH60" s="557"/>
      <c r="AI60" s="557"/>
      <c r="AJ60" s="557"/>
      <c r="AK60" s="557"/>
      <c r="AL60" s="557"/>
      <c r="AM60" s="557"/>
      <c r="AN60" s="557"/>
      <c r="AO60" s="557"/>
      <c r="AP60" s="557"/>
      <c r="AQ60" s="557"/>
      <c r="AR60" s="557"/>
      <c r="AS60" s="557"/>
      <c r="AT60" s="557"/>
      <c r="AU60" s="557"/>
      <c r="AV60" s="557"/>
      <c r="AW60" s="557"/>
    </row>
    <row r="61" spans="1:49" x14ac:dyDescent="0.3">
      <c r="A61" s="81" t="s">
        <v>843</v>
      </c>
      <c r="B61" s="557"/>
      <c r="C61" s="557"/>
      <c r="D61" s="557"/>
      <c r="E61" s="557"/>
      <c r="F61" s="557"/>
      <c r="G61" s="557"/>
      <c r="H61" s="557"/>
      <c r="I61" s="557"/>
      <c r="J61" s="557"/>
      <c r="K61" s="557"/>
      <c r="L61" s="557"/>
      <c r="M61" s="557"/>
      <c r="N61" s="557"/>
      <c r="O61" s="557"/>
      <c r="P61" s="557"/>
      <c r="Q61" s="557"/>
      <c r="R61" s="557"/>
      <c r="S61" s="557"/>
      <c r="T61" s="557"/>
      <c r="U61" s="557"/>
      <c r="V61" s="557"/>
      <c r="W61" s="557"/>
      <c r="X61" s="587"/>
      <c r="Y61" s="587"/>
      <c r="Z61" s="587"/>
      <c r="AA61" s="587"/>
      <c r="AB61" s="557"/>
      <c r="AC61" s="557"/>
      <c r="AD61" s="557"/>
      <c r="AE61" s="557"/>
      <c r="AF61" s="557"/>
      <c r="AG61" s="557"/>
      <c r="AH61" s="557"/>
      <c r="AI61" s="557"/>
      <c r="AJ61" s="557"/>
      <c r="AK61" s="557"/>
      <c r="AL61" s="557"/>
      <c r="AM61" s="557"/>
      <c r="AN61" s="557"/>
      <c r="AO61" s="557"/>
      <c r="AP61" s="557"/>
      <c r="AQ61" s="557"/>
      <c r="AR61" s="557"/>
      <c r="AS61" s="557"/>
      <c r="AT61" s="557"/>
      <c r="AU61" s="557"/>
      <c r="AV61" s="557"/>
      <c r="AW61" s="557"/>
    </row>
  </sheetData>
  <mergeCells count="24">
    <mergeCell ref="AV21:AW21"/>
    <mergeCell ref="Z21:AA21"/>
    <mergeCell ref="AB21:AC21"/>
    <mergeCell ref="AD21:AE21"/>
    <mergeCell ref="AF21:AG21"/>
    <mergeCell ref="AH21:AI21"/>
    <mergeCell ref="AJ21:AK21"/>
    <mergeCell ref="AL21:AM21"/>
    <mergeCell ref="AN21:AO21"/>
    <mergeCell ref="AP21:AQ21"/>
    <mergeCell ref="AR21:AS21"/>
    <mergeCell ref="AT21:AU21"/>
    <mergeCell ref="X21:Y21"/>
    <mergeCell ref="B21:C21"/>
    <mergeCell ref="D21:E21"/>
    <mergeCell ref="F21:G21"/>
    <mergeCell ref="H21:I21"/>
    <mergeCell ref="J21:K21"/>
    <mergeCell ref="L21:M21"/>
    <mergeCell ref="N21:O21"/>
    <mergeCell ref="P21:Q21"/>
    <mergeCell ref="R21:S21"/>
    <mergeCell ref="T21:U21"/>
    <mergeCell ref="V21:W21"/>
  </mergeCells>
  <hyperlinks>
    <hyperlink ref="A1" location="Contents!A1" display="Contents" xr:uid="{F3A35FA9-EF4A-44C6-8FDE-ED10DC11DBCD}"/>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924A0-DF9E-43EA-A028-C083DD6C3DC7}">
  <dimension ref="A1:Q81"/>
  <sheetViews>
    <sheetView workbookViewId="0"/>
  </sheetViews>
  <sheetFormatPr defaultRowHeight="14.4" x14ac:dyDescent="0.3"/>
  <cols>
    <col min="1" max="1" width="44.33203125" customWidth="1"/>
  </cols>
  <sheetData>
    <row r="1" spans="1:17" x14ac:dyDescent="0.3">
      <c r="A1" s="23" t="s">
        <v>1264</v>
      </c>
    </row>
    <row r="2" spans="1:17" ht="15.6" x14ac:dyDescent="0.3">
      <c r="A2" s="606" t="s">
        <v>844</v>
      </c>
    </row>
    <row r="3" spans="1:17" x14ac:dyDescent="0.3">
      <c r="A3" s="778" t="s">
        <v>845</v>
      </c>
      <c r="B3" s="778" t="s">
        <v>846</v>
      </c>
      <c r="C3" s="780">
        <v>2024</v>
      </c>
      <c r="D3" s="781"/>
      <c r="E3" s="781"/>
      <c r="F3" s="780">
        <v>2023</v>
      </c>
      <c r="G3" s="781"/>
      <c r="H3" s="781"/>
      <c r="I3" s="780">
        <v>2022</v>
      </c>
      <c r="J3" s="781"/>
      <c r="K3" s="782"/>
      <c r="L3" s="780">
        <v>2021</v>
      </c>
      <c r="M3" s="781"/>
      <c r="N3" s="782"/>
      <c r="O3" s="780">
        <v>2020</v>
      </c>
      <c r="P3" s="781"/>
      <c r="Q3" s="782"/>
    </row>
    <row r="4" spans="1:17" x14ac:dyDescent="0.3">
      <c r="A4" s="779"/>
      <c r="B4" s="779"/>
      <c r="C4" s="601" t="s">
        <v>847</v>
      </c>
      <c r="D4" s="601" t="s">
        <v>848</v>
      </c>
      <c r="E4" s="601" t="s">
        <v>849</v>
      </c>
      <c r="F4" s="601" t="s">
        <v>847</v>
      </c>
      <c r="G4" s="601" t="s">
        <v>848</v>
      </c>
      <c r="H4" s="601" t="s">
        <v>849</v>
      </c>
      <c r="I4" s="601" t="s">
        <v>847</v>
      </c>
      <c r="J4" s="601" t="s">
        <v>848</v>
      </c>
      <c r="K4" s="601" t="s">
        <v>849</v>
      </c>
      <c r="L4" s="601" t="s">
        <v>847</v>
      </c>
      <c r="M4" s="601" t="s">
        <v>848</v>
      </c>
      <c r="N4" s="601" t="s">
        <v>849</v>
      </c>
      <c r="O4" s="601" t="s">
        <v>847</v>
      </c>
      <c r="P4" s="601" t="s">
        <v>848</v>
      </c>
      <c r="Q4" s="601" t="s">
        <v>849</v>
      </c>
    </row>
    <row r="5" spans="1:17" x14ac:dyDescent="0.3">
      <c r="A5" s="776" t="s">
        <v>850</v>
      </c>
      <c r="B5" s="777"/>
      <c r="C5" s="777"/>
      <c r="D5" s="777"/>
      <c r="E5" s="777"/>
      <c r="F5" s="777"/>
      <c r="G5" s="777"/>
      <c r="H5" s="777"/>
      <c r="I5" s="777"/>
      <c r="J5" s="777"/>
      <c r="K5" s="777"/>
      <c r="L5" s="777"/>
      <c r="M5" s="777"/>
      <c r="N5" s="777"/>
      <c r="O5" s="777"/>
      <c r="P5" s="777"/>
      <c r="Q5" s="777"/>
    </row>
    <row r="6" spans="1:17" x14ac:dyDescent="0.3">
      <c r="A6" s="602" t="s">
        <v>851</v>
      </c>
      <c r="B6" s="603">
        <v>1</v>
      </c>
      <c r="C6" s="603">
        <v>421</v>
      </c>
      <c r="D6" s="603">
        <v>421</v>
      </c>
      <c r="E6" s="604">
        <f>D6/C6</f>
        <v>1</v>
      </c>
      <c r="F6" s="603">
        <v>426</v>
      </c>
      <c r="G6" s="603">
        <v>425</v>
      </c>
      <c r="H6" s="604">
        <f>G6/F6</f>
        <v>0.99765258215962438</v>
      </c>
      <c r="I6" s="603">
        <v>488</v>
      </c>
      <c r="J6" s="603">
        <v>488</v>
      </c>
      <c r="K6" s="604">
        <f>J6/I6</f>
        <v>1</v>
      </c>
      <c r="L6" s="603">
        <v>526</v>
      </c>
      <c r="M6" s="603">
        <v>526</v>
      </c>
      <c r="N6" s="604">
        <f>M6/L6</f>
        <v>1</v>
      </c>
      <c r="O6" s="603">
        <v>517</v>
      </c>
      <c r="P6" s="603">
        <v>516</v>
      </c>
      <c r="Q6" s="604">
        <f>P6/O6</f>
        <v>0.99806576402321079</v>
      </c>
    </row>
    <row r="7" spans="1:17" x14ac:dyDescent="0.3">
      <c r="A7" s="602" t="s">
        <v>850</v>
      </c>
      <c r="B7" s="603">
        <v>4</v>
      </c>
      <c r="C7" s="603">
        <v>328</v>
      </c>
      <c r="D7" s="603">
        <v>327</v>
      </c>
      <c r="E7" s="604">
        <f>D7/C7</f>
        <v>0.99695121951219512</v>
      </c>
      <c r="F7" s="603">
        <v>290</v>
      </c>
      <c r="G7" s="603">
        <v>290</v>
      </c>
      <c r="H7" s="604">
        <f t="shared" ref="H7:H8" si="0">G7/F7</f>
        <v>1</v>
      </c>
      <c r="I7" s="603">
        <v>141</v>
      </c>
      <c r="J7" s="603">
        <v>141</v>
      </c>
      <c r="K7" s="604">
        <f t="shared" ref="K7:K8" si="1">J7/I7</f>
        <v>1</v>
      </c>
      <c r="L7" s="603">
        <v>445</v>
      </c>
      <c r="M7" s="603">
        <v>445</v>
      </c>
      <c r="N7" s="604">
        <f t="shared" ref="N7:N8" si="2">M7/L7</f>
        <v>1</v>
      </c>
      <c r="O7" s="603">
        <v>411</v>
      </c>
      <c r="P7" s="603">
        <v>410</v>
      </c>
      <c r="Q7" s="604">
        <f t="shared" ref="Q7:Q8" si="3">P7/O7</f>
        <v>0.9975669099756691</v>
      </c>
    </row>
    <row r="8" spans="1:17" x14ac:dyDescent="0.3">
      <c r="A8" s="602" t="s">
        <v>852</v>
      </c>
      <c r="B8" s="603">
        <v>3</v>
      </c>
      <c r="C8" s="603">
        <v>157</v>
      </c>
      <c r="D8" s="603">
        <v>133</v>
      </c>
      <c r="E8" s="604">
        <f>D8/C8</f>
        <v>0.84713375796178347</v>
      </c>
      <c r="F8" s="603">
        <v>144</v>
      </c>
      <c r="G8" s="603">
        <v>137</v>
      </c>
      <c r="H8" s="604">
        <f t="shared" si="0"/>
        <v>0.95138888888888884</v>
      </c>
      <c r="I8" s="603">
        <v>184</v>
      </c>
      <c r="J8" s="603">
        <v>175</v>
      </c>
      <c r="K8" s="604">
        <f t="shared" si="1"/>
        <v>0.95108695652173914</v>
      </c>
      <c r="L8" s="603">
        <v>174</v>
      </c>
      <c r="M8" s="603">
        <v>173</v>
      </c>
      <c r="N8" s="604">
        <f t="shared" si="2"/>
        <v>0.99425287356321834</v>
      </c>
      <c r="O8" s="603">
        <v>249</v>
      </c>
      <c r="P8" s="603">
        <v>240</v>
      </c>
      <c r="Q8" s="604">
        <f t="shared" si="3"/>
        <v>0.96385542168674698</v>
      </c>
    </row>
    <row r="9" spans="1:17" x14ac:dyDescent="0.3">
      <c r="A9" s="783" t="s">
        <v>853</v>
      </c>
      <c r="B9" s="784"/>
      <c r="C9" s="784"/>
      <c r="D9" s="784"/>
      <c r="E9" s="784"/>
      <c r="F9" s="784"/>
      <c r="G9" s="784"/>
      <c r="H9" s="784"/>
      <c r="I9" s="784"/>
      <c r="J9" s="784"/>
      <c r="K9" s="784"/>
      <c r="L9" s="784"/>
      <c r="M9" s="784"/>
      <c r="N9" s="784"/>
      <c r="O9" s="784"/>
      <c r="P9" s="784"/>
      <c r="Q9" s="784"/>
    </row>
    <row r="10" spans="1:17" x14ac:dyDescent="0.3">
      <c r="A10" s="602" t="s">
        <v>854</v>
      </c>
      <c r="B10" s="603">
        <v>3</v>
      </c>
      <c r="C10" s="603">
        <v>107</v>
      </c>
      <c r="D10" s="603">
        <v>75</v>
      </c>
      <c r="E10" s="604">
        <f>D10/C10</f>
        <v>0.7009345794392523</v>
      </c>
      <c r="F10" s="603">
        <v>109</v>
      </c>
      <c r="G10" s="603">
        <v>56</v>
      </c>
      <c r="H10" s="604">
        <f t="shared" ref="H10" si="4">G10/F10</f>
        <v>0.51376146788990829</v>
      </c>
      <c r="I10" s="603">
        <v>143</v>
      </c>
      <c r="J10" s="603">
        <v>94</v>
      </c>
      <c r="K10" s="604">
        <f t="shared" ref="K10:K14" si="5">J10/I10</f>
        <v>0.65734265734265729</v>
      </c>
      <c r="L10" s="603">
        <v>108</v>
      </c>
      <c r="M10" s="603">
        <v>98</v>
      </c>
      <c r="N10" s="604">
        <f>M10/L10</f>
        <v>0.90740740740740744</v>
      </c>
      <c r="O10" s="603">
        <v>55</v>
      </c>
      <c r="P10" s="603">
        <v>55</v>
      </c>
      <c r="Q10" s="604">
        <f t="shared" ref="Q10:Q13" si="6">P10/O10</f>
        <v>1</v>
      </c>
    </row>
    <row r="11" spans="1:17" x14ac:dyDescent="0.3">
      <c r="A11" s="602" t="s">
        <v>855</v>
      </c>
      <c r="B11" s="603">
        <v>1</v>
      </c>
      <c r="C11" s="603">
        <v>271</v>
      </c>
      <c r="D11" s="603">
        <v>271</v>
      </c>
      <c r="E11" s="604">
        <f t="shared" ref="E11:E17" si="7">D11/C11</f>
        <v>1</v>
      </c>
      <c r="F11" s="603">
        <v>297</v>
      </c>
      <c r="G11" s="603">
        <v>297</v>
      </c>
      <c r="H11" s="604">
        <f>G11/F11</f>
        <v>1</v>
      </c>
      <c r="I11" s="603">
        <v>308</v>
      </c>
      <c r="J11" s="603">
        <v>308</v>
      </c>
      <c r="K11" s="604">
        <f t="shared" si="5"/>
        <v>1</v>
      </c>
      <c r="L11" s="603">
        <v>333</v>
      </c>
      <c r="M11" s="603">
        <v>333</v>
      </c>
      <c r="N11" s="604">
        <f t="shared" ref="N11:N12" si="8">M11/L11</f>
        <v>1</v>
      </c>
      <c r="O11" s="603">
        <v>252</v>
      </c>
      <c r="P11" s="603">
        <v>250</v>
      </c>
      <c r="Q11" s="604">
        <f t="shared" si="6"/>
        <v>0.99206349206349209</v>
      </c>
    </row>
    <row r="12" spans="1:17" x14ac:dyDescent="0.3">
      <c r="A12" s="602" t="s">
        <v>856</v>
      </c>
      <c r="B12" s="603">
        <v>3</v>
      </c>
      <c r="C12" s="603">
        <v>6</v>
      </c>
      <c r="D12" s="603">
        <v>4</v>
      </c>
      <c r="E12" s="604">
        <f t="shared" si="7"/>
        <v>0.66666666666666663</v>
      </c>
      <c r="F12" s="603">
        <v>19</v>
      </c>
      <c r="G12" s="603">
        <v>1</v>
      </c>
      <c r="H12" s="604">
        <f t="shared" ref="H12" si="9">G12/F12</f>
        <v>5.2631578947368418E-2</v>
      </c>
      <c r="I12" s="603">
        <v>16</v>
      </c>
      <c r="J12" s="603">
        <v>3</v>
      </c>
      <c r="K12" s="604">
        <f t="shared" si="5"/>
        <v>0.1875</v>
      </c>
      <c r="L12" s="603">
        <v>7</v>
      </c>
      <c r="M12" s="603">
        <v>3</v>
      </c>
      <c r="N12" s="604">
        <f t="shared" si="8"/>
        <v>0.42857142857142855</v>
      </c>
      <c r="O12" s="603">
        <v>2</v>
      </c>
      <c r="P12" s="603">
        <v>0</v>
      </c>
      <c r="Q12" s="604">
        <f t="shared" si="6"/>
        <v>0</v>
      </c>
    </row>
    <row r="13" spans="1:17" x14ac:dyDescent="0.3">
      <c r="A13" s="602" t="s">
        <v>857</v>
      </c>
      <c r="B13" s="603">
        <v>1</v>
      </c>
      <c r="C13" s="603">
        <v>103</v>
      </c>
      <c r="D13" s="603">
        <v>95</v>
      </c>
      <c r="E13" s="604">
        <f>D13/C13</f>
        <v>0.92233009708737868</v>
      </c>
      <c r="F13" s="603">
        <v>96</v>
      </c>
      <c r="G13" s="603">
        <v>95</v>
      </c>
      <c r="H13" s="604">
        <f>G13/F13</f>
        <v>0.98958333333333337</v>
      </c>
      <c r="I13" s="603">
        <v>97</v>
      </c>
      <c r="J13" s="603">
        <v>96</v>
      </c>
      <c r="K13" s="604">
        <f t="shared" si="5"/>
        <v>0.98969072164948457</v>
      </c>
      <c r="L13" s="603">
        <v>98</v>
      </c>
      <c r="M13" s="603">
        <v>96</v>
      </c>
      <c r="N13" s="605">
        <v>97.96</v>
      </c>
      <c r="O13" s="603">
        <v>81</v>
      </c>
      <c r="P13" s="603">
        <v>81</v>
      </c>
      <c r="Q13" s="604">
        <f t="shared" si="6"/>
        <v>1</v>
      </c>
    </row>
    <row r="14" spans="1:17" x14ac:dyDescent="0.3">
      <c r="A14" s="602" t="s">
        <v>858</v>
      </c>
      <c r="B14" s="603">
        <v>3</v>
      </c>
      <c r="C14" s="603">
        <v>3</v>
      </c>
      <c r="D14" s="603">
        <v>3</v>
      </c>
      <c r="E14" s="604">
        <f t="shared" si="7"/>
        <v>1</v>
      </c>
      <c r="F14" s="603">
        <v>6</v>
      </c>
      <c r="G14" s="603">
        <v>2</v>
      </c>
      <c r="H14" s="604">
        <f t="shared" ref="H14" si="10">G14/F14</f>
        <v>0.33333333333333331</v>
      </c>
      <c r="I14" s="603">
        <v>9</v>
      </c>
      <c r="J14" s="603">
        <v>1</v>
      </c>
      <c r="K14" s="604">
        <f t="shared" si="5"/>
        <v>0.1111111111111111</v>
      </c>
      <c r="L14" s="603">
        <v>7</v>
      </c>
      <c r="M14" s="603">
        <v>3</v>
      </c>
      <c r="N14" s="604">
        <f t="shared" ref="N14" si="11">M14/L14</f>
        <v>0.42857142857142855</v>
      </c>
      <c r="O14" s="603">
        <v>9</v>
      </c>
      <c r="P14" s="603">
        <v>7</v>
      </c>
      <c r="Q14" s="604">
        <f>P14/O14</f>
        <v>0.77777777777777779</v>
      </c>
    </row>
    <row r="15" spans="1:17" x14ac:dyDescent="0.3">
      <c r="A15" s="785" t="s">
        <v>859</v>
      </c>
      <c r="B15" s="786"/>
      <c r="C15" s="786"/>
      <c r="D15" s="786"/>
      <c r="E15" s="786"/>
      <c r="F15" s="786"/>
      <c r="G15" s="786"/>
      <c r="H15" s="786"/>
      <c r="I15" s="786"/>
      <c r="J15" s="786"/>
      <c r="K15" s="786"/>
      <c r="L15" s="786"/>
      <c r="M15" s="786"/>
      <c r="N15" s="786"/>
      <c r="O15" s="786"/>
      <c r="P15" s="786"/>
      <c r="Q15" s="786"/>
    </row>
    <row r="16" spans="1:17" x14ac:dyDescent="0.3">
      <c r="A16" s="602" t="s">
        <v>860</v>
      </c>
      <c r="B16" s="603">
        <v>1</v>
      </c>
      <c r="C16" s="603">
        <v>311</v>
      </c>
      <c r="D16" s="603">
        <v>300</v>
      </c>
      <c r="E16" s="604">
        <f t="shared" si="7"/>
        <v>0.96463022508038587</v>
      </c>
      <c r="F16" s="603">
        <v>313</v>
      </c>
      <c r="G16" s="603">
        <v>313</v>
      </c>
      <c r="H16" s="604">
        <f>G16/F16</f>
        <v>1</v>
      </c>
      <c r="I16" s="603">
        <v>321</v>
      </c>
      <c r="J16" s="603">
        <v>321</v>
      </c>
      <c r="K16" s="604">
        <f t="shared" ref="K16:K17" si="12">J16/I16</f>
        <v>1</v>
      </c>
      <c r="L16" s="603">
        <v>322</v>
      </c>
      <c r="M16" s="603">
        <v>322</v>
      </c>
      <c r="N16" s="604">
        <f t="shared" ref="N16" si="13">M16/L16</f>
        <v>1</v>
      </c>
      <c r="O16" s="603">
        <v>316</v>
      </c>
      <c r="P16" s="603">
        <v>315</v>
      </c>
      <c r="Q16" s="604">
        <f t="shared" ref="Q16" si="14">P16/O16</f>
        <v>0.99683544303797467</v>
      </c>
    </row>
    <row r="17" spans="1:17" x14ac:dyDescent="0.3">
      <c r="A17" s="602" t="s">
        <v>861</v>
      </c>
      <c r="B17" s="603">
        <v>4</v>
      </c>
      <c r="C17" s="603">
        <v>91</v>
      </c>
      <c r="D17" s="603">
        <v>91</v>
      </c>
      <c r="E17" s="604">
        <f t="shared" si="7"/>
        <v>1</v>
      </c>
      <c r="F17" s="603">
        <v>86</v>
      </c>
      <c r="G17" s="603">
        <v>33</v>
      </c>
      <c r="H17" s="604">
        <f t="shared" ref="H17" si="15">G17/F17</f>
        <v>0.38372093023255816</v>
      </c>
      <c r="I17" s="603">
        <v>51</v>
      </c>
      <c r="J17" s="603">
        <v>50</v>
      </c>
      <c r="K17" s="604">
        <f t="shared" si="12"/>
        <v>0.98039215686274506</v>
      </c>
      <c r="L17" s="603">
        <v>57</v>
      </c>
      <c r="M17" s="603">
        <v>48</v>
      </c>
      <c r="N17" s="604">
        <f>M17/L17</f>
        <v>0.84210526315789469</v>
      </c>
      <c r="O17" s="603">
        <v>46</v>
      </c>
      <c r="P17" s="603">
        <v>39</v>
      </c>
      <c r="Q17" s="604">
        <f>P17/O17</f>
        <v>0.84782608695652173</v>
      </c>
    </row>
    <row r="18" spans="1:17" x14ac:dyDescent="0.3">
      <c r="A18" s="783" t="s">
        <v>862</v>
      </c>
      <c r="B18" s="784"/>
      <c r="C18" s="784"/>
      <c r="D18" s="784"/>
      <c r="E18" s="784"/>
      <c r="F18" s="784"/>
      <c r="G18" s="784"/>
      <c r="H18" s="784"/>
      <c r="I18" s="784"/>
      <c r="J18" s="784"/>
      <c r="K18" s="784"/>
      <c r="L18" s="784"/>
      <c r="M18" s="784"/>
      <c r="N18" s="784"/>
      <c r="O18" s="784"/>
      <c r="P18" s="784"/>
      <c r="Q18" s="784"/>
    </row>
    <row r="19" spans="1:17" x14ac:dyDescent="0.3">
      <c r="A19" s="602" t="s">
        <v>863</v>
      </c>
      <c r="B19" s="603">
        <v>1</v>
      </c>
      <c r="C19" s="603">
        <v>3535</v>
      </c>
      <c r="D19" s="603">
        <v>3535</v>
      </c>
      <c r="E19" s="604">
        <f t="shared" ref="E19" si="16">D19/C19</f>
        <v>1</v>
      </c>
      <c r="F19" s="603">
        <v>4000</v>
      </c>
      <c r="G19" s="603">
        <v>3378</v>
      </c>
      <c r="H19" s="604">
        <f>G19/F19</f>
        <v>0.84450000000000003</v>
      </c>
      <c r="I19" s="603">
        <v>4000</v>
      </c>
      <c r="J19" s="603">
        <v>3938</v>
      </c>
      <c r="K19" s="604">
        <f t="shared" ref="K19:K21" si="17">J19/I19</f>
        <v>0.98450000000000004</v>
      </c>
      <c r="L19" s="603">
        <v>3991</v>
      </c>
      <c r="M19" s="603">
        <v>3971</v>
      </c>
      <c r="N19" s="604">
        <f t="shared" ref="N19:N21" si="18">M19/L19</f>
        <v>0.99498872463041843</v>
      </c>
      <c r="O19" s="603">
        <v>3808</v>
      </c>
      <c r="P19" s="603">
        <v>3747</v>
      </c>
      <c r="Q19" s="604">
        <f t="shared" ref="Q19" si="19">P19/O19</f>
        <v>0.98398109243697474</v>
      </c>
    </row>
    <row r="20" spans="1:17" x14ac:dyDescent="0.3">
      <c r="A20" s="602" t="s">
        <v>864</v>
      </c>
      <c r="B20" s="603">
        <v>3</v>
      </c>
      <c r="C20" s="603">
        <v>9</v>
      </c>
      <c r="D20" s="603">
        <v>7</v>
      </c>
      <c r="E20" s="604">
        <f>D20/C20</f>
        <v>0.77777777777777779</v>
      </c>
      <c r="F20" s="603">
        <v>9</v>
      </c>
      <c r="G20" s="603">
        <v>5</v>
      </c>
      <c r="H20" s="604">
        <f t="shared" ref="H20" si="20">G20/F20</f>
        <v>0.55555555555555558</v>
      </c>
      <c r="I20" s="603">
        <v>6</v>
      </c>
      <c r="J20" s="603">
        <v>4</v>
      </c>
      <c r="K20" s="604">
        <f t="shared" si="17"/>
        <v>0.66666666666666663</v>
      </c>
      <c r="L20" s="603">
        <v>8</v>
      </c>
      <c r="M20" s="603">
        <v>6</v>
      </c>
      <c r="N20" s="604">
        <f t="shared" si="18"/>
        <v>0.75</v>
      </c>
      <c r="O20" s="603">
        <v>15</v>
      </c>
      <c r="P20" s="603">
        <v>12</v>
      </c>
      <c r="Q20" s="604">
        <f>P20/O20</f>
        <v>0.8</v>
      </c>
    </row>
    <row r="21" spans="1:17" x14ac:dyDescent="0.3">
      <c r="A21" s="602" t="s">
        <v>865</v>
      </c>
      <c r="B21" s="603">
        <v>1</v>
      </c>
      <c r="C21" s="603">
        <v>91</v>
      </c>
      <c r="D21" s="603">
        <v>91</v>
      </c>
      <c r="E21" s="604">
        <f t="shared" ref="E21" si="21">D21/C21</f>
        <v>1</v>
      </c>
      <c r="F21" s="603">
        <v>110</v>
      </c>
      <c r="G21" s="603">
        <v>110</v>
      </c>
      <c r="H21" s="604">
        <f>G21/F21</f>
        <v>1</v>
      </c>
      <c r="I21" s="603">
        <v>86</v>
      </c>
      <c r="J21" s="603">
        <v>86</v>
      </c>
      <c r="K21" s="604">
        <f t="shared" si="17"/>
        <v>1</v>
      </c>
      <c r="L21" s="603">
        <v>80</v>
      </c>
      <c r="M21" s="603">
        <v>80</v>
      </c>
      <c r="N21" s="604">
        <f t="shared" si="18"/>
        <v>1</v>
      </c>
      <c r="O21" s="603">
        <v>70</v>
      </c>
      <c r="P21" s="603">
        <v>70</v>
      </c>
      <c r="Q21" s="605">
        <v>100</v>
      </c>
    </row>
    <row r="22" spans="1:17" x14ac:dyDescent="0.3">
      <c r="A22" s="776" t="s">
        <v>866</v>
      </c>
      <c r="B22" s="777"/>
      <c r="C22" s="777"/>
      <c r="D22" s="777"/>
      <c r="E22" s="777"/>
      <c r="F22" s="777"/>
      <c r="G22" s="777"/>
      <c r="H22" s="777"/>
      <c r="I22" s="777"/>
      <c r="J22" s="777"/>
      <c r="K22" s="777"/>
      <c r="L22" s="777"/>
      <c r="M22" s="777"/>
      <c r="N22" s="777"/>
      <c r="O22" s="777"/>
      <c r="P22" s="777"/>
      <c r="Q22" s="777"/>
    </row>
    <row r="23" spans="1:17" x14ac:dyDescent="0.3">
      <c r="A23" s="602" t="s">
        <v>867</v>
      </c>
      <c r="B23" s="603">
        <v>1</v>
      </c>
      <c r="C23" s="603">
        <v>1426</v>
      </c>
      <c r="D23" s="603">
        <v>1426</v>
      </c>
      <c r="E23" s="604">
        <f t="shared" ref="E23:E58" si="22">D23/C23</f>
        <v>1</v>
      </c>
      <c r="F23" s="603">
        <v>1383</v>
      </c>
      <c r="G23" s="603">
        <v>1383</v>
      </c>
      <c r="H23" s="604">
        <f t="shared" ref="H23" si="23">G23/F23</f>
        <v>1</v>
      </c>
      <c r="I23" s="603">
        <v>1383</v>
      </c>
      <c r="J23" s="603">
        <v>1380</v>
      </c>
      <c r="K23" s="604">
        <f t="shared" ref="K23" si="24">J23/I23</f>
        <v>0.99783080260303691</v>
      </c>
      <c r="L23" s="603">
        <v>1336</v>
      </c>
      <c r="M23" s="603">
        <v>1336</v>
      </c>
      <c r="N23" s="604">
        <f t="shared" ref="N23" si="25">M23/L23</f>
        <v>1</v>
      </c>
      <c r="O23" s="603">
        <v>1378</v>
      </c>
      <c r="P23" s="603">
        <v>1378</v>
      </c>
      <c r="Q23" s="604">
        <f t="shared" ref="Q23:Q36" si="26">P23/O23</f>
        <v>1</v>
      </c>
    </row>
    <row r="24" spans="1:17" x14ac:dyDescent="0.3">
      <c r="A24" s="602" t="s">
        <v>868</v>
      </c>
      <c r="B24" s="603">
        <v>4</v>
      </c>
      <c r="C24" s="603">
        <v>69</v>
      </c>
      <c r="D24" s="603">
        <v>44</v>
      </c>
      <c r="E24" s="604">
        <f t="shared" si="22"/>
        <v>0.6376811594202898</v>
      </c>
      <c r="F24" s="603">
        <v>69</v>
      </c>
      <c r="G24" s="603">
        <v>51</v>
      </c>
      <c r="H24" s="604">
        <f>G24/F24</f>
        <v>0.73913043478260865</v>
      </c>
      <c r="I24" s="603">
        <v>97</v>
      </c>
      <c r="J24" s="603">
        <v>84</v>
      </c>
      <c r="K24" s="604">
        <f>J24/I24</f>
        <v>0.865979381443299</v>
      </c>
      <c r="L24" s="603"/>
      <c r="M24" s="603"/>
      <c r="N24" s="605"/>
      <c r="O24" s="603">
        <v>115</v>
      </c>
      <c r="P24" s="603">
        <v>92</v>
      </c>
      <c r="Q24" s="604">
        <f>P24/O24</f>
        <v>0.8</v>
      </c>
    </row>
    <row r="25" spans="1:17" x14ac:dyDescent="0.3">
      <c r="A25" s="602" t="s">
        <v>869</v>
      </c>
      <c r="B25" s="603">
        <v>3</v>
      </c>
      <c r="C25" s="603">
        <v>3</v>
      </c>
      <c r="D25" s="603">
        <v>3</v>
      </c>
      <c r="E25" s="604">
        <f t="shared" si="22"/>
        <v>1</v>
      </c>
      <c r="F25" s="603">
        <v>2</v>
      </c>
      <c r="G25" s="603">
        <v>2</v>
      </c>
      <c r="H25" s="604">
        <f t="shared" ref="H25:H37" si="27">G25/F25</f>
        <v>1</v>
      </c>
      <c r="I25" s="603">
        <v>4</v>
      </c>
      <c r="J25" s="603">
        <v>4</v>
      </c>
      <c r="K25" s="604">
        <f t="shared" ref="K25:K27" si="28">J25/I25</f>
        <v>1</v>
      </c>
      <c r="L25" s="603">
        <v>5</v>
      </c>
      <c r="M25" s="603">
        <v>5</v>
      </c>
      <c r="N25" s="604">
        <f t="shared" ref="N25:N30" si="29">M25/L25</f>
        <v>1</v>
      </c>
      <c r="O25" s="603">
        <v>4</v>
      </c>
      <c r="P25" s="603">
        <v>4</v>
      </c>
      <c r="Q25" s="604">
        <f t="shared" si="26"/>
        <v>1</v>
      </c>
    </row>
    <row r="26" spans="1:17" x14ac:dyDescent="0.3">
      <c r="A26" s="602" t="s">
        <v>870</v>
      </c>
      <c r="B26" s="603">
        <v>3</v>
      </c>
      <c r="C26" s="603">
        <v>4</v>
      </c>
      <c r="D26" s="603">
        <v>4</v>
      </c>
      <c r="E26" s="604">
        <f t="shared" si="22"/>
        <v>1</v>
      </c>
      <c r="F26" s="603">
        <v>5</v>
      </c>
      <c r="G26" s="603">
        <v>2</v>
      </c>
      <c r="H26" s="604">
        <f t="shared" si="27"/>
        <v>0.4</v>
      </c>
      <c r="I26" s="603">
        <v>7</v>
      </c>
      <c r="J26" s="603">
        <v>4</v>
      </c>
      <c r="K26" s="604">
        <f t="shared" si="28"/>
        <v>0.5714285714285714</v>
      </c>
      <c r="L26" s="603">
        <v>8</v>
      </c>
      <c r="M26" s="603">
        <v>4</v>
      </c>
      <c r="N26" s="604">
        <f t="shared" si="29"/>
        <v>0.5</v>
      </c>
      <c r="O26" s="603">
        <v>9</v>
      </c>
      <c r="P26" s="603">
        <v>6</v>
      </c>
      <c r="Q26" s="604">
        <f t="shared" si="26"/>
        <v>0.66666666666666663</v>
      </c>
    </row>
    <row r="27" spans="1:17" x14ac:dyDescent="0.3">
      <c r="A27" s="602" t="s">
        <v>871</v>
      </c>
      <c r="B27" s="603">
        <v>4</v>
      </c>
      <c r="C27" s="603">
        <v>112</v>
      </c>
      <c r="D27" s="603">
        <v>112</v>
      </c>
      <c r="E27" s="604">
        <f t="shared" si="22"/>
        <v>1</v>
      </c>
      <c r="F27" s="603">
        <v>119</v>
      </c>
      <c r="G27" s="603">
        <v>119</v>
      </c>
      <c r="H27" s="604">
        <f t="shared" si="27"/>
        <v>1</v>
      </c>
      <c r="I27" s="603">
        <v>102</v>
      </c>
      <c r="J27" s="603">
        <v>102</v>
      </c>
      <c r="K27" s="604">
        <f t="shared" si="28"/>
        <v>1</v>
      </c>
      <c r="L27" s="603">
        <v>79</v>
      </c>
      <c r="M27" s="603">
        <v>79</v>
      </c>
      <c r="N27" s="604">
        <f t="shared" si="29"/>
        <v>1</v>
      </c>
      <c r="O27" s="603">
        <v>102</v>
      </c>
      <c r="P27" s="603">
        <v>102</v>
      </c>
      <c r="Q27" s="604">
        <f t="shared" si="26"/>
        <v>1</v>
      </c>
    </row>
    <row r="28" spans="1:17" x14ac:dyDescent="0.3">
      <c r="A28" s="602" t="s">
        <v>872</v>
      </c>
      <c r="B28" s="603">
        <v>3</v>
      </c>
      <c r="C28" s="603">
        <v>16</v>
      </c>
      <c r="D28" s="603">
        <v>6</v>
      </c>
      <c r="E28" s="604">
        <f t="shared" si="22"/>
        <v>0.375</v>
      </c>
      <c r="F28" s="603">
        <v>11</v>
      </c>
      <c r="G28" s="603">
        <v>5</v>
      </c>
      <c r="H28" s="604">
        <f t="shared" si="27"/>
        <v>0.45454545454545453</v>
      </c>
      <c r="I28" s="603">
        <v>8</v>
      </c>
      <c r="J28" s="603">
        <v>7</v>
      </c>
      <c r="K28" s="604">
        <f>J28/I28</f>
        <v>0.875</v>
      </c>
      <c r="L28" s="603">
        <v>14</v>
      </c>
      <c r="M28" s="603">
        <v>9</v>
      </c>
      <c r="N28" s="604">
        <f t="shared" si="29"/>
        <v>0.6428571428571429</v>
      </c>
      <c r="O28" s="603"/>
      <c r="P28" s="603"/>
      <c r="Q28" s="605"/>
    </row>
    <row r="29" spans="1:17" x14ac:dyDescent="0.3">
      <c r="A29" s="602" t="s">
        <v>873</v>
      </c>
      <c r="B29" s="603">
        <v>3</v>
      </c>
      <c r="C29" s="603">
        <v>12</v>
      </c>
      <c r="D29" s="603">
        <v>12</v>
      </c>
      <c r="E29" s="604">
        <f t="shared" si="22"/>
        <v>1</v>
      </c>
      <c r="F29" s="603">
        <v>22</v>
      </c>
      <c r="G29" s="603">
        <v>22</v>
      </c>
      <c r="H29" s="604">
        <f t="shared" si="27"/>
        <v>1</v>
      </c>
      <c r="I29" s="603">
        <v>8</v>
      </c>
      <c r="J29" s="603">
        <v>8</v>
      </c>
      <c r="K29" s="604">
        <f t="shared" ref="K29:K31" si="30">J29/I29</f>
        <v>1</v>
      </c>
      <c r="L29" s="603">
        <v>13</v>
      </c>
      <c r="M29" s="603">
        <v>13</v>
      </c>
      <c r="N29" s="604">
        <f t="shared" si="29"/>
        <v>1</v>
      </c>
      <c r="O29" s="603">
        <v>9</v>
      </c>
      <c r="P29" s="603">
        <v>9</v>
      </c>
      <c r="Q29" s="604">
        <f t="shared" si="26"/>
        <v>1</v>
      </c>
    </row>
    <row r="30" spans="1:17" x14ac:dyDescent="0.3">
      <c r="A30" s="602" t="s">
        <v>874</v>
      </c>
      <c r="B30" s="603">
        <v>3</v>
      </c>
      <c r="C30" s="603">
        <v>8</v>
      </c>
      <c r="D30" s="603">
        <v>8</v>
      </c>
      <c r="E30" s="604">
        <f t="shared" si="22"/>
        <v>1</v>
      </c>
      <c r="F30" s="603">
        <v>5</v>
      </c>
      <c r="G30" s="603">
        <v>5</v>
      </c>
      <c r="H30" s="604">
        <f t="shared" si="27"/>
        <v>1</v>
      </c>
      <c r="I30" s="603">
        <v>11</v>
      </c>
      <c r="J30" s="603">
        <v>11</v>
      </c>
      <c r="K30" s="604">
        <f t="shared" si="30"/>
        <v>1</v>
      </c>
      <c r="L30" s="603">
        <v>7</v>
      </c>
      <c r="M30" s="603">
        <v>7</v>
      </c>
      <c r="N30" s="604">
        <f t="shared" si="29"/>
        <v>1</v>
      </c>
      <c r="O30" s="603">
        <v>10</v>
      </c>
      <c r="P30" s="603">
        <v>10</v>
      </c>
      <c r="Q30" s="604">
        <f t="shared" si="26"/>
        <v>1</v>
      </c>
    </row>
    <row r="31" spans="1:17" x14ac:dyDescent="0.3">
      <c r="A31" s="602" t="s">
        <v>875</v>
      </c>
      <c r="B31" s="603">
        <v>4</v>
      </c>
      <c r="C31" s="603">
        <v>4</v>
      </c>
      <c r="D31" s="603">
        <v>3</v>
      </c>
      <c r="E31" s="604">
        <f>D31/C31</f>
        <v>0.75</v>
      </c>
      <c r="F31" s="603">
        <v>9</v>
      </c>
      <c r="G31" s="603">
        <v>2</v>
      </c>
      <c r="H31" s="604">
        <f t="shared" si="27"/>
        <v>0.22222222222222221</v>
      </c>
      <c r="I31" s="603">
        <v>11</v>
      </c>
      <c r="J31" s="603">
        <v>4</v>
      </c>
      <c r="K31" s="604">
        <f t="shared" si="30"/>
        <v>0.36363636363636365</v>
      </c>
      <c r="L31" s="603"/>
      <c r="M31" s="603"/>
      <c r="N31" s="605"/>
      <c r="O31" s="603">
        <v>13</v>
      </c>
      <c r="P31" s="603">
        <v>7</v>
      </c>
      <c r="Q31" s="604">
        <f t="shared" si="26"/>
        <v>0.53846153846153844</v>
      </c>
    </row>
    <row r="32" spans="1:17" x14ac:dyDescent="0.3">
      <c r="A32" s="602" t="s">
        <v>876</v>
      </c>
      <c r="B32" s="603">
        <v>3</v>
      </c>
      <c r="C32" s="603">
        <v>43</v>
      </c>
      <c r="D32" s="603">
        <v>43</v>
      </c>
      <c r="E32" s="604">
        <f t="shared" ref="E32" si="31">D32/C32</f>
        <v>1</v>
      </c>
      <c r="F32" s="603">
        <v>31</v>
      </c>
      <c r="G32" s="603">
        <v>30</v>
      </c>
      <c r="H32" s="604">
        <f t="shared" si="27"/>
        <v>0.967741935483871</v>
      </c>
      <c r="I32" s="603">
        <v>36</v>
      </c>
      <c r="J32" s="603">
        <v>33</v>
      </c>
      <c r="K32" s="604">
        <f>J32/I32</f>
        <v>0.91666666666666663</v>
      </c>
      <c r="L32" s="603">
        <v>57</v>
      </c>
      <c r="M32" s="603">
        <v>55</v>
      </c>
      <c r="N32" s="604">
        <f t="shared" ref="N32:N33" si="32">M32/L32</f>
        <v>0.96491228070175439</v>
      </c>
      <c r="O32" s="603">
        <v>59</v>
      </c>
      <c r="P32" s="603">
        <v>58</v>
      </c>
      <c r="Q32" s="604">
        <f t="shared" si="26"/>
        <v>0.98305084745762716</v>
      </c>
    </row>
    <row r="33" spans="1:17" x14ac:dyDescent="0.3">
      <c r="A33" s="602" t="s">
        <v>877</v>
      </c>
      <c r="B33" s="603">
        <v>3</v>
      </c>
      <c r="C33" s="603">
        <v>34</v>
      </c>
      <c r="D33" s="603">
        <v>34</v>
      </c>
      <c r="E33" s="604">
        <f t="shared" si="22"/>
        <v>1</v>
      </c>
      <c r="F33" s="603">
        <v>24</v>
      </c>
      <c r="G33" s="603">
        <v>24</v>
      </c>
      <c r="H33" s="604">
        <f t="shared" si="27"/>
        <v>1</v>
      </c>
      <c r="I33" s="603">
        <v>51</v>
      </c>
      <c r="J33" s="603">
        <v>50</v>
      </c>
      <c r="K33" s="604">
        <f t="shared" ref="K33:K36" si="33">J33/I33</f>
        <v>0.98039215686274506</v>
      </c>
      <c r="L33" s="603">
        <v>33</v>
      </c>
      <c r="M33" s="603">
        <v>33</v>
      </c>
      <c r="N33" s="604">
        <f t="shared" si="32"/>
        <v>1</v>
      </c>
      <c r="O33" s="603">
        <v>42</v>
      </c>
      <c r="P33" s="603">
        <v>42</v>
      </c>
      <c r="Q33" s="604">
        <f t="shared" si="26"/>
        <v>1</v>
      </c>
    </row>
    <row r="34" spans="1:17" x14ac:dyDescent="0.3">
      <c r="A34" s="602" t="s">
        <v>878</v>
      </c>
      <c r="B34" s="603">
        <v>4</v>
      </c>
      <c r="C34" s="603">
        <v>84</v>
      </c>
      <c r="D34" s="603">
        <v>84</v>
      </c>
      <c r="E34" s="604">
        <f t="shared" si="22"/>
        <v>1</v>
      </c>
      <c r="F34" s="603">
        <v>71</v>
      </c>
      <c r="G34" s="603">
        <v>68</v>
      </c>
      <c r="H34" s="604">
        <f t="shared" si="27"/>
        <v>0.95774647887323938</v>
      </c>
      <c r="I34" s="603">
        <v>86</v>
      </c>
      <c r="J34" s="603">
        <v>86</v>
      </c>
      <c r="K34" s="604">
        <f t="shared" si="33"/>
        <v>1</v>
      </c>
      <c r="L34" s="603"/>
      <c r="M34" s="603"/>
      <c r="N34" s="605"/>
      <c r="O34" s="603">
        <v>76</v>
      </c>
      <c r="P34" s="603">
        <v>75</v>
      </c>
      <c r="Q34" s="604">
        <f t="shared" si="26"/>
        <v>0.98684210526315785</v>
      </c>
    </row>
    <row r="35" spans="1:17" x14ac:dyDescent="0.3">
      <c r="A35" s="602" t="s">
        <v>879</v>
      </c>
      <c r="B35" s="603">
        <v>4</v>
      </c>
      <c r="C35" s="603">
        <v>89</v>
      </c>
      <c r="D35" s="603">
        <v>84</v>
      </c>
      <c r="E35" s="604">
        <f>D35/C35</f>
        <v>0.9438202247191011</v>
      </c>
      <c r="F35" s="603">
        <v>93</v>
      </c>
      <c r="G35" s="603">
        <v>92</v>
      </c>
      <c r="H35" s="604">
        <f t="shared" si="27"/>
        <v>0.989247311827957</v>
      </c>
      <c r="I35" s="603">
        <v>91</v>
      </c>
      <c r="J35" s="603">
        <v>91</v>
      </c>
      <c r="K35" s="604">
        <f t="shared" si="33"/>
        <v>1</v>
      </c>
      <c r="L35" s="603">
        <v>37</v>
      </c>
      <c r="M35" s="603">
        <v>37</v>
      </c>
      <c r="N35" s="604">
        <f t="shared" ref="N35:N36" si="34">M35/L35</f>
        <v>1</v>
      </c>
      <c r="O35" s="603">
        <v>76</v>
      </c>
      <c r="P35" s="603">
        <v>76</v>
      </c>
      <c r="Q35" s="604">
        <f t="shared" si="26"/>
        <v>1</v>
      </c>
    </row>
    <row r="36" spans="1:17" x14ac:dyDescent="0.3">
      <c r="A36" s="602" t="s">
        <v>880</v>
      </c>
      <c r="B36" s="603">
        <v>4</v>
      </c>
      <c r="C36" s="603">
        <v>45</v>
      </c>
      <c r="D36" s="603">
        <v>9</v>
      </c>
      <c r="E36" s="604">
        <f t="shared" si="22"/>
        <v>0.2</v>
      </c>
      <c r="F36" s="603">
        <v>44</v>
      </c>
      <c r="G36" s="603">
        <v>8</v>
      </c>
      <c r="H36" s="604">
        <f t="shared" si="27"/>
        <v>0.18181818181818182</v>
      </c>
      <c r="I36" s="603">
        <v>35</v>
      </c>
      <c r="J36" s="603">
        <v>4</v>
      </c>
      <c r="K36" s="604">
        <f t="shared" si="33"/>
        <v>0.11428571428571428</v>
      </c>
      <c r="L36" s="603">
        <v>57</v>
      </c>
      <c r="M36" s="603">
        <v>11</v>
      </c>
      <c r="N36" s="604">
        <f t="shared" si="34"/>
        <v>0.19298245614035087</v>
      </c>
      <c r="O36" s="603">
        <v>56</v>
      </c>
      <c r="P36" s="603">
        <v>25</v>
      </c>
      <c r="Q36" s="604">
        <f t="shared" si="26"/>
        <v>0.44642857142857145</v>
      </c>
    </row>
    <row r="37" spans="1:17" x14ac:dyDescent="0.3">
      <c r="A37" s="602" t="s">
        <v>881</v>
      </c>
      <c r="B37" s="603">
        <v>4</v>
      </c>
      <c r="C37" s="603">
        <v>131</v>
      </c>
      <c r="D37" s="603">
        <v>96</v>
      </c>
      <c r="E37" s="604">
        <f>D37/C37</f>
        <v>0.73282442748091603</v>
      </c>
      <c r="F37" s="603">
        <v>153</v>
      </c>
      <c r="G37" s="603">
        <v>100</v>
      </c>
      <c r="H37" s="604">
        <f t="shared" si="27"/>
        <v>0.65359477124183007</v>
      </c>
      <c r="I37" s="603">
        <v>148</v>
      </c>
      <c r="J37" s="603">
        <v>123</v>
      </c>
      <c r="K37" s="604">
        <f>J37/I37</f>
        <v>0.83108108108108103</v>
      </c>
      <c r="L37" s="603"/>
      <c r="M37" s="603"/>
      <c r="N37" s="605"/>
      <c r="O37" s="603">
        <v>201</v>
      </c>
      <c r="P37" s="603">
        <v>157</v>
      </c>
      <c r="Q37" s="604">
        <f>P37/O37</f>
        <v>0.78109452736318408</v>
      </c>
    </row>
    <row r="38" spans="1:17" x14ac:dyDescent="0.3">
      <c r="A38" s="602" t="s">
        <v>882</v>
      </c>
      <c r="B38" s="603">
        <v>3</v>
      </c>
      <c r="C38" s="603">
        <v>71</v>
      </c>
      <c r="D38" s="603">
        <v>68</v>
      </c>
      <c r="E38" s="604">
        <f t="shared" si="22"/>
        <v>0.95774647887323938</v>
      </c>
      <c r="F38" s="603">
        <v>83</v>
      </c>
      <c r="G38" s="603">
        <v>66</v>
      </c>
      <c r="H38" s="604">
        <f>G38/F38</f>
        <v>0.79518072289156627</v>
      </c>
      <c r="I38" s="603">
        <v>98</v>
      </c>
      <c r="J38" s="603">
        <v>93</v>
      </c>
      <c r="K38" s="604">
        <f>J38/I38</f>
        <v>0.94897959183673475</v>
      </c>
      <c r="L38" s="603">
        <v>75</v>
      </c>
      <c r="M38" s="603">
        <v>73</v>
      </c>
      <c r="N38" s="604">
        <f t="shared" ref="N38:N43" si="35">M38/L38</f>
        <v>0.97333333333333338</v>
      </c>
      <c r="O38" s="603">
        <v>85</v>
      </c>
      <c r="P38" s="603">
        <v>85</v>
      </c>
      <c r="Q38" s="604">
        <f t="shared" ref="Q38:Q41" si="36">P38/O38</f>
        <v>1</v>
      </c>
    </row>
    <row r="39" spans="1:17" x14ac:dyDescent="0.3">
      <c r="A39" s="602" t="s">
        <v>883</v>
      </c>
      <c r="B39" s="603">
        <v>3</v>
      </c>
      <c r="C39" s="603">
        <v>10</v>
      </c>
      <c r="D39" s="603">
        <v>7</v>
      </c>
      <c r="E39" s="604">
        <f>D39/C39</f>
        <v>0.7</v>
      </c>
      <c r="F39" s="603">
        <v>6</v>
      </c>
      <c r="G39" s="603">
        <v>6</v>
      </c>
      <c r="H39" s="604">
        <f t="shared" ref="H39:H41" si="37">G39/F39</f>
        <v>1</v>
      </c>
      <c r="I39" s="603">
        <v>3</v>
      </c>
      <c r="J39" s="603">
        <v>3</v>
      </c>
      <c r="K39" s="604">
        <f t="shared" ref="K39" si="38">J39/I39</f>
        <v>1</v>
      </c>
      <c r="L39" s="603">
        <v>8</v>
      </c>
      <c r="M39" s="603">
        <v>8</v>
      </c>
      <c r="N39" s="604">
        <f t="shared" si="35"/>
        <v>1</v>
      </c>
      <c r="O39" s="603">
        <v>12</v>
      </c>
      <c r="P39" s="603">
        <v>11</v>
      </c>
      <c r="Q39" s="604">
        <f>P39/O39</f>
        <v>0.91666666666666663</v>
      </c>
    </row>
    <row r="40" spans="1:17" x14ac:dyDescent="0.3">
      <c r="A40" s="602" t="s">
        <v>884</v>
      </c>
      <c r="B40" s="603">
        <v>3</v>
      </c>
      <c r="C40" s="603">
        <v>77</v>
      </c>
      <c r="D40" s="603">
        <v>70</v>
      </c>
      <c r="E40" s="604">
        <f>D40/C40</f>
        <v>0.90909090909090906</v>
      </c>
      <c r="F40" s="603">
        <v>78</v>
      </c>
      <c r="G40" s="603">
        <v>42</v>
      </c>
      <c r="H40" s="604">
        <f t="shared" si="37"/>
        <v>0.53846153846153844</v>
      </c>
      <c r="I40" s="603">
        <v>82</v>
      </c>
      <c r="J40" s="603">
        <v>72</v>
      </c>
      <c r="K40" s="604">
        <f>J40/I40</f>
        <v>0.87804878048780488</v>
      </c>
      <c r="L40" s="603">
        <v>67</v>
      </c>
      <c r="M40" s="603">
        <v>67</v>
      </c>
      <c r="N40" s="604">
        <f t="shared" si="35"/>
        <v>1</v>
      </c>
      <c r="O40" s="603">
        <v>30</v>
      </c>
      <c r="P40" s="603">
        <v>30</v>
      </c>
      <c r="Q40" s="604">
        <f t="shared" si="36"/>
        <v>1</v>
      </c>
    </row>
    <row r="41" spans="1:17" x14ac:dyDescent="0.3">
      <c r="A41" s="602" t="s">
        <v>885</v>
      </c>
      <c r="B41" s="603">
        <v>3</v>
      </c>
      <c r="C41" s="603">
        <v>7</v>
      </c>
      <c r="D41" s="603">
        <v>5</v>
      </c>
      <c r="E41" s="604">
        <f>D41/C41</f>
        <v>0.7142857142857143</v>
      </c>
      <c r="F41" s="603">
        <v>4</v>
      </c>
      <c r="G41" s="603">
        <v>1</v>
      </c>
      <c r="H41" s="604">
        <f t="shared" si="37"/>
        <v>0.25</v>
      </c>
      <c r="I41" s="603">
        <v>4</v>
      </c>
      <c r="J41" s="603">
        <v>2</v>
      </c>
      <c r="K41" s="604">
        <f t="shared" ref="K41" si="39">J41/I41</f>
        <v>0.5</v>
      </c>
      <c r="L41" s="603">
        <v>2</v>
      </c>
      <c r="M41" s="603">
        <v>2</v>
      </c>
      <c r="N41" s="604">
        <f t="shared" si="35"/>
        <v>1</v>
      </c>
      <c r="O41" s="603">
        <v>1</v>
      </c>
      <c r="P41" s="603">
        <v>0</v>
      </c>
      <c r="Q41" s="604">
        <f t="shared" si="36"/>
        <v>0</v>
      </c>
    </row>
    <row r="42" spans="1:17" x14ac:dyDescent="0.3">
      <c r="A42" s="602" t="s">
        <v>886</v>
      </c>
      <c r="B42" s="603">
        <v>4</v>
      </c>
      <c r="C42" s="603">
        <v>61</v>
      </c>
      <c r="D42" s="603">
        <v>58</v>
      </c>
      <c r="E42" s="604">
        <f t="shared" ref="E42" si="40">D42/C42</f>
        <v>0.95081967213114749</v>
      </c>
      <c r="F42" s="603">
        <v>50</v>
      </c>
      <c r="G42" s="603">
        <v>47</v>
      </c>
      <c r="H42" s="604">
        <f>G42/F42</f>
        <v>0.94</v>
      </c>
      <c r="I42" s="603">
        <v>68</v>
      </c>
      <c r="J42" s="603">
        <v>53</v>
      </c>
      <c r="K42" s="604">
        <f>J42/I42</f>
        <v>0.77941176470588236</v>
      </c>
      <c r="L42" s="603">
        <v>44</v>
      </c>
      <c r="M42" s="603">
        <v>44</v>
      </c>
      <c r="N42" s="604">
        <f t="shared" si="35"/>
        <v>1</v>
      </c>
      <c r="O42" s="603">
        <v>61</v>
      </c>
      <c r="P42" s="603">
        <v>58</v>
      </c>
      <c r="Q42" s="604">
        <f>P42/O42</f>
        <v>0.95081967213114749</v>
      </c>
    </row>
    <row r="43" spans="1:17" x14ac:dyDescent="0.3">
      <c r="A43" s="602" t="s">
        <v>887</v>
      </c>
      <c r="B43" s="603">
        <v>4</v>
      </c>
      <c r="C43" s="603">
        <v>10</v>
      </c>
      <c r="D43" s="603">
        <v>8</v>
      </c>
      <c r="E43" s="604">
        <f>D43/C43</f>
        <v>0.8</v>
      </c>
      <c r="F43" s="603">
        <v>10</v>
      </c>
      <c r="G43" s="603">
        <v>10</v>
      </c>
      <c r="H43" s="604">
        <f t="shared" ref="H43:H49" si="41">G43/F43</f>
        <v>1</v>
      </c>
      <c r="I43" s="603">
        <v>6</v>
      </c>
      <c r="J43" s="603">
        <v>5</v>
      </c>
      <c r="K43" s="604">
        <f>J43/I43</f>
        <v>0.83333333333333337</v>
      </c>
      <c r="L43" s="603">
        <v>6</v>
      </c>
      <c r="M43" s="603">
        <v>6</v>
      </c>
      <c r="N43" s="604">
        <f t="shared" si="35"/>
        <v>1</v>
      </c>
      <c r="O43" s="603">
        <v>7</v>
      </c>
      <c r="P43" s="603">
        <v>7</v>
      </c>
      <c r="Q43" s="604">
        <f t="shared" ref="Q43:Q44" si="42">P43/O43</f>
        <v>1</v>
      </c>
    </row>
    <row r="44" spans="1:17" x14ac:dyDescent="0.3">
      <c r="A44" s="602" t="s">
        <v>888</v>
      </c>
      <c r="B44" s="603">
        <v>4</v>
      </c>
      <c r="C44" s="603">
        <v>54</v>
      </c>
      <c r="D44" s="603">
        <v>34</v>
      </c>
      <c r="E44" s="604">
        <f t="shared" ref="E44:E45" si="43">D44/C44</f>
        <v>0.62962962962962965</v>
      </c>
      <c r="F44" s="603">
        <v>62</v>
      </c>
      <c r="G44" s="603">
        <v>27</v>
      </c>
      <c r="H44" s="604">
        <f t="shared" si="41"/>
        <v>0.43548387096774194</v>
      </c>
      <c r="I44" s="603">
        <v>47</v>
      </c>
      <c r="J44" s="603">
        <v>16</v>
      </c>
      <c r="K44" s="604">
        <f t="shared" ref="K44:K49" si="44">J44/I44</f>
        <v>0.34042553191489361</v>
      </c>
      <c r="L44" s="603">
        <v>35</v>
      </c>
      <c r="M44" s="603">
        <v>31</v>
      </c>
      <c r="N44" s="604">
        <f>M44/L44</f>
        <v>0.88571428571428568</v>
      </c>
      <c r="O44" s="603">
        <v>53</v>
      </c>
      <c r="P44" s="603">
        <v>53</v>
      </c>
      <c r="Q44" s="604">
        <f t="shared" si="42"/>
        <v>1</v>
      </c>
    </row>
    <row r="45" spans="1:17" x14ac:dyDescent="0.3">
      <c r="A45" s="602" t="s">
        <v>889</v>
      </c>
      <c r="B45" s="603">
        <v>3</v>
      </c>
      <c r="C45" s="603">
        <v>15</v>
      </c>
      <c r="D45" s="603">
        <v>9</v>
      </c>
      <c r="E45" s="604">
        <f t="shared" si="43"/>
        <v>0.6</v>
      </c>
      <c r="F45" s="603">
        <v>16</v>
      </c>
      <c r="G45" s="603">
        <v>7</v>
      </c>
      <c r="H45" s="604">
        <f t="shared" si="41"/>
        <v>0.4375</v>
      </c>
      <c r="I45" s="603">
        <v>14</v>
      </c>
      <c r="J45" s="603">
        <v>9</v>
      </c>
      <c r="K45" s="604">
        <f t="shared" si="44"/>
        <v>0.6428571428571429</v>
      </c>
      <c r="L45" s="603">
        <v>16</v>
      </c>
      <c r="M45" s="603">
        <v>14</v>
      </c>
      <c r="N45" s="604">
        <f>M45/L45</f>
        <v>0.875</v>
      </c>
      <c r="O45" s="603">
        <v>30</v>
      </c>
      <c r="P45" s="603">
        <v>22</v>
      </c>
      <c r="Q45" s="604">
        <f>P45/O45</f>
        <v>0.73333333333333328</v>
      </c>
    </row>
    <row r="46" spans="1:17" x14ac:dyDescent="0.3">
      <c r="A46" s="602" t="s">
        <v>890</v>
      </c>
      <c r="B46" s="603">
        <v>4</v>
      </c>
      <c r="C46" s="603">
        <v>47</v>
      </c>
      <c r="D46" s="603">
        <v>38</v>
      </c>
      <c r="E46" s="604">
        <f>D46/C46</f>
        <v>0.80851063829787229</v>
      </c>
      <c r="F46" s="603">
        <v>66</v>
      </c>
      <c r="G46" s="603">
        <v>44</v>
      </c>
      <c r="H46" s="604">
        <f t="shared" si="41"/>
        <v>0.66666666666666663</v>
      </c>
      <c r="I46" s="603">
        <v>84</v>
      </c>
      <c r="J46" s="603">
        <v>82</v>
      </c>
      <c r="K46" s="604">
        <f t="shared" si="44"/>
        <v>0.97619047619047616</v>
      </c>
      <c r="L46" s="603"/>
      <c r="M46" s="603"/>
      <c r="N46" s="605"/>
      <c r="O46" s="603">
        <v>70</v>
      </c>
      <c r="P46" s="603">
        <v>70</v>
      </c>
      <c r="Q46" s="604">
        <f t="shared" ref="Q46:Q49" si="45">P46/O46</f>
        <v>1</v>
      </c>
    </row>
    <row r="47" spans="1:17" x14ac:dyDescent="0.3">
      <c r="A47" s="602" t="s">
        <v>891</v>
      </c>
      <c r="B47" s="603">
        <v>4</v>
      </c>
      <c r="C47" s="603">
        <v>94</v>
      </c>
      <c r="D47" s="603">
        <v>93</v>
      </c>
      <c r="E47" s="604">
        <f t="shared" ref="E47:E49" si="46">D47/C47</f>
        <v>0.98936170212765961</v>
      </c>
      <c r="F47" s="603">
        <v>94</v>
      </c>
      <c r="G47" s="603">
        <v>92</v>
      </c>
      <c r="H47" s="604">
        <f t="shared" si="41"/>
        <v>0.97872340425531912</v>
      </c>
      <c r="I47" s="603">
        <v>169</v>
      </c>
      <c r="J47" s="603">
        <v>169</v>
      </c>
      <c r="K47" s="604">
        <f t="shared" si="44"/>
        <v>1</v>
      </c>
      <c r="L47" s="603"/>
      <c r="M47" s="603"/>
      <c r="N47" s="605"/>
      <c r="O47" s="603">
        <v>83</v>
      </c>
      <c r="P47" s="603">
        <v>83</v>
      </c>
      <c r="Q47" s="604">
        <f t="shared" si="45"/>
        <v>1</v>
      </c>
    </row>
    <row r="48" spans="1:17" x14ac:dyDescent="0.3">
      <c r="A48" s="602" t="s">
        <v>892</v>
      </c>
      <c r="B48" s="603">
        <v>4</v>
      </c>
      <c r="C48" s="603">
        <v>36</v>
      </c>
      <c r="D48" s="603">
        <v>36</v>
      </c>
      <c r="E48" s="604">
        <f t="shared" si="46"/>
        <v>1</v>
      </c>
      <c r="F48" s="603">
        <v>33</v>
      </c>
      <c r="G48" s="603">
        <v>33</v>
      </c>
      <c r="H48" s="604">
        <f t="shared" si="41"/>
        <v>1</v>
      </c>
      <c r="I48" s="603">
        <v>76</v>
      </c>
      <c r="J48" s="603">
        <v>73</v>
      </c>
      <c r="K48" s="604">
        <f t="shared" si="44"/>
        <v>0.96052631578947367</v>
      </c>
      <c r="L48" s="603"/>
      <c r="M48" s="603"/>
      <c r="N48" s="605"/>
      <c r="O48" s="603">
        <v>38</v>
      </c>
      <c r="P48" s="603">
        <v>38</v>
      </c>
      <c r="Q48" s="604">
        <f t="shared" si="45"/>
        <v>1</v>
      </c>
    </row>
    <row r="49" spans="1:17" x14ac:dyDescent="0.3">
      <c r="A49" s="602" t="s">
        <v>893</v>
      </c>
      <c r="B49" s="603">
        <v>3</v>
      </c>
      <c r="C49" s="603">
        <v>9</v>
      </c>
      <c r="D49" s="603">
        <v>9</v>
      </c>
      <c r="E49" s="604">
        <f t="shared" si="46"/>
        <v>1</v>
      </c>
      <c r="F49" s="603">
        <v>9</v>
      </c>
      <c r="G49" s="603">
        <v>9</v>
      </c>
      <c r="H49" s="604">
        <f t="shared" si="41"/>
        <v>1</v>
      </c>
      <c r="I49" s="603">
        <v>5</v>
      </c>
      <c r="J49" s="603">
        <v>5</v>
      </c>
      <c r="K49" s="604">
        <f t="shared" si="44"/>
        <v>1</v>
      </c>
      <c r="L49" s="603">
        <v>6</v>
      </c>
      <c r="M49" s="603">
        <v>6</v>
      </c>
      <c r="N49" s="604">
        <f t="shared" ref="N49" si="47">M49/L49</f>
        <v>1</v>
      </c>
      <c r="O49" s="603">
        <v>11</v>
      </c>
      <c r="P49" s="603">
        <v>11</v>
      </c>
      <c r="Q49" s="604">
        <f t="shared" si="45"/>
        <v>1</v>
      </c>
    </row>
    <row r="50" spans="1:17" x14ac:dyDescent="0.3">
      <c r="A50" s="776" t="s">
        <v>894</v>
      </c>
      <c r="B50" s="777"/>
      <c r="C50" s="777"/>
      <c r="D50" s="777"/>
      <c r="E50" s="777"/>
      <c r="F50" s="777"/>
      <c r="G50" s="777"/>
      <c r="H50" s="777"/>
      <c r="I50" s="777"/>
      <c r="J50" s="777"/>
      <c r="K50" s="777"/>
      <c r="L50" s="777"/>
      <c r="M50" s="777"/>
      <c r="N50" s="777"/>
      <c r="O50" s="777"/>
      <c r="P50" s="777"/>
      <c r="Q50" s="777"/>
    </row>
    <row r="51" spans="1:17" x14ac:dyDescent="0.3">
      <c r="A51" s="602" t="s">
        <v>895</v>
      </c>
      <c r="B51" s="603">
        <v>4</v>
      </c>
      <c r="C51" s="603">
        <v>64</v>
      </c>
      <c r="D51" s="603">
        <v>54</v>
      </c>
      <c r="E51" s="604">
        <f>D51/C51</f>
        <v>0.84375</v>
      </c>
      <c r="F51" s="603">
        <v>51</v>
      </c>
      <c r="G51" s="603">
        <v>38</v>
      </c>
      <c r="H51" s="604">
        <f>G51/F51</f>
        <v>0.74509803921568629</v>
      </c>
      <c r="I51" s="603">
        <v>70</v>
      </c>
      <c r="J51" s="603">
        <v>57</v>
      </c>
      <c r="K51" s="604">
        <f>J51/I51</f>
        <v>0.81428571428571428</v>
      </c>
      <c r="L51" s="603">
        <v>59</v>
      </c>
      <c r="M51" s="603">
        <v>49</v>
      </c>
      <c r="N51" s="604">
        <f>M51/L51</f>
        <v>0.83050847457627119</v>
      </c>
      <c r="O51" s="603">
        <v>74</v>
      </c>
      <c r="P51" s="603">
        <v>55</v>
      </c>
      <c r="Q51" s="604">
        <f>P51/O51</f>
        <v>0.7432432432432432</v>
      </c>
    </row>
    <row r="52" spans="1:17" x14ac:dyDescent="0.3">
      <c r="A52" s="602" t="s">
        <v>896</v>
      </c>
      <c r="B52" s="603">
        <v>1</v>
      </c>
      <c r="C52" s="603">
        <v>397</v>
      </c>
      <c r="D52" s="603">
        <v>397</v>
      </c>
      <c r="E52" s="604">
        <f t="shared" ref="E52" si="48">D52/C52</f>
        <v>1</v>
      </c>
      <c r="F52" s="603">
        <v>544</v>
      </c>
      <c r="G52" s="603">
        <v>427</v>
      </c>
      <c r="H52" s="604">
        <f>G52/F52</f>
        <v>0.78492647058823528</v>
      </c>
      <c r="I52" s="603">
        <v>556</v>
      </c>
      <c r="J52" s="603">
        <v>555</v>
      </c>
      <c r="K52" s="604">
        <f t="shared" ref="K52:K53" si="49">J52/I52</f>
        <v>0.99820143884892087</v>
      </c>
      <c r="L52" s="603">
        <v>581</v>
      </c>
      <c r="M52" s="603">
        <v>580</v>
      </c>
      <c r="N52" s="604">
        <f t="shared" ref="N52" si="50">M52/L52</f>
        <v>0.99827882960413084</v>
      </c>
      <c r="O52" s="603">
        <v>465</v>
      </c>
      <c r="P52" s="603">
        <v>462</v>
      </c>
      <c r="Q52" s="604">
        <f t="shared" ref="Q52" si="51">P52/O52</f>
        <v>0.99354838709677418</v>
      </c>
    </row>
    <row r="53" spans="1:17" x14ac:dyDescent="0.3">
      <c r="A53" s="602" t="s">
        <v>897</v>
      </c>
      <c r="B53" s="603">
        <v>4</v>
      </c>
      <c r="C53" s="603">
        <v>26</v>
      </c>
      <c r="D53" s="603">
        <v>24</v>
      </c>
      <c r="E53" s="604">
        <f>D53/C53</f>
        <v>0.92307692307692313</v>
      </c>
      <c r="F53" s="603">
        <v>27</v>
      </c>
      <c r="G53" s="603">
        <v>20</v>
      </c>
      <c r="H53" s="604">
        <f>G53/F53</f>
        <v>0.7407407407407407</v>
      </c>
      <c r="I53" s="603">
        <v>31</v>
      </c>
      <c r="J53" s="603">
        <v>30</v>
      </c>
      <c r="K53" s="604">
        <f t="shared" si="49"/>
        <v>0.967741935483871</v>
      </c>
      <c r="L53" s="603">
        <v>44</v>
      </c>
      <c r="M53" s="603">
        <v>33</v>
      </c>
      <c r="N53" s="604">
        <f>M53/L53</f>
        <v>0.75</v>
      </c>
      <c r="O53" s="603">
        <v>43</v>
      </c>
      <c r="P53" s="603">
        <v>36</v>
      </c>
      <c r="Q53" s="604">
        <f>P53/O53</f>
        <v>0.83720930232558144</v>
      </c>
    </row>
    <row r="54" spans="1:17" x14ac:dyDescent="0.3">
      <c r="A54" s="602" t="s">
        <v>898</v>
      </c>
      <c r="B54" s="603">
        <v>4</v>
      </c>
      <c r="C54" s="603">
        <v>145</v>
      </c>
      <c r="D54" s="603">
        <v>118</v>
      </c>
      <c r="E54" s="604">
        <f t="shared" ref="E54:E81" si="52">D54/C54</f>
        <v>0.81379310344827582</v>
      </c>
      <c r="F54" s="603">
        <v>148</v>
      </c>
      <c r="G54" s="603">
        <v>134</v>
      </c>
      <c r="H54" s="604">
        <f>G54/F54</f>
        <v>0.90540540540540537</v>
      </c>
      <c r="I54" s="603">
        <v>198</v>
      </c>
      <c r="J54" s="603">
        <v>170</v>
      </c>
      <c r="K54" s="604">
        <f>J54/I54</f>
        <v>0.85858585858585856</v>
      </c>
      <c r="L54" s="603">
        <v>177</v>
      </c>
      <c r="M54" s="603">
        <v>158</v>
      </c>
      <c r="N54" s="604">
        <f>M54/L54</f>
        <v>0.89265536723163841</v>
      </c>
      <c r="O54" s="603">
        <v>221</v>
      </c>
      <c r="P54" s="603">
        <v>120</v>
      </c>
      <c r="Q54" s="604">
        <f t="shared" ref="Q54:Q58" si="53">P54/O54</f>
        <v>0.54298642533936647</v>
      </c>
    </row>
    <row r="55" spans="1:17" x14ac:dyDescent="0.3">
      <c r="A55" s="602" t="s">
        <v>899</v>
      </c>
      <c r="B55" s="603">
        <v>4</v>
      </c>
      <c r="C55" s="603">
        <v>31</v>
      </c>
      <c r="D55" s="603">
        <v>31</v>
      </c>
      <c r="E55" s="604">
        <f t="shared" si="52"/>
        <v>1</v>
      </c>
      <c r="F55" s="603">
        <v>39</v>
      </c>
      <c r="G55" s="603">
        <v>38</v>
      </c>
      <c r="H55" s="604">
        <f t="shared" ref="H55:H64" si="54">G55/F55</f>
        <v>0.97435897435897434</v>
      </c>
      <c r="I55" s="603">
        <v>58</v>
      </c>
      <c r="J55" s="603">
        <v>58</v>
      </c>
      <c r="K55" s="604">
        <f t="shared" ref="K55:K58" si="55">J55/I55</f>
        <v>1</v>
      </c>
      <c r="L55" s="603">
        <v>73</v>
      </c>
      <c r="M55" s="603">
        <v>67</v>
      </c>
      <c r="N55" s="604">
        <f>M55/L55</f>
        <v>0.9178082191780822</v>
      </c>
      <c r="O55" s="603">
        <v>95</v>
      </c>
      <c r="P55" s="603">
        <v>62</v>
      </c>
      <c r="Q55" s="604">
        <f t="shared" si="53"/>
        <v>0.65263157894736845</v>
      </c>
    </row>
    <row r="56" spans="1:17" x14ac:dyDescent="0.3">
      <c r="A56" s="602" t="s">
        <v>900</v>
      </c>
      <c r="B56" s="603">
        <v>4</v>
      </c>
      <c r="C56" s="603">
        <v>2</v>
      </c>
      <c r="D56" s="603">
        <v>2</v>
      </c>
      <c r="E56" s="604">
        <f t="shared" si="52"/>
        <v>1</v>
      </c>
      <c r="F56" s="603">
        <v>2</v>
      </c>
      <c r="G56" s="603">
        <v>2</v>
      </c>
      <c r="H56" s="604">
        <f t="shared" si="54"/>
        <v>1</v>
      </c>
      <c r="I56" s="603">
        <v>2</v>
      </c>
      <c r="J56" s="603">
        <v>2</v>
      </c>
      <c r="K56" s="604">
        <f t="shared" si="55"/>
        <v>1</v>
      </c>
      <c r="L56" s="603">
        <v>1</v>
      </c>
      <c r="M56" s="603">
        <v>1</v>
      </c>
      <c r="N56" s="604">
        <f t="shared" ref="N56:N58" si="56">M56/L56</f>
        <v>1</v>
      </c>
      <c r="O56" s="603">
        <v>2</v>
      </c>
      <c r="P56" s="603">
        <v>2</v>
      </c>
      <c r="Q56" s="604">
        <f t="shared" si="53"/>
        <v>1</v>
      </c>
    </row>
    <row r="57" spans="1:17" x14ac:dyDescent="0.3">
      <c r="A57" s="602" t="s">
        <v>901</v>
      </c>
      <c r="B57" s="603">
        <v>4</v>
      </c>
      <c r="C57" s="603">
        <v>59</v>
      </c>
      <c r="D57" s="603">
        <v>33</v>
      </c>
      <c r="E57" s="604">
        <f t="shared" si="52"/>
        <v>0.55932203389830504</v>
      </c>
      <c r="F57" s="603">
        <v>27</v>
      </c>
      <c r="G57" s="603">
        <v>19</v>
      </c>
      <c r="H57" s="604">
        <f t="shared" si="54"/>
        <v>0.70370370370370372</v>
      </c>
      <c r="I57" s="603">
        <v>52</v>
      </c>
      <c r="J57" s="603">
        <v>36</v>
      </c>
      <c r="K57" s="604">
        <f t="shared" si="55"/>
        <v>0.69230769230769229</v>
      </c>
      <c r="L57" s="603">
        <v>64</v>
      </c>
      <c r="M57" s="603">
        <v>38</v>
      </c>
      <c r="N57" s="604">
        <f t="shared" si="56"/>
        <v>0.59375</v>
      </c>
      <c r="O57" s="603">
        <v>75</v>
      </c>
      <c r="P57" s="603">
        <v>30</v>
      </c>
      <c r="Q57" s="604">
        <f t="shared" si="53"/>
        <v>0.4</v>
      </c>
    </row>
    <row r="58" spans="1:17" x14ac:dyDescent="0.3">
      <c r="A58" s="602" t="s">
        <v>902</v>
      </c>
      <c r="B58" s="603">
        <v>4</v>
      </c>
      <c r="C58" s="603">
        <v>35</v>
      </c>
      <c r="D58" s="603">
        <v>17</v>
      </c>
      <c r="E58" s="604">
        <f t="shared" si="22"/>
        <v>0.48571428571428571</v>
      </c>
      <c r="F58" s="603">
        <v>33</v>
      </c>
      <c r="G58" s="603">
        <v>15</v>
      </c>
      <c r="H58" s="604">
        <f t="shared" si="54"/>
        <v>0.45454545454545453</v>
      </c>
      <c r="I58" s="603">
        <v>51</v>
      </c>
      <c r="J58" s="603">
        <v>19</v>
      </c>
      <c r="K58" s="604">
        <f t="shared" si="55"/>
        <v>0.37254901960784315</v>
      </c>
      <c r="L58" s="603">
        <v>57</v>
      </c>
      <c r="M58" s="603">
        <v>21</v>
      </c>
      <c r="N58" s="604">
        <f t="shared" si="56"/>
        <v>0.36842105263157893</v>
      </c>
      <c r="O58" s="603">
        <v>60</v>
      </c>
      <c r="P58" s="603">
        <v>14</v>
      </c>
      <c r="Q58" s="604">
        <f t="shared" si="53"/>
        <v>0.23333333333333334</v>
      </c>
    </row>
    <row r="59" spans="1:17" x14ac:dyDescent="0.3">
      <c r="A59" s="776" t="s">
        <v>903</v>
      </c>
      <c r="B59" s="777"/>
      <c r="C59" s="777"/>
      <c r="D59" s="777"/>
      <c r="E59" s="777"/>
      <c r="F59" s="777"/>
      <c r="G59" s="777"/>
      <c r="H59" s="777"/>
      <c r="I59" s="777"/>
      <c r="J59" s="777"/>
      <c r="K59" s="777"/>
      <c r="L59" s="777"/>
      <c r="M59" s="777"/>
      <c r="N59" s="777"/>
      <c r="O59" s="777"/>
      <c r="P59" s="777"/>
      <c r="Q59" s="777"/>
    </row>
    <row r="60" spans="1:17" x14ac:dyDescent="0.3">
      <c r="A60" s="602" t="s">
        <v>904</v>
      </c>
      <c r="B60" s="603">
        <v>1</v>
      </c>
      <c r="C60" s="603">
        <v>15</v>
      </c>
      <c r="D60" s="603">
        <v>15</v>
      </c>
      <c r="E60" s="604">
        <f t="shared" si="52"/>
        <v>1</v>
      </c>
      <c r="F60" s="603">
        <v>4</v>
      </c>
      <c r="G60" s="603">
        <v>4</v>
      </c>
      <c r="H60" s="604">
        <f t="shared" si="54"/>
        <v>1</v>
      </c>
      <c r="I60" s="603">
        <v>10</v>
      </c>
      <c r="J60" s="603">
        <v>10</v>
      </c>
      <c r="K60" s="604">
        <f t="shared" ref="K60" si="57">J60/I60</f>
        <v>1</v>
      </c>
      <c r="L60" s="603">
        <v>5</v>
      </c>
      <c r="M60" s="603">
        <v>5</v>
      </c>
      <c r="N60" s="604">
        <f t="shared" ref="N60:N62" si="58">M60/L60</f>
        <v>1</v>
      </c>
      <c r="O60" s="603">
        <v>6</v>
      </c>
      <c r="P60" s="603">
        <v>6</v>
      </c>
      <c r="Q60" s="604">
        <f t="shared" ref="Q60:Q62" si="59">P60/O60</f>
        <v>1</v>
      </c>
    </row>
    <row r="61" spans="1:17" x14ac:dyDescent="0.3">
      <c r="A61" s="602" t="s">
        <v>905</v>
      </c>
      <c r="B61" s="603">
        <v>1</v>
      </c>
      <c r="C61" s="603">
        <v>269</v>
      </c>
      <c r="D61" s="603">
        <v>263</v>
      </c>
      <c r="E61" s="604">
        <f t="shared" si="52"/>
        <v>0.97769516728624539</v>
      </c>
      <c r="F61" s="603">
        <v>269</v>
      </c>
      <c r="G61" s="603">
        <v>237</v>
      </c>
      <c r="H61" s="604">
        <f>G61/F61</f>
        <v>0.8810408921933085</v>
      </c>
      <c r="I61" s="603">
        <v>255</v>
      </c>
      <c r="J61" s="603">
        <v>242</v>
      </c>
      <c r="K61" s="604">
        <f>J61/I61</f>
        <v>0.94901960784313721</v>
      </c>
      <c r="L61" s="603">
        <v>231</v>
      </c>
      <c r="M61" s="603">
        <v>231</v>
      </c>
      <c r="N61" s="604">
        <f t="shared" si="58"/>
        <v>1</v>
      </c>
      <c r="O61" s="603">
        <v>230</v>
      </c>
      <c r="P61" s="603">
        <v>224</v>
      </c>
      <c r="Q61" s="604">
        <f t="shared" si="59"/>
        <v>0.97391304347826091</v>
      </c>
    </row>
    <row r="62" spans="1:17" x14ac:dyDescent="0.3">
      <c r="A62" s="602" t="s">
        <v>905</v>
      </c>
      <c r="B62" s="603">
        <v>3</v>
      </c>
      <c r="C62" s="603">
        <v>75</v>
      </c>
      <c r="D62" s="603">
        <v>75</v>
      </c>
      <c r="E62" s="604">
        <f t="shared" si="52"/>
        <v>1</v>
      </c>
      <c r="F62" s="603">
        <v>64</v>
      </c>
      <c r="G62" s="603">
        <v>64</v>
      </c>
      <c r="H62" s="604">
        <f t="shared" si="54"/>
        <v>1</v>
      </c>
      <c r="I62" s="603">
        <v>57</v>
      </c>
      <c r="J62" s="603">
        <v>57</v>
      </c>
      <c r="K62" s="604">
        <f t="shared" ref="K62" si="60">J62/I62</f>
        <v>1</v>
      </c>
      <c r="L62" s="603">
        <v>19</v>
      </c>
      <c r="M62" s="603">
        <v>19</v>
      </c>
      <c r="N62" s="604">
        <f t="shared" si="58"/>
        <v>1</v>
      </c>
      <c r="O62" s="603">
        <v>34</v>
      </c>
      <c r="P62" s="603">
        <v>34</v>
      </c>
      <c r="Q62" s="604">
        <f t="shared" si="59"/>
        <v>1</v>
      </c>
    </row>
    <row r="63" spans="1:17" x14ac:dyDescent="0.3">
      <c r="A63" s="783" t="s">
        <v>906</v>
      </c>
      <c r="B63" s="784"/>
      <c r="C63" s="784"/>
      <c r="D63" s="784"/>
      <c r="E63" s="784"/>
      <c r="F63" s="784"/>
      <c r="G63" s="784"/>
      <c r="H63" s="784"/>
      <c r="I63" s="784"/>
      <c r="J63" s="784"/>
      <c r="K63" s="784"/>
      <c r="L63" s="784"/>
      <c r="M63" s="784"/>
      <c r="N63" s="784"/>
      <c r="O63" s="784"/>
      <c r="P63" s="784"/>
      <c r="Q63" s="784"/>
    </row>
    <row r="64" spans="1:17" x14ac:dyDescent="0.3">
      <c r="A64" s="602" t="s">
        <v>906</v>
      </c>
      <c r="B64" s="603">
        <v>1</v>
      </c>
      <c r="C64" s="603">
        <v>83</v>
      </c>
      <c r="D64" s="603">
        <v>83</v>
      </c>
      <c r="E64" s="604">
        <f t="shared" si="52"/>
        <v>1</v>
      </c>
      <c r="F64" s="603">
        <v>75</v>
      </c>
      <c r="G64" s="603">
        <v>75</v>
      </c>
      <c r="H64" s="604">
        <f t="shared" si="54"/>
        <v>1</v>
      </c>
      <c r="I64" s="603">
        <v>65</v>
      </c>
      <c r="J64" s="603">
        <v>65</v>
      </c>
      <c r="K64" s="604">
        <f t="shared" ref="K64" si="61">J64/I64</f>
        <v>1</v>
      </c>
      <c r="L64" s="603">
        <v>76</v>
      </c>
      <c r="M64" s="603">
        <v>76</v>
      </c>
      <c r="N64" s="604">
        <f t="shared" ref="N64" si="62">M64/L64</f>
        <v>1</v>
      </c>
      <c r="O64" s="603">
        <v>59</v>
      </c>
      <c r="P64" s="603">
        <v>59</v>
      </c>
      <c r="Q64" s="604">
        <f t="shared" ref="Q64" si="63">P64/O64</f>
        <v>1</v>
      </c>
    </row>
    <row r="65" spans="1:17" x14ac:dyDescent="0.3">
      <c r="A65" s="783" t="s">
        <v>907</v>
      </c>
      <c r="B65" s="784"/>
      <c r="C65" s="784"/>
      <c r="D65" s="784"/>
      <c r="E65" s="784"/>
      <c r="F65" s="784"/>
      <c r="G65" s="784"/>
      <c r="H65" s="784"/>
      <c r="I65" s="784"/>
      <c r="J65" s="784"/>
      <c r="K65" s="784"/>
      <c r="L65" s="784"/>
      <c r="M65" s="784"/>
      <c r="N65" s="784"/>
      <c r="O65" s="784"/>
      <c r="P65" s="784"/>
      <c r="Q65" s="784"/>
    </row>
    <row r="66" spans="1:17" x14ac:dyDescent="0.3">
      <c r="A66" s="602" t="s">
        <v>908</v>
      </c>
      <c r="B66" s="603">
        <v>1</v>
      </c>
      <c r="C66" s="603">
        <v>411</v>
      </c>
      <c r="D66" s="603">
        <v>411</v>
      </c>
      <c r="E66" s="604">
        <f t="shared" si="52"/>
        <v>1</v>
      </c>
      <c r="F66" s="603">
        <v>417</v>
      </c>
      <c r="G66" s="603">
        <v>408</v>
      </c>
      <c r="H66" s="604">
        <f t="shared" ref="H66:H67" si="64">G66/F66</f>
        <v>0.97841726618705038</v>
      </c>
      <c r="I66" s="603">
        <v>388</v>
      </c>
      <c r="J66" s="603">
        <v>381</v>
      </c>
      <c r="K66" s="604">
        <f t="shared" ref="K66:K73" si="65">J66/I66</f>
        <v>0.98195876288659789</v>
      </c>
      <c r="L66" s="603">
        <v>368</v>
      </c>
      <c r="M66" s="603">
        <v>368</v>
      </c>
      <c r="N66" s="604">
        <f t="shared" ref="N66:N67" si="66">M66/L66</f>
        <v>1</v>
      </c>
      <c r="O66" s="603">
        <v>394</v>
      </c>
      <c r="P66" s="603">
        <v>382</v>
      </c>
      <c r="Q66" s="604">
        <f t="shared" ref="Q66:Q67" si="67">P66/O66</f>
        <v>0.96954314720812185</v>
      </c>
    </row>
    <row r="67" spans="1:17" x14ac:dyDescent="0.3">
      <c r="A67" s="602" t="s">
        <v>908</v>
      </c>
      <c r="B67" s="603">
        <v>3</v>
      </c>
      <c r="C67" s="603">
        <v>48</v>
      </c>
      <c r="D67" s="603">
        <v>48</v>
      </c>
      <c r="E67" s="604">
        <f t="shared" si="52"/>
        <v>1</v>
      </c>
      <c r="F67" s="603">
        <v>70</v>
      </c>
      <c r="G67" s="603">
        <v>33</v>
      </c>
      <c r="H67" s="604">
        <f t="shared" si="64"/>
        <v>0.47142857142857142</v>
      </c>
      <c r="I67" s="603">
        <v>17</v>
      </c>
      <c r="J67" s="603">
        <v>17</v>
      </c>
      <c r="K67" s="604">
        <f t="shared" si="65"/>
        <v>1</v>
      </c>
      <c r="L67" s="603">
        <v>17</v>
      </c>
      <c r="M67" s="603">
        <v>17</v>
      </c>
      <c r="N67" s="604">
        <f t="shared" si="66"/>
        <v>1</v>
      </c>
      <c r="O67" s="603">
        <v>39</v>
      </c>
      <c r="P67" s="603">
        <v>38</v>
      </c>
      <c r="Q67" s="604">
        <f t="shared" si="67"/>
        <v>0.97435897435897434</v>
      </c>
    </row>
    <row r="68" spans="1:17" x14ac:dyDescent="0.3">
      <c r="A68" s="776" t="s">
        <v>909</v>
      </c>
      <c r="B68" s="777"/>
      <c r="C68" s="777"/>
      <c r="D68" s="777"/>
      <c r="E68" s="777"/>
      <c r="F68" s="777"/>
      <c r="G68" s="777"/>
      <c r="H68" s="777"/>
      <c r="I68" s="777"/>
      <c r="J68" s="777"/>
      <c r="K68" s="777"/>
      <c r="L68" s="777"/>
      <c r="M68" s="777"/>
      <c r="N68" s="777"/>
      <c r="O68" s="777"/>
      <c r="P68" s="777"/>
      <c r="Q68" s="777"/>
    </row>
    <row r="69" spans="1:17" x14ac:dyDescent="0.3">
      <c r="A69" s="602" t="s">
        <v>910</v>
      </c>
      <c r="B69" s="603">
        <v>1</v>
      </c>
      <c r="C69" s="603">
        <v>5</v>
      </c>
      <c r="D69" s="603">
        <v>5</v>
      </c>
      <c r="E69" s="604">
        <f t="shared" si="52"/>
        <v>1</v>
      </c>
      <c r="F69" s="603">
        <v>8</v>
      </c>
      <c r="G69" s="603">
        <v>8</v>
      </c>
      <c r="H69" s="604">
        <f t="shared" ref="H69:H73" si="68">G69/F69</f>
        <v>1</v>
      </c>
      <c r="I69" s="603">
        <v>4</v>
      </c>
      <c r="J69" s="603">
        <v>4</v>
      </c>
      <c r="K69" s="604">
        <f t="shared" si="65"/>
        <v>1</v>
      </c>
      <c r="L69" s="603">
        <v>5</v>
      </c>
      <c r="M69" s="603">
        <v>5</v>
      </c>
      <c r="N69" s="604">
        <f t="shared" ref="N69" si="69">M69/L69</f>
        <v>1</v>
      </c>
      <c r="O69" s="603">
        <v>10</v>
      </c>
      <c r="P69" s="603">
        <v>10</v>
      </c>
      <c r="Q69" s="605">
        <v>100</v>
      </c>
    </row>
    <row r="70" spans="1:17" x14ac:dyDescent="0.3">
      <c r="A70" s="602" t="s">
        <v>910</v>
      </c>
      <c r="B70" s="603">
        <v>4</v>
      </c>
      <c r="C70" s="603">
        <v>5</v>
      </c>
      <c r="D70" s="603">
        <v>5</v>
      </c>
      <c r="E70" s="604">
        <f t="shared" si="52"/>
        <v>1</v>
      </c>
      <c r="F70" s="603">
        <v>8</v>
      </c>
      <c r="G70" s="603">
        <v>4</v>
      </c>
      <c r="H70" s="604">
        <f t="shared" si="68"/>
        <v>0.5</v>
      </c>
      <c r="I70" s="603">
        <v>3</v>
      </c>
      <c r="J70" s="603">
        <v>3</v>
      </c>
      <c r="K70" s="604">
        <f t="shared" si="65"/>
        <v>1</v>
      </c>
      <c r="L70" s="603"/>
      <c r="M70" s="603"/>
      <c r="N70" s="605"/>
      <c r="O70" s="603"/>
      <c r="P70" s="603"/>
      <c r="Q70" s="605"/>
    </row>
    <row r="71" spans="1:17" x14ac:dyDescent="0.3">
      <c r="A71" s="602" t="s">
        <v>911</v>
      </c>
      <c r="B71" s="603">
        <v>1</v>
      </c>
      <c r="C71" s="603">
        <v>541</v>
      </c>
      <c r="D71" s="603">
        <v>541</v>
      </c>
      <c r="E71" s="604">
        <f t="shared" si="52"/>
        <v>1</v>
      </c>
      <c r="F71" s="603">
        <v>525</v>
      </c>
      <c r="G71" s="603">
        <v>525</v>
      </c>
      <c r="H71" s="604">
        <f t="shared" si="68"/>
        <v>1</v>
      </c>
      <c r="I71" s="603">
        <v>524</v>
      </c>
      <c r="J71" s="603">
        <v>524</v>
      </c>
      <c r="K71" s="604">
        <f t="shared" si="65"/>
        <v>1</v>
      </c>
      <c r="L71" s="603">
        <v>498</v>
      </c>
      <c r="M71" s="603">
        <v>473</v>
      </c>
      <c r="N71" s="604">
        <f t="shared" ref="N71:N81" si="70">M71/L71</f>
        <v>0.94979919678714864</v>
      </c>
      <c r="O71" s="603">
        <v>507</v>
      </c>
      <c r="P71" s="603">
        <v>506</v>
      </c>
      <c r="Q71" s="604">
        <f t="shared" ref="Q71:Q78" si="71">P71/O71</f>
        <v>0.99802761341222879</v>
      </c>
    </row>
    <row r="72" spans="1:17" x14ac:dyDescent="0.3">
      <c r="A72" s="602" t="s">
        <v>912</v>
      </c>
      <c r="B72" s="603">
        <v>3</v>
      </c>
      <c r="C72" s="603">
        <v>153</v>
      </c>
      <c r="D72" s="603">
        <v>151</v>
      </c>
      <c r="E72" s="604">
        <f t="shared" si="52"/>
        <v>0.98692810457516345</v>
      </c>
      <c r="F72" s="603">
        <v>129</v>
      </c>
      <c r="G72" s="603">
        <v>129</v>
      </c>
      <c r="H72" s="604">
        <f t="shared" si="68"/>
        <v>1</v>
      </c>
      <c r="I72" s="603">
        <v>113</v>
      </c>
      <c r="J72" s="603">
        <v>112</v>
      </c>
      <c r="K72" s="604">
        <f t="shared" si="65"/>
        <v>0.99115044247787609</v>
      </c>
      <c r="L72" s="603">
        <v>87</v>
      </c>
      <c r="M72" s="603">
        <v>87</v>
      </c>
      <c r="N72" s="604">
        <f t="shared" si="70"/>
        <v>1</v>
      </c>
      <c r="O72" s="603">
        <v>75</v>
      </c>
      <c r="P72" s="603">
        <v>75</v>
      </c>
      <c r="Q72" s="604">
        <f t="shared" si="71"/>
        <v>1</v>
      </c>
    </row>
    <row r="73" spans="1:17" x14ac:dyDescent="0.3">
      <c r="A73" s="602" t="s">
        <v>913</v>
      </c>
      <c r="B73" s="603">
        <v>1</v>
      </c>
      <c r="C73" s="603">
        <v>13</v>
      </c>
      <c r="D73" s="603">
        <v>13</v>
      </c>
      <c r="E73" s="604">
        <f t="shared" si="52"/>
        <v>1</v>
      </c>
      <c r="F73" s="603">
        <v>16</v>
      </c>
      <c r="G73" s="603">
        <v>16</v>
      </c>
      <c r="H73" s="604">
        <f t="shared" si="68"/>
        <v>1</v>
      </c>
      <c r="I73" s="603">
        <v>14</v>
      </c>
      <c r="J73" s="603">
        <v>14</v>
      </c>
      <c r="K73" s="604">
        <f t="shared" si="65"/>
        <v>1</v>
      </c>
      <c r="L73" s="603">
        <v>13</v>
      </c>
      <c r="M73" s="603">
        <v>13</v>
      </c>
      <c r="N73" s="604">
        <f t="shared" si="70"/>
        <v>1</v>
      </c>
      <c r="O73" s="603">
        <v>22</v>
      </c>
      <c r="P73" s="603">
        <v>22</v>
      </c>
      <c r="Q73" s="604">
        <f t="shared" si="71"/>
        <v>1</v>
      </c>
    </row>
    <row r="74" spans="1:17" x14ac:dyDescent="0.3">
      <c r="A74" s="602" t="s">
        <v>914</v>
      </c>
      <c r="B74" s="603">
        <v>1</v>
      </c>
      <c r="C74" s="603">
        <v>16</v>
      </c>
      <c r="D74" s="603">
        <v>12</v>
      </c>
      <c r="E74" s="604">
        <f t="shared" si="52"/>
        <v>0.75</v>
      </c>
      <c r="F74" s="603">
        <v>11</v>
      </c>
      <c r="G74" s="603">
        <v>10</v>
      </c>
      <c r="H74" s="604">
        <f>G74/F74</f>
        <v>0.90909090909090906</v>
      </c>
      <c r="I74" s="603">
        <v>9</v>
      </c>
      <c r="J74" s="603">
        <v>8</v>
      </c>
      <c r="K74" s="604">
        <f>J74/I74</f>
        <v>0.88888888888888884</v>
      </c>
      <c r="L74" s="603">
        <v>10</v>
      </c>
      <c r="M74" s="603">
        <v>10</v>
      </c>
      <c r="N74" s="604">
        <f t="shared" si="70"/>
        <v>1</v>
      </c>
      <c r="O74" s="603">
        <v>9</v>
      </c>
      <c r="P74" s="603">
        <v>9</v>
      </c>
      <c r="Q74" s="604">
        <f t="shared" si="71"/>
        <v>1</v>
      </c>
    </row>
    <row r="75" spans="1:17" x14ac:dyDescent="0.3">
      <c r="A75" s="602" t="s">
        <v>914</v>
      </c>
      <c r="B75" s="603">
        <v>3</v>
      </c>
      <c r="C75" s="603">
        <v>38</v>
      </c>
      <c r="D75" s="603">
        <v>9</v>
      </c>
      <c r="E75" s="604">
        <f t="shared" si="52"/>
        <v>0.23684210526315788</v>
      </c>
      <c r="F75" s="603">
        <v>24</v>
      </c>
      <c r="G75" s="603">
        <v>13</v>
      </c>
      <c r="H75" s="604">
        <f t="shared" ref="H75" si="72">G75/F75</f>
        <v>0.54166666666666663</v>
      </c>
      <c r="I75" s="603">
        <v>33</v>
      </c>
      <c r="J75" s="603">
        <v>19</v>
      </c>
      <c r="K75" s="604">
        <f t="shared" ref="K75:K81" si="73">J75/I75</f>
        <v>0.5757575757575758</v>
      </c>
      <c r="L75" s="603">
        <v>22</v>
      </c>
      <c r="M75" s="603">
        <v>15</v>
      </c>
      <c r="N75" s="604">
        <f t="shared" si="70"/>
        <v>0.68181818181818177</v>
      </c>
      <c r="O75" s="603">
        <v>20</v>
      </c>
      <c r="P75" s="603">
        <v>9</v>
      </c>
      <c r="Q75" s="604">
        <f t="shared" si="71"/>
        <v>0.45</v>
      </c>
    </row>
    <row r="76" spans="1:17" x14ac:dyDescent="0.3">
      <c r="A76" s="602" t="s">
        <v>915</v>
      </c>
      <c r="B76" s="603">
        <v>3</v>
      </c>
      <c r="C76" s="603">
        <v>50</v>
      </c>
      <c r="D76" s="603">
        <v>50</v>
      </c>
      <c r="E76" s="604">
        <f t="shared" si="52"/>
        <v>1</v>
      </c>
      <c r="F76" s="603">
        <v>54</v>
      </c>
      <c r="G76" s="603">
        <v>51</v>
      </c>
      <c r="H76" s="604">
        <f>G76/F76</f>
        <v>0.94444444444444442</v>
      </c>
      <c r="I76" s="603">
        <v>42</v>
      </c>
      <c r="J76" s="603">
        <v>42</v>
      </c>
      <c r="K76" s="604">
        <f t="shared" si="73"/>
        <v>1</v>
      </c>
      <c r="L76" s="603">
        <v>28</v>
      </c>
      <c r="M76" s="603">
        <v>28</v>
      </c>
      <c r="N76" s="604">
        <f t="shared" si="70"/>
        <v>1</v>
      </c>
      <c r="O76" s="603">
        <v>17</v>
      </c>
      <c r="P76" s="603">
        <v>17</v>
      </c>
      <c r="Q76" s="604">
        <f t="shared" si="71"/>
        <v>1</v>
      </c>
    </row>
    <row r="77" spans="1:17" x14ac:dyDescent="0.3">
      <c r="A77" s="602" t="s">
        <v>916</v>
      </c>
      <c r="B77" s="603">
        <v>3</v>
      </c>
      <c r="C77" s="603">
        <v>7</v>
      </c>
      <c r="D77" s="603">
        <v>7</v>
      </c>
      <c r="E77" s="604">
        <f t="shared" si="52"/>
        <v>1</v>
      </c>
      <c r="F77" s="603">
        <v>15</v>
      </c>
      <c r="G77" s="603">
        <v>15</v>
      </c>
      <c r="H77" s="604">
        <f t="shared" ref="H77:H81" si="74">G77/F77</f>
        <v>1</v>
      </c>
      <c r="I77" s="603">
        <v>11</v>
      </c>
      <c r="J77" s="603">
        <v>11</v>
      </c>
      <c r="K77" s="604">
        <f t="shared" si="73"/>
        <v>1</v>
      </c>
      <c r="L77" s="603">
        <v>8</v>
      </c>
      <c r="M77" s="603">
        <v>8</v>
      </c>
      <c r="N77" s="604">
        <f t="shared" si="70"/>
        <v>1</v>
      </c>
      <c r="O77" s="603">
        <v>5</v>
      </c>
      <c r="P77" s="603">
        <v>5</v>
      </c>
      <c r="Q77" s="604">
        <f t="shared" si="71"/>
        <v>1</v>
      </c>
    </row>
    <row r="78" spans="1:17" x14ac:dyDescent="0.3">
      <c r="A78" s="602" t="s">
        <v>917</v>
      </c>
      <c r="B78" s="603">
        <v>3</v>
      </c>
      <c r="C78" s="603">
        <v>54</v>
      </c>
      <c r="D78" s="603">
        <v>54</v>
      </c>
      <c r="E78" s="604">
        <f t="shared" si="52"/>
        <v>1</v>
      </c>
      <c r="F78" s="603">
        <v>47</v>
      </c>
      <c r="G78" s="603">
        <v>47</v>
      </c>
      <c r="H78" s="604">
        <f t="shared" si="74"/>
        <v>1</v>
      </c>
      <c r="I78" s="603">
        <v>37</v>
      </c>
      <c r="J78" s="603">
        <v>37</v>
      </c>
      <c r="K78" s="604">
        <f t="shared" si="73"/>
        <v>1</v>
      </c>
      <c r="L78" s="603">
        <v>56</v>
      </c>
      <c r="M78" s="603">
        <v>54</v>
      </c>
      <c r="N78" s="604">
        <f t="shared" si="70"/>
        <v>0.9642857142857143</v>
      </c>
      <c r="O78" s="603">
        <v>37</v>
      </c>
      <c r="P78" s="603">
        <v>37</v>
      </c>
      <c r="Q78" s="604">
        <f t="shared" si="71"/>
        <v>1</v>
      </c>
    </row>
    <row r="79" spans="1:17" x14ac:dyDescent="0.3">
      <c r="A79" s="602" t="s">
        <v>918</v>
      </c>
      <c r="B79" s="603">
        <v>3</v>
      </c>
      <c r="C79" s="603">
        <v>153</v>
      </c>
      <c r="D79" s="603">
        <v>152</v>
      </c>
      <c r="E79" s="604">
        <f t="shared" si="52"/>
        <v>0.99346405228758172</v>
      </c>
      <c r="F79" s="603">
        <v>144</v>
      </c>
      <c r="G79" s="603">
        <v>144</v>
      </c>
      <c r="H79" s="604">
        <f t="shared" si="74"/>
        <v>1</v>
      </c>
      <c r="I79" s="603">
        <v>133</v>
      </c>
      <c r="J79" s="603">
        <v>133</v>
      </c>
      <c r="K79" s="604">
        <f t="shared" si="73"/>
        <v>1</v>
      </c>
      <c r="L79" s="603">
        <v>175</v>
      </c>
      <c r="M79" s="603">
        <v>175</v>
      </c>
      <c r="N79" s="604">
        <f t="shared" si="70"/>
        <v>1</v>
      </c>
      <c r="O79" s="603">
        <v>125</v>
      </c>
      <c r="P79" s="603">
        <v>96</v>
      </c>
      <c r="Q79" s="604">
        <f>P79/O79</f>
        <v>0.76800000000000002</v>
      </c>
    </row>
    <row r="80" spans="1:17" x14ac:dyDescent="0.3">
      <c r="A80" s="602" t="s">
        <v>919</v>
      </c>
      <c r="B80" s="603">
        <v>3</v>
      </c>
      <c r="C80" s="603">
        <v>60</v>
      </c>
      <c r="D80" s="603">
        <v>60</v>
      </c>
      <c r="E80" s="604">
        <f t="shared" si="52"/>
        <v>1</v>
      </c>
      <c r="F80" s="603">
        <v>66</v>
      </c>
      <c r="G80" s="603">
        <v>66</v>
      </c>
      <c r="H80" s="604">
        <f t="shared" si="74"/>
        <v>1</v>
      </c>
      <c r="I80" s="603">
        <v>47</v>
      </c>
      <c r="J80" s="603">
        <v>47</v>
      </c>
      <c r="K80" s="604">
        <f t="shared" si="73"/>
        <v>1</v>
      </c>
      <c r="L80" s="603">
        <v>40</v>
      </c>
      <c r="M80" s="603">
        <v>40</v>
      </c>
      <c r="N80" s="604">
        <f t="shared" si="70"/>
        <v>1</v>
      </c>
      <c r="O80" s="603">
        <v>44</v>
      </c>
      <c r="P80" s="603">
        <v>44</v>
      </c>
      <c r="Q80" s="604">
        <f t="shared" ref="Q80:Q81" si="75">P80/O80</f>
        <v>1</v>
      </c>
    </row>
    <row r="81" spans="1:17" x14ac:dyDescent="0.3">
      <c r="A81" s="602" t="s">
        <v>920</v>
      </c>
      <c r="B81" s="603">
        <v>3</v>
      </c>
      <c r="C81" s="603">
        <v>32</v>
      </c>
      <c r="D81" s="603">
        <v>32</v>
      </c>
      <c r="E81" s="604">
        <f t="shared" si="52"/>
        <v>1</v>
      </c>
      <c r="F81" s="603">
        <v>37</v>
      </c>
      <c r="G81" s="603">
        <v>37</v>
      </c>
      <c r="H81" s="604">
        <f t="shared" si="74"/>
        <v>1</v>
      </c>
      <c r="I81" s="603">
        <v>20</v>
      </c>
      <c r="J81" s="603">
        <v>20</v>
      </c>
      <c r="K81" s="604">
        <f t="shared" si="73"/>
        <v>1</v>
      </c>
      <c r="L81" s="603">
        <v>22</v>
      </c>
      <c r="M81" s="603">
        <v>22</v>
      </c>
      <c r="N81" s="604">
        <f t="shared" si="70"/>
        <v>1</v>
      </c>
      <c r="O81" s="603">
        <v>19</v>
      </c>
      <c r="P81" s="603">
        <v>19</v>
      </c>
      <c r="Q81" s="604">
        <f t="shared" si="75"/>
        <v>1</v>
      </c>
    </row>
  </sheetData>
  <mergeCells count="17">
    <mergeCell ref="A68:Q68"/>
    <mergeCell ref="A50:Q50"/>
    <mergeCell ref="A59:Q59"/>
    <mergeCell ref="A63:Q63"/>
    <mergeCell ref="A65:Q65"/>
    <mergeCell ref="A22:Q22"/>
    <mergeCell ref="A3:A4"/>
    <mergeCell ref="B3:B4"/>
    <mergeCell ref="C3:E3"/>
    <mergeCell ref="F3:H3"/>
    <mergeCell ref="I3:K3"/>
    <mergeCell ref="L3:N3"/>
    <mergeCell ref="O3:Q3"/>
    <mergeCell ref="A5:Q5"/>
    <mergeCell ref="A9:Q9"/>
    <mergeCell ref="A15:Q15"/>
    <mergeCell ref="A18:Q18"/>
  </mergeCells>
  <hyperlinks>
    <hyperlink ref="A1" location="Contents!A1" display="Contents" xr:uid="{B65B8BF9-56EF-4207-9386-D02EE370D18D}"/>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AD8AC-9F2E-43FF-8A58-D8C8455055F9}">
  <dimension ref="A1:J19"/>
  <sheetViews>
    <sheetView workbookViewId="0"/>
  </sheetViews>
  <sheetFormatPr defaultRowHeight="14.4" x14ac:dyDescent="0.3"/>
  <cols>
    <col min="1" max="1" width="31.77734375" customWidth="1"/>
    <col min="2" max="6" width="11.6640625" customWidth="1"/>
  </cols>
  <sheetData>
    <row r="1" spans="1:10" x14ac:dyDescent="0.3">
      <c r="A1" s="23" t="s">
        <v>1264</v>
      </c>
    </row>
    <row r="3" spans="1:10" x14ac:dyDescent="0.3">
      <c r="A3" s="416" t="s">
        <v>1273</v>
      </c>
      <c r="B3" s="417"/>
      <c r="C3" s="417"/>
      <c r="D3" s="417"/>
      <c r="E3" s="417"/>
      <c r="F3" s="417"/>
      <c r="G3" s="417"/>
      <c r="H3" s="417"/>
      <c r="I3" s="417"/>
      <c r="J3" s="417"/>
    </row>
    <row r="4" spans="1:10" x14ac:dyDescent="0.3">
      <c r="A4" s="418" t="s">
        <v>639</v>
      </c>
      <c r="B4" s="417"/>
      <c r="C4" s="417"/>
      <c r="D4" s="417"/>
      <c r="E4" s="417"/>
      <c r="F4" s="417"/>
      <c r="G4" s="417"/>
      <c r="H4" s="417"/>
      <c r="I4" s="417"/>
      <c r="J4" s="417"/>
    </row>
    <row r="5" spans="1:10" x14ac:dyDescent="0.3">
      <c r="A5" s="419" t="s">
        <v>921</v>
      </c>
      <c r="B5" s="417"/>
      <c r="C5" s="417"/>
      <c r="D5" s="417"/>
      <c r="E5" s="417"/>
      <c r="F5" s="417"/>
      <c r="G5" s="417"/>
      <c r="H5" s="417"/>
      <c r="I5" s="417"/>
      <c r="J5" s="417"/>
    </row>
    <row r="6" spans="1:10" x14ac:dyDescent="0.3">
      <c r="A6" s="420" t="s">
        <v>922</v>
      </c>
      <c r="B6" s="417"/>
      <c r="C6" s="417"/>
      <c r="D6" s="417"/>
      <c r="E6" s="417"/>
      <c r="F6" s="417"/>
      <c r="G6" s="417"/>
      <c r="H6" s="417"/>
      <c r="I6" s="417"/>
      <c r="J6" s="417"/>
    </row>
    <row r="7" spans="1:10" x14ac:dyDescent="0.3">
      <c r="A7" s="420" t="s">
        <v>923</v>
      </c>
      <c r="B7" s="417"/>
      <c r="C7" s="417"/>
      <c r="D7" s="417"/>
      <c r="E7" s="417"/>
      <c r="F7" s="417"/>
      <c r="G7" s="417"/>
      <c r="H7" s="417"/>
      <c r="I7" s="417"/>
      <c r="J7" s="417"/>
    </row>
    <row r="8" spans="1:10" x14ac:dyDescent="0.3">
      <c r="A8" s="420" t="s">
        <v>924</v>
      </c>
      <c r="B8" s="417"/>
      <c r="C8" s="417"/>
      <c r="D8" s="417"/>
      <c r="E8" s="417"/>
      <c r="F8" s="417"/>
      <c r="G8" s="417"/>
      <c r="H8" s="417"/>
      <c r="I8" s="417"/>
      <c r="J8" s="417"/>
    </row>
    <row r="9" spans="1:10" x14ac:dyDescent="0.3">
      <c r="A9" s="417"/>
      <c r="B9" s="417"/>
      <c r="C9" s="417"/>
      <c r="D9" s="417"/>
      <c r="E9" s="417"/>
      <c r="F9" s="417"/>
      <c r="G9" s="417"/>
      <c r="H9" s="417"/>
      <c r="I9" s="417"/>
      <c r="J9" s="417"/>
    </row>
    <row r="10" spans="1:10" x14ac:dyDescent="0.3">
      <c r="A10" s="417" t="s">
        <v>743</v>
      </c>
      <c r="B10" s="693" t="s">
        <v>925</v>
      </c>
      <c r="C10" s="693" t="s">
        <v>926</v>
      </c>
      <c r="D10" s="693" t="s">
        <v>927</v>
      </c>
      <c r="E10" s="693" t="s">
        <v>928</v>
      </c>
      <c r="F10" s="693" t="s">
        <v>929</v>
      </c>
      <c r="G10" s="417"/>
      <c r="H10" s="417"/>
      <c r="I10" s="417"/>
      <c r="J10" s="417"/>
    </row>
    <row r="11" spans="1:10" x14ac:dyDescent="0.3">
      <c r="A11" s="421" t="s">
        <v>930</v>
      </c>
      <c r="B11" s="694">
        <v>24706</v>
      </c>
      <c r="C11" s="694">
        <v>24621</v>
      </c>
      <c r="D11" s="694">
        <v>23759</v>
      </c>
      <c r="E11" s="694">
        <v>24227</v>
      </c>
      <c r="F11" s="694">
        <v>24335</v>
      </c>
      <c r="G11" s="417"/>
      <c r="H11" s="417"/>
      <c r="I11" s="417"/>
      <c r="J11" s="417"/>
    </row>
    <row r="12" spans="1:10" x14ac:dyDescent="0.3">
      <c r="A12" s="422" t="s">
        <v>827</v>
      </c>
      <c r="B12" s="695" t="s">
        <v>578</v>
      </c>
      <c r="C12" s="694">
        <v>2442</v>
      </c>
      <c r="D12" s="694">
        <v>13</v>
      </c>
      <c r="E12" s="694">
        <v>1955</v>
      </c>
      <c r="F12" s="694">
        <v>1586</v>
      </c>
      <c r="G12" s="417"/>
      <c r="H12" s="417"/>
      <c r="I12" s="417"/>
      <c r="J12" s="417"/>
    </row>
    <row r="13" spans="1:10" x14ac:dyDescent="0.3">
      <c r="A13" s="422" t="s">
        <v>826</v>
      </c>
      <c r="B13" s="694">
        <v>1634</v>
      </c>
      <c r="C13" s="694">
        <v>263</v>
      </c>
      <c r="D13" s="694">
        <v>2603</v>
      </c>
      <c r="E13" s="694">
        <v>1867</v>
      </c>
      <c r="F13" s="695" t="s">
        <v>578</v>
      </c>
      <c r="G13" s="417"/>
      <c r="H13" s="417"/>
      <c r="I13" s="417"/>
      <c r="J13" s="417"/>
    </row>
    <row r="14" spans="1:10" x14ac:dyDescent="0.3">
      <c r="A14" s="422" t="s">
        <v>931</v>
      </c>
      <c r="B14" s="695" t="s">
        <v>578</v>
      </c>
      <c r="C14" s="696">
        <v>-85</v>
      </c>
      <c r="D14" s="696">
        <v>-862</v>
      </c>
      <c r="E14" s="694">
        <v>468</v>
      </c>
      <c r="F14" s="694">
        <v>108</v>
      </c>
      <c r="G14" s="417"/>
      <c r="H14" s="417"/>
      <c r="I14" s="417"/>
      <c r="J14" s="417"/>
    </row>
    <row r="15" spans="1:10" x14ac:dyDescent="0.3">
      <c r="A15" s="423" t="s">
        <v>932</v>
      </c>
      <c r="B15" s="695" t="s">
        <v>578</v>
      </c>
      <c r="C15" s="697">
        <v>-0.34404598073342507</v>
      </c>
      <c r="D15" s="697">
        <v>-3.5010763169651926</v>
      </c>
      <c r="E15" s="697">
        <v>1.9697798728902733</v>
      </c>
      <c r="F15" s="697">
        <v>0.44578362983448216</v>
      </c>
      <c r="G15" s="417"/>
      <c r="H15" s="417"/>
      <c r="I15" s="417"/>
      <c r="J15" s="417"/>
    </row>
    <row r="16" spans="1:10" x14ac:dyDescent="0.3">
      <c r="A16" s="417"/>
      <c r="B16" s="417"/>
      <c r="C16" s="417"/>
      <c r="D16" s="417"/>
      <c r="E16" s="417"/>
      <c r="F16" s="417"/>
      <c r="G16" s="417"/>
      <c r="H16" s="417"/>
      <c r="I16" s="417"/>
      <c r="J16" s="417"/>
    </row>
    <row r="17" spans="1:10" x14ac:dyDescent="0.3">
      <c r="A17" s="424" t="s">
        <v>933</v>
      </c>
      <c r="B17" s="417"/>
      <c r="C17" s="417"/>
      <c r="D17" s="417"/>
      <c r="E17" s="417"/>
      <c r="F17" s="417"/>
      <c r="G17" s="417"/>
      <c r="H17" s="417"/>
      <c r="I17" s="417"/>
      <c r="J17" s="417"/>
    </row>
    <row r="18" spans="1:10" x14ac:dyDescent="0.3">
      <c r="A18" s="417"/>
      <c r="B18" s="417"/>
      <c r="C18" s="417"/>
      <c r="D18" s="417"/>
      <c r="E18" s="417"/>
      <c r="F18" s="417"/>
      <c r="G18" s="417"/>
      <c r="H18" s="417"/>
      <c r="I18" s="417"/>
      <c r="J18" s="417"/>
    </row>
    <row r="19" spans="1:10" x14ac:dyDescent="0.3">
      <c r="A19" s="417"/>
      <c r="B19" s="417"/>
      <c r="C19" s="417"/>
      <c r="D19" s="417"/>
      <c r="E19" s="417"/>
      <c r="F19" s="417"/>
      <c r="G19" s="417"/>
      <c r="H19" s="417"/>
      <c r="I19" s="417"/>
      <c r="J19" s="417"/>
    </row>
  </sheetData>
  <hyperlinks>
    <hyperlink ref="A17" r:id="rId1" xr:uid="{267E8722-6F68-4CFE-B78E-83FB68121048}"/>
    <hyperlink ref="A1" location="Contents!A1" display="Contents" xr:uid="{AD918D28-3046-43D5-BEF3-CCB0049357F9}"/>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4D474-E8DA-4B82-8D61-251C434BF0F7}">
  <dimension ref="A1:R38"/>
  <sheetViews>
    <sheetView workbookViewId="0"/>
  </sheetViews>
  <sheetFormatPr defaultRowHeight="14.4" x14ac:dyDescent="0.3"/>
  <cols>
    <col min="1" max="1" width="10.6640625" customWidth="1"/>
    <col min="2" max="2" width="19.33203125" customWidth="1"/>
    <col min="3" max="3" width="30.6640625" customWidth="1"/>
  </cols>
  <sheetData>
    <row r="1" spans="1:18" x14ac:dyDescent="0.3">
      <c r="A1" s="23" t="s">
        <v>1264</v>
      </c>
    </row>
    <row r="4" spans="1:18" ht="15" thickBot="1" x14ac:dyDescent="0.35">
      <c r="A4" s="425" t="s">
        <v>934</v>
      </c>
      <c r="B4" s="425"/>
      <c r="C4" s="425"/>
      <c r="D4" s="426"/>
      <c r="E4" s="426"/>
      <c r="F4" s="426"/>
      <c r="G4" s="426"/>
      <c r="H4" s="426"/>
      <c r="I4" s="426"/>
      <c r="J4" s="426"/>
      <c r="K4" s="426"/>
      <c r="L4" s="426"/>
      <c r="M4" s="426"/>
      <c r="N4" s="426"/>
      <c r="O4" s="427"/>
      <c r="P4" s="427"/>
      <c r="Q4" s="427"/>
      <c r="R4" s="427"/>
    </row>
    <row r="5" spans="1:18" x14ac:dyDescent="0.3">
      <c r="A5" s="428" t="s">
        <v>935</v>
      </c>
      <c r="B5" s="429" t="s">
        <v>936</v>
      </c>
      <c r="C5" s="430" t="s">
        <v>721</v>
      </c>
      <c r="D5" s="431" t="s">
        <v>937</v>
      </c>
      <c r="E5" s="431" t="s">
        <v>938</v>
      </c>
      <c r="F5" s="431" t="s">
        <v>939</v>
      </c>
      <c r="G5" s="431" t="s">
        <v>940</v>
      </c>
      <c r="H5" s="431" t="s">
        <v>941</v>
      </c>
      <c r="I5" s="431" t="s">
        <v>722</v>
      </c>
      <c r="J5" s="431" t="s">
        <v>723</v>
      </c>
      <c r="K5" s="431" t="s">
        <v>724</v>
      </c>
      <c r="L5" s="431" t="s">
        <v>725</v>
      </c>
      <c r="M5" s="432" t="s">
        <v>726</v>
      </c>
      <c r="N5" s="432" t="s">
        <v>727</v>
      </c>
      <c r="O5" s="433" t="s">
        <v>195</v>
      </c>
      <c r="P5" s="433" t="s">
        <v>198</v>
      </c>
      <c r="Q5" s="434"/>
      <c r="R5" s="434"/>
    </row>
    <row r="6" spans="1:18" x14ac:dyDescent="0.3">
      <c r="A6" s="435" t="s">
        <v>800</v>
      </c>
      <c r="B6" s="436" t="s">
        <v>942</v>
      </c>
      <c r="C6" s="437" t="s">
        <v>943</v>
      </c>
      <c r="D6" s="438">
        <v>40.5</v>
      </c>
      <c r="E6" s="438">
        <v>40.9</v>
      </c>
      <c r="F6" s="438">
        <v>40.9</v>
      </c>
      <c r="G6" s="438">
        <v>41.9</v>
      </c>
      <c r="H6" s="438">
        <v>41</v>
      </c>
      <c r="I6" s="438">
        <v>41.2</v>
      </c>
      <c r="J6" s="438">
        <v>41</v>
      </c>
      <c r="K6" s="438">
        <v>41.5</v>
      </c>
      <c r="L6" s="438">
        <v>41.1</v>
      </c>
      <c r="M6" s="438">
        <v>41.4</v>
      </c>
      <c r="N6" s="439">
        <v>41.8</v>
      </c>
      <c r="O6" s="440">
        <v>42.4</v>
      </c>
      <c r="P6" s="440">
        <v>41.1</v>
      </c>
      <c r="Q6" s="434"/>
      <c r="R6" s="441"/>
    </row>
    <row r="7" spans="1:18" x14ac:dyDescent="0.3">
      <c r="A7" s="442" t="s">
        <v>800</v>
      </c>
      <c r="B7" s="443" t="s">
        <v>942</v>
      </c>
      <c r="C7" s="444" t="s">
        <v>944</v>
      </c>
      <c r="D7" s="445" t="s">
        <v>945</v>
      </c>
      <c r="E7" s="445" t="s">
        <v>945</v>
      </c>
      <c r="F7" s="445" t="s">
        <v>945</v>
      </c>
      <c r="G7" s="445" t="s">
        <v>945</v>
      </c>
      <c r="H7" s="445" t="s">
        <v>945</v>
      </c>
      <c r="I7" s="445" t="s">
        <v>945</v>
      </c>
      <c r="J7" s="445" t="s">
        <v>945</v>
      </c>
      <c r="K7" s="445" t="s">
        <v>945</v>
      </c>
      <c r="L7" s="445" t="s">
        <v>945</v>
      </c>
      <c r="M7" s="445" t="s">
        <v>945</v>
      </c>
      <c r="N7" s="446">
        <v>27.2</v>
      </c>
      <c r="O7" s="447">
        <v>27.7</v>
      </c>
      <c r="P7" s="440">
        <v>25.2</v>
      </c>
      <c r="Q7" s="434"/>
      <c r="R7" s="441"/>
    </row>
    <row r="8" spans="1:18" x14ac:dyDescent="0.3">
      <c r="A8" s="442" t="s">
        <v>800</v>
      </c>
      <c r="B8" s="443" t="s">
        <v>942</v>
      </c>
      <c r="C8" s="444" t="s">
        <v>946</v>
      </c>
      <c r="D8" s="445" t="s">
        <v>945</v>
      </c>
      <c r="E8" s="445" t="s">
        <v>945</v>
      </c>
      <c r="F8" s="445" t="s">
        <v>945</v>
      </c>
      <c r="G8" s="445" t="s">
        <v>945</v>
      </c>
      <c r="H8" s="445" t="s">
        <v>945</v>
      </c>
      <c r="I8" s="445" t="s">
        <v>945</v>
      </c>
      <c r="J8" s="445" t="s">
        <v>945</v>
      </c>
      <c r="K8" s="445" t="s">
        <v>945</v>
      </c>
      <c r="L8" s="445" t="s">
        <v>945</v>
      </c>
      <c r="M8" s="445" t="s">
        <v>945</v>
      </c>
      <c r="N8" s="446">
        <v>31.7</v>
      </c>
      <c r="O8" s="447">
        <v>31.4</v>
      </c>
      <c r="P8" s="440">
        <v>30.9</v>
      </c>
      <c r="Q8" s="434"/>
      <c r="R8" s="441"/>
    </row>
    <row r="9" spans="1:18" x14ac:dyDescent="0.3">
      <c r="A9" s="442" t="s">
        <v>800</v>
      </c>
      <c r="B9" s="443" t="s">
        <v>942</v>
      </c>
      <c r="C9" s="444" t="s">
        <v>947</v>
      </c>
      <c r="D9" s="448">
        <v>4.588638394924776</v>
      </c>
      <c r="E9" s="448">
        <v>4.6444777784264391</v>
      </c>
      <c r="F9" s="448">
        <v>4.4199919044221092</v>
      </c>
      <c r="G9" s="448">
        <v>4.4609002569325522</v>
      </c>
      <c r="H9" s="448">
        <v>4.2349585662843081</v>
      </c>
      <c r="I9" s="448">
        <v>4.4435984174852381</v>
      </c>
      <c r="J9" s="448">
        <v>4.2298376038753274</v>
      </c>
      <c r="K9" s="448">
        <v>4.4561513059018463</v>
      </c>
      <c r="L9" s="448">
        <v>4.1404793834614617</v>
      </c>
      <c r="M9" s="448">
        <v>4.2745176607553894</v>
      </c>
      <c r="N9" s="446">
        <v>4.0897771777890126</v>
      </c>
      <c r="O9" s="448">
        <v>4.2255945271515856</v>
      </c>
      <c r="P9" s="440">
        <v>3.9</v>
      </c>
      <c r="Q9" s="434"/>
      <c r="R9" s="441"/>
    </row>
    <row r="10" spans="1:18" x14ac:dyDescent="0.3">
      <c r="A10" s="442" t="s">
        <v>800</v>
      </c>
      <c r="B10" s="443" t="s">
        <v>942</v>
      </c>
      <c r="C10" s="444" t="s">
        <v>948</v>
      </c>
      <c r="D10" s="449">
        <v>64.600000000000009</v>
      </c>
      <c r="E10" s="449">
        <v>65</v>
      </c>
      <c r="F10" s="449">
        <v>65.100000000000009</v>
      </c>
      <c r="G10" s="449">
        <v>65.2</v>
      </c>
      <c r="H10" s="449">
        <v>63</v>
      </c>
      <c r="I10" s="449">
        <v>61.4</v>
      </c>
      <c r="J10" s="449">
        <v>63.3</v>
      </c>
      <c r="K10" s="449">
        <v>61.7</v>
      </c>
      <c r="L10" s="449">
        <v>62.7</v>
      </c>
      <c r="M10" s="449">
        <v>61.4</v>
      </c>
      <c r="N10" s="450">
        <v>65.100000000000009</v>
      </c>
      <c r="O10" s="451">
        <v>65.400000000000006</v>
      </c>
      <c r="P10" s="440">
        <v>61.2</v>
      </c>
      <c r="Q10" s="434"/>
      <c r="R10" s="441"/>
    </row>
    <row r="11" spans="1:18" x14ac:dyDescent="0.3">
      <c r="A11" s="442" t="s">
        <v>800</v>
      </c>
      <c r="B11" s="443" t="s">
        <v>942</v>
      </c>
      <c r="C11" s="444" t="s">
        <v>949</v>
      </c>
      <c r="D11" s="449">
        <v>35.4</v>
      </c>
      <c r="E11" s="449">
        <v>35</v>
      </c>
      <c r="F11" s="449">
        <v>34.9</v>
      </c>
      <c r="G11" s="449">
        <v>34.799999999999997</v>
      </c>
      <c r="H11" s="449">
        <v>37</v>
      </c>
      <c r="I11" s="449">
        <v>38.6</v>
      </c>
      <c r="J11" s="449">
        <v>36.700000000000003</v>
      </c>
      <c r="K11" s="449">
        <v>38.299999999999997</v>
      </c>
      <c r="L11" s="449">
        <v>37.299999999999997</v>
      </c>
      <c r="M11" s="449">
        <v>38.6</v>
      </c>
      <c r="N11" s="450">
        <v>34.9</v>
      </c>
      <c r="O11" s="451">
        <v>34.6</v>
      </c>
      <c r="P11" s="440">
        <v>38.799999999999997</v>
      </c>
      <c r="Q11" s="434"/>
      <c r="R11" s="441"/>
    </row>
    <row r="12" spans="1:18" x14ac:dyDescent="0.3">
      <c r="A12" s="442" t="s">
        <v>800</v>
      </c>
      <c r="B12" s="443" t="s">
        <v>942</v>
      </c>
      <c r="C12" s="444" t="s">
        <v>950</v>
      </c>
      <c r="D12" s="449">
        <v>81</v>
      </c>
      <c r="E12" s="449">
        <v>79.7</v>
      </c>
      <c r="F12" s="449">
        <v>78.7</v>
      </c>
      <c r="G12" s="449">
        <v>75.8</v>
      </c>
      <c r="H12" s="449">
        <v>73.099999999999994</v>
      </c>
      <c r="I12" s="449">
        <v>71.899999999999991</v>
      </c>
      <c r="J12" s="449">
        <v>73.599999999999994</v>
      </c>
      <c r="K12" s="449">
        <v>72.099999999999994</v>
      </c>
      <c r="L12" s="449">
        <v>71.8</v>
      </c>
      <c r="M12" s="449">
        <v>70.399999999999991</v>
      </c>
      <c r="N12" s="450">
        <v>75.900000000000006</v>
      </c>
      <c r="O12" s="451">
        <v>74.099999999999994</v>
      </c>
      <c r="P12" s="440">
        <v>75.2</v>
      </c>
      <c r="Q12" s="434"/>
      <c r="R12" s="441"/>
    </row>
    <row r="13" spans="1:18" x14ac:dyDescent="0.3">
      <c r="A13" s="442" t="s">
        <v>800</v>
      </c>
      <c r="B13" s="443" t="s">
        <v>942</v>
      </c>
      <c r="C13" s="444" t="s">
        <v>951</v>
      </c>
      <c r="D13" s="449">
        <v>18.999999999999993</v>
      </c>
      <c r="E13" s="449">
        <v>20.299999999999997</v>
      </c>
      <c r="F13" s="449">
        <v>21.299999999999997</v>
      </c>
      <c r="G13" s="449">
        <v>24.2</v>
      </c>
      <c r="H13" s="449">
        <v>26.900000000000002</v>
      </c>
      <c r="I13" s="449">
        <v>28.1</v>
      </c>
      <c r="J13" s="449">
        <v>26.400000000000002</v>
      </c>
      <c r="K13" s="449">
        <v>27.900000000000002</v>
      </c>
      <c r="L13" s="449">
        <v>28.200000000000003</v>
      </c>
      <c r="M13" s="449">
        <v>29.600000000000005</v>
      </c>
      <c r="N13" s="452">
        <v>24.099999999999998</v>
      </c>
      <c r="O13" s="449">
        <v>25.900000000000002</v>
      </c>
      <c r="P13" s="440">
        <v>24.8</v>
      </c>
      <c r="Q13" s="434"/>
      <c r="R13" s="441"/>
    </row>
    <row r="14" spans="1:18" x14ac:dyDescent="0.3">
      <c r="A14" s="442" t="s">
        <v>800</v>
      </c>
      <c r="B14" s="443" t="s">
        <v>952</v>
      </c>
      <c r="C14" s="444" t="s">
        <v>943</v>
      </c>
      <c r="D14" s="438">
        <v>35.1</v>
      </c>
      <c r="E14" s="438">
        <v>35.4</v>
      </c>
      <c r="F14" s="438">
        <v>35.799999999999997</v>
      </c>
      <c r="G14" s="438">
        <v>35.9</v>
      </c>
      <c r="H14" s="438">
        <v>35.6</v>
      </c>
      <c r="I14" s="438">
        <v>35.799999999999997</v>
      </c>
      <c r="J14" s="438">
        <v>35.9</v>
      </c>
      <c r="K14" s="438">
        <v>36.1</v>
      </c>
      <c r="L14" s="438">
        <v>35.9</v>
      </c>
      <c r="M14" s="438">
        <v>35.700000000000003</v>
      </c>
      <c r="N14" s="453">
        <v>35.299999999999997</v>
      </c>
      <c r="O14" s="440">
        <v>34.799999999999997</v>
      </c>
      <c r="P14" s="440">
        <v>33.700000000000003</v>
      </c>
      <c r="Q14" s="434"/>
      <c r="R14" s="441"/>
    </row>
    <row r="15" spans="1:18" x14ac:dyDescent="0.3">
      <c r="A15" s="442" t="s">
        <v>800</v>
      </c>
      <c r="B15" s="443" t="s">
        <v>952</v>
      </c>
      <c r="C15" s="444" t="s">
        <v>944</v>
      </c>
      <c r="D15" s="445" t="s">
        <v>945</v>
      </c>
      <c r="E15" s="445" t="s">
        <v>945</v>
      </c>
      <c r="F15" s="445" t="s">
        <v>945</v>
      </c>
      <c r="G15" s="445" t="s">
        <v>945</v>
      </c>
      <c r="H15" s="445" t="s">
        <v>945</v>
      </c>
      <c r="I15" s="445" t="s">
        <v>945</v>
      </c>
      <c r="J15" s="445" t="s">
        <v>945</v>
      </c>
      <c r="K15" s="445" t="s">
        <v>945</v>
      </c>
      <c r="L15" s="445" t="s">
        <v>945</v>
      </c>
      <c r="M15" s="445" t="s">
        <v>945</v>
      </c>
      <c r="N15" s="446">
        <v>27.3</v>
      </c>
      <c r="O15" s="447">
        <v>26.4</v>
      </c>
      <c r="P15" s="440">
        <v>24.6</v>
      </c>
      <c r="Q15" s="434"/>
      <c r="R15" s="441"/>
    </row>
    <row r="16" spans="1:18" x14ac:dyDescent="0.3">
      <c r="A16" s="442" t="s">
        <v>800</v>
      </c>
      <c r="B16" s="443" t="s">
        <v>952</v>
      </c>
      <c r="C16" s="444" t="s">
        <v>946</v>
      </c>
      <c r="D16" s="445" t="s">
        <v>945</v>
      </c>
      <c r="E16" s="445" t="s">
        <v>945</v>
      </c>
      <c r="F16" s="445" t="s">
        <v>945</v>
      </c>
      <c r="G16" s="445" t="s">
        <v>945</v>
      </c>
      <c r="H16" s="445" t="s">
        <v>945</v>
      </c>
      <c r="I16" s="445" t="s">
        <v>945</v>
      </c>
      <c r="J16" s="445" t="s">
        <v>945</v>
      </c>
      <c r="K16" s="445" t="s">
        <v>945</v>
      </c>
      <c r="L16" s="445" t="s">
        <v>945</v>
      </c>
      <c r="M16" s="445" t="s">
        <v>945</v>
      </c>
      <c r="N16" s="446">
        <v>29.7</v>
      </c>
      <c r="O16" s="447">
        <v>29.4</v>
      </c>
      <c r="P16" s="440">
        <v>29.3</v>
      </c>
      <c r="Q16" s="434"/>
      <c r="R16" s="441"/>
    </row>
    <row r="17" spans="1:18" x14ac:dyDescent="0.3">
      <c r="A17" s="442" t="s">
        <v>800</v>
      </c>
      <c r="B17" s="443" t="s">
        <v>952</v>
      </c>
      <c r="C17" s="444" t="s">
        <v>947</v>
      </c>
      <c r="D17" s="449">
        <v>4.7289182037637962</v>
      </c>
      <c r="E17" s="449">
        <v>4.8539971141942351</v>
      </c>
      <c r="F17" s="449">
        <v>4.6162505706751231</v>
      </c>
      <c r="G17" s="449">
        <v>4.6770852669360972</v>
      </c>
      <c r="H17" s="449">
        <v>4.3424360311586767</v>
      </c>
      <c r="I17" s="449">
        <v>4.4963509719629569</v>
      </c>
      <c r="J17" s="449">
        <v>4.3001242747081543</v>
      </c>
      <c r="K17" s="449">
        <v>4.4382980095511524</v>
      </c>
      <c r="L17" s="449">
        <v>4.2549298580101</v>
      </c>
      <c r="M17" s="449">
        <v>4.3775192525397371</v>
      </c>
      <c r="N17" s="450">
        <v>4.3245243586448971</v>
      </c>
      <c r="O17" s="451">
        <v>4.5267691773294887</v>
      </c>
      <c r="P17" s="440">
        <v>4.2</v>
      </c>
      <c r="Q17" s="434"/>
      <c r="R17" s="441"/>
    </row>
    <row r="18" spans="1:18" x14ac:dyDescent="0.3">
      <c r="A18" s="442" t="s">
        <v>800</v>
      </c>
      <c r="B18" s="443" t="s">
        <v>952</v>
      </c>
      <c r="C18" s="444" t="s">
        <v>948</v>
      </c>
      <c r="D18" s="449">
        <v>77.400000000000006</v>
      </c>
      <c r="E18" s="449">
        <v>77.7</v>
      </c>
      <c r="F18" s="449">
        <v>79.400000000000006</v>
      </c>
      <c r="G18" s="449">
        <v>79.2</v>
      </c>
      <c r="H18" s="449">
        <v>76.7</v>
      </c>
      <c r="I18" s="449">
        <v>74.7</v>
      </c>
      <c r="J18" s="449">
        <v>75.8</v>
      </c>
      <c r="K18" s="449">
        <v>73</v>
      </c>
      <c r="L18" s="449">
        <v>74.900000000000006</v>
      </c>
      <c r="M18" s="449">
        <v>72.3</v>
      </c>
      <c r="N18" s="450">
        <v>77.3</v>
      </c>
      <c r="O18" s="451">
        <v>75.900000000000006</v>
      </c>
      <c r="P18" s="440">
        <v>73</v>
      </c>
      <c r="Q18" s="434"/>
      <c r="R18" s="441"/>
    </row>
    <row r="19" spans="1:18" x14ac:dyDescent="0.3">
      <c r="A19" s="442" t="s">
        <v>800</v>
      </c>
      <c r="B19" s="443" t="s">
        <v>952</v>
      </c>
      <c r="C19" s="444" t="s">
        <v>949</v>
      </c>
      <c r="D19" s="449">
        <v>22.599999999999998</v>
      </c>
      <c r="E19" s="449">
        <v>22.299999999999997</v>
      </c>
      <c r="F19" s="449">
        <v>20.599999999999994</v>
      </c>
      <c r="G19" s="449">
        <v>20.799999999999997</v>
      </c>
      <c r="H19" s="449">
        <v>23.299999999999997</v>
      </c>
      <c r="I19" s="449">
        <v>25.3</v>
      </c>
      <c r="J19" s="449">
        <v>24.2</v>
      </c>
      <c r="K19" s="449">
        <v>27</v>
      </c>
      <c r="L19" s="449">
        <v>25.1</v>
      </c>
      <c r="M19" s="449">
        <v>27.700000000000003</v>
      </c>
      <c r="N19" s="450">
        <v>22.7</v>
      </c>
      <c r="O19" s="451">
        <v>24.099999999999998</v>
      </c>
      <c r="P19" s="440">
        <v>27</v>
      </c>
      <c r="Q19" s="434"/>
      <c r="R19" s="441"/>
    </row>
    <row r="20" spans="1:18" x14ac:dyDescent="0.3">
      <c r="A20" s="442" t="s">
        <v>800</v>
      </c>
      <c r="B20" s="443" t="s">
        <v>952</v>
      </c>
      <c r="C20" s="444" t="s">
        <v>950</v>
      </c>
      <c r="D20" s="449">
        <v>88.3</v>
      </c>
      <c r="E20" s="449">
        <v>87.8</v>
      </c>
      <c r="F20" s="449">
        <v>86.8</v>
      </c>
      <c r="G20" s="449">
        <v>85.3</v>
      </c>
      <c r="H20" s="449">
        <v>79.7</v>
      </c>
      <c r="I20" s="449">
        <v>80.100000000000009</v>
      </c>
      <c r="J20" s="449">
        <v>78.600000000000009</v>
      </c>
      <c r="K20" s="449">
        <v>79.2</v>
      </c>
      <c r="L20" s="449">
        <v>78.3</v>
      </c>
      <c r="M20" s="449">
        <v>78.3</v>
      </c>
      <c r="N20" s="452">
        <v>84.1</v>
      </c>
      <c r="O20" s="449">
        <v>84.3</v>
      </c>
      <c r="P20" s="440">
        <v>87</v>
      </c>
      <c r="Q20" s="434"/>
      <c r="R20" s="441"/>
    </row>
    <row r="21" spans="1:18" x14ac:dyDescent="0.3">
      <c r="A21" s="442" t="s">
        <v>800</v>
      </c>
      <c r="B21" s="443" t="s">
        <v>952</v>
      </c>
      <c r="C21" s="444" t="s">
        <v>951</v>
      </c>
      <c r="D21" s="449">
        <v>11.7</v>
      </c>
      <c r="E21" s="449">
        <v>12.2</v>
      </c>
      <c r="F21" s="449">
        <v>13.200000000000001</v>
      </c>
      <c r="G21" s="449">
        <v>14.700000000000003</v>
      </c>
      <c r="H21" s="449">
        <v>20.299999999999997</v>
      </c>
      <c r="I21" s="449">
        <v>19.899999999999995</v>
      </c>
      <c r="J21" s="449">
        <v>21.4</v>
      </c>
      <c r="K21" s="449">
        <v>20.799999999999997</v>
      </c>
      <c r="L21" s="449">
        <v>21.699999999999996</v>
      </c>
      <c r="M21" s="449">
        <v>21.699999999999996</v>
      </c>
      <c r="N21" s="450">
        <v>15.900000000000002</v>
      </c>
      <c r="O21" s="451">
        <v>15.700000000000003</v>
      </c>
      <c r="P21" s="440">
        <v>13</v>
      </c>
      <c r="Q21" s="434"/>
      <c r="R21" s="441"/>
    </row>
    <row r="22" spans="1:18" x14ac:dyDescent="0.3">
      <c r="A22" s="442" t="s">
        <v>800</v>
      </c>
      <c r="B22" s="443" t="s">
        <v>953</v>
      </c>
      <c r="C22" s="444" t="s">
        <v>943</v>
      </c>
      <c r="D22" s="438">
        <v>37.1</v>
      </c>
      <c r="E22" s="438">
        <v>37.299999999999997</v>
      </c>
      <c r="F22" s="438">
        <v>37.4</v>
      </c>
      <c r="G22" s="438">
        <v>37.5</v>
      </c>
      <c r="H22" s="438">
        <v>36.9</v>
      </c>
      <c r="I22" s="438">
        <v>37</v>
      </c>
      <c r="J22" s="438">
        <v>36.9</v>
      </c>
      <c r="K22" s="438">
        <v>37</v>
      </c>
      <c r="L22" s="438">
        <v>36.700000000000003</v>
      </c>
      <c r="M22" s="438">
        <v>36.6</v>
      </c>
      <c r="N22" s="453">
        <v>36.799999999999997</v>
      </c>
      <c r="O22" s="440">
        <v>36.6</v>
      </c>
      <c r="P22" s="440">
        <v>35.299999999999997</v>
      </c>
      <c r="Q22" s="434"/>
      <c r="R22" s="441"/>
    </row>
    <row r="23" spans="1:18" x14ac:dyDescent="0.3">
      <c r="A23" s="442" t="s">
        <v>800</v>
      </c>
      <c r="B23" s="443" t="s">
        <v>953</v>
      </c>
      <c r="C23" s="444" t="s">
        <v>944</v>
      </c>
      <c r="D23" s="445" t="s">
        <v>945</v>
      </c>
      <c r="E23" s="445" t="s">
        <v>945</v>
      </c>
      <c r="F23" s="445" t="s">
        <v>945</v>
      </c>
      <c r="G23" s="445" t="s">
        <v>945</v>
      </c>
      <c r="H23" s="445" t="s">
        <v>945</v>
      </c>
      <c r="I23" s="445" t="s">
        <v>945</v>
      </c>
      <c r="J23" s="445" t="s">
        <v>945</v>
      </c>
      <c r="K23" s="445" t="s">
        <v>945</v>
      </c>
      <c r="L23" s="445" t="s">
        <v>945</v>
      </c>
      <c r="M23" s="445" t="s">
        <v>945</v>
      </c>
      <c r="N23" s="446">
        <v>27.3</v>
      </c>
      <c r="O23" s="447">
        <v>26.7</v>
      </c>
      <c r="P23" s="440">
        <v>24.8</v>
      </c>
      <c r="Q23" s="434"/>
      <c r="R23" s="441"/>
    </row>
    <row r="24" spans="1:18" x14ac:dyDescent="0.3">
      <c r="A24" s="442" t="s">
        <v>800</v>
      </c>
      <c r="B24" s="443" t="s">
        <v>953</v>
      </c>
      <c r="C24" s="444" t="s">
        <v>946</v>
      </c>
      <c r="D24" s="448" t="s">
        <v>945</v>
      </c>
      <c r="E24" s="448" t="s">
        <v>945</v>
      </c>
      <c r="F24" s="448" t="s">
        <v>945</v>
      </c>
      <c r="G24" s="448" t="s">
        <v>945</v>
      </c>
      <c r="H24" s="448" t="s">
        <v>945</v>
      </c>
      <c r="I24" s="448" t="s">
        <v>945</v>
      </c>
      <c r="J24" s="448" t="s">
        <v>945</v>
      </c>
      <c r="K24" s="448" t="s">
        <v>945</v>
      </c>
      <c r="L24" s="445" t="s">
        <v>945</v>
      </c>
      <c r="M24" s="445" t="s">
        <v>945</v>
      </c>
      <c r="N24" s="446">
        <v>30.2</v>
      </c>
      <c r="O24" s="448">
        <v>29.9</v>
      </c>
      <c r="P24" s="440">
        <v>29.7</v>
      </c>
      <c r="Q24" s="434"/>
      <c r="R24" s="441"/>
    </row>
    <row r="25" spans="1:18" x14ac:dyDescent="0.3">
      <c r="A25" s="442" t="s">
        <v>800</v>
      </c>
      <c r="B25" s="443" t="s">
        <v>953</v>
      </c>
      <c r="C25" s="444" t="s">
        <v>947</v>
      </c>
      <c r="D25" s="449">
        <v>4.6758381632146548</v>
      </c>
      <c r="E25" s="449">
        <v>4.783810555364421</v>
      </c>
      <c r="F25" s="449">
        <v>4.5553964159759666</v>
      </c>
      <c r="G25" s="449">
        <v>4.6184758917815349</v>
      </c>
      <c r="H25" s="449">
        <v>4.3160499463085253</v>
      </c>
      <c r="I25" s="449">
        <v>4.4847320349178847</v>
      </c>
      <c r="J25" s="449">
        <v>4.2858718006515728</v>
      </c>
      <c r="K25" s="449">
        <v>4.4414643264162557</v>
      </c>
      <c r="L25" s="449">
        <v>4.2370887531430261</v>
      </c>
      <c r="M25" s="449">
        <v>4.3618665184061873</v>
      </c>
      <c r="N25" s="450">
        <v>4.2696224613804716</v>
      </c>
      <c r="O25" s="451">
        <v>4.4555413370013364</v>
      </c>
      <c r="P25" s="440">
        <v>4.2</v>
      </c>
      <c r="Q25" s="434"/>
      <c r="R25" s="441"/>
    </row>
    <row r="26" spans="1:18" x14ac:dyDescent="0.3">
      <c r="A26" s="442" t="s">
        <v>800</v>
      </c>
      <c r="B26" s="443" t="s">
        <v>953</v>
      </c>
      <c r="C26" s="444" t="s">
        <v>948</v>
      </c>
      <c r="D26" s="449">
        <v>72.099999999999994</v>
      </c>
      <c r="E26" s="449">
        <v>73</v>
      </c>
      <c r="F26" s="449">
        <v>74.599999999999994</v>
      </c>
      <c r="G26" s="449">
        <v>74.900000000000006</v>
      </c>
      <c r="H26" s="449">
        <v>72.899999999999991</v>
      </c>
      <c r="I26" s="449">
        <v>71.5</v>
      </c>
      <c r="J26" s="449">
        <v>73</v>
      </c>
      <c r="K26" s="449">
        <v>70.7</v>
      </c>
      <c r="L26" s="449">
        <v>72.8</v>
      </c>
      <c r="M26" s="449">
        <v>70.399999999999991</v>
      </c>
      <c r="N26" s="450">
        <v>74.099999999999994</v>
      </c>
      <c r="O26" s="451">
        <v>73</v>
      </c>
      <c r="P26" s="440">
        <v>70.2</v>
      </c>
      <c r="Q26" s="434"/>
      <c r="R26" s="441"/>
    </row>
    <row r="27" spans="1:18" x14ac:dyDescent="0.3">
      <c r="A27" s="442" t="s">
        <v>800</v>
      </c>
      <c r="B27" s="443" t="s">
        <v>953</v>
      </c>
      <c r="C27" s="444" t="s">
        <v>949</v>
      </c>
      <c r="D27" s="449">
        <v>27.900000000000002</v>
      </c>
      <c r="E27" s="449">
        <v>27</v>
      </c>
      <c r="F27" s="449">
        <v>25.4</v>
      </c>
      <c r="G27" s="449">
        <v>25.1</v>
      </c>
      <c r="H27" s="449">
        <v>27.1</v>
      </c>
      <c r="I27" s="449">
        <v>28.500000000000004</v>
      </c>
      <c r="J27" s="449">
        <v>27</v>
      </c>
      <c r="K27" s="449">
        <v>29.300000000000004</v>
      </c>
      <c r="L27" s="449">
        <v>27.200000000000003</v>
      </c>
      <c r="M27" s="449">
        <v>29.600000000000005</v>
      </c>
      <c r="N27" s="450">
        <v>25.900000000000002</v>
      </c>
      <c r="O27" s="451">
        <v>27</v>
      </c>
      <c r="P27" s="440">
        <v>29.8</v>
      </c>
      <c r="Q27" s="434"/>
      <c r="R27" s="441"/>
    </row>
    <row r="28" spans="1:18" x14ac:dyDescent="0.3">
      <c r="A28" s="442" t="s">
        <v>800</v>
      </c>
      <c r="B28" s="443" t="s">
        <v>953</v>
      </c>
      <c r="C28" s="444" t="s">
        <v>950</v>
      </c>
      <c r="D28" s="449">
        <v>85.3</v>
      </c>
      <c r="E28" s="449">
        <v>84.8</v>
      </c>
      <c r="F28" s="449">
        <v>84.3</v>
      </c>
      <c r="G28" s="449">
        <v>82.399999999999991</v>
      </c>
      <c r="H28" s="449">
        <v>77.900000000000006</v>
      </c>
      <c r="I28" s="449">
        <v>78.100000000000009</v>
      </c>
      <c r="J28" s="449">
        <v>77.400000000000006</v>
      </c>
      <c r="K28" s="449">
        <v>77.8</v>
      </c>
      <c r="L28" s="449">
        <v>77.2</v>
      </c>
      <c r="M28" s="449">
        <v>76.900000000000006</v>
      </c>
      <c r="N28" s="452">
        <v>81.900000000000006</v>
      </c>
      <c r="O28" s="449">
        <v>81.5</v>
      </c>
      <c r="P28" s="440">
        <v>84.1</v>
      </c>
      <c r="Q28" s="434"/>
      <c r="R28" s="441"/>
    </row>
    <row r="29" spans="1:18" x14ac:dyDescent="0.3">
      <c r="A29" s="442" t="s">
        <v>800</v>
      </c>
      <c r="B29" s="443" t="s">
        <v>953</v>
      </c>
      <c r="C29" s="444" t="s">
        <v>951</v>
      </c>
      <c r="D29" s="449">
        <v>14.700000000000003</v>
      </c>
      <c r="E29" s="449">
        <v>15.200000000000003</v>
      </c>
      <c r="F29" s="449">
        <v>15.700000000000003</v>
      </c>
      <c r="G29" s="449">
        <v>17.600000000000005</v>
      </c>
      <c r="H29" s="449">
        <v>22.099999999999998</v>
      </c>
      <c r="I29" s="449">
        <v>21.9</v>
      </c>
      <c r="J29" s="449">
        <v>22.599999999999998</v>
      </c>
      <c r="K29" s="449">
        <v>22.199999999999996</v>
      </c>
      <c r="L29" s="449">
        <v>22.799999999999997</v>
      </c>
      <c r="M29" s="449">
        <v>23.099999999999998</v>
      </c>
      <c r="N29" s="450">
        <v>18.100000000000001</v>
      </c>
      <c r="O29" s="451">
        <v>18.500000000000007</v>
      </c>
      <c r="P29" s="440">
        <v>15.9</v>
      </c>
      <c r="Q29" s="434"/>
      <c r="R29" s="441"/>
    </row>
    <row r="30" spans="1:18" x14ac:dyDescent="0.3">
      <c r="A30" s="454"/>
      <c r="B30" s="454"/>
      <c r="C30" s="455"/>
      <c r="D30" s="449"/>
      <c r="E30" s="449"/>
      <c r="F30" s="449"/>
      <c r="G30" s="449"/>
      <c r="H30" s="449"/>
      <c r="I30" s="449"/>
      <c r="J30" s="449"/>
      <c r="K30" s="449"/>
      <c r="L30" s="449"/>
      <c r="M30" s="449"/>
      <c r="N30" s="456"/>
      <c r="O30" s="451"/>
      <c r="P30" s="440"/>
      <c r="Q30" s="434"/>
      <c r="R30" s="441"/>
    </row>
    <row r="31" spans="1:18" x14ac:dyDescent="0.3">
      <c r="A31" s="434" t="s">
        <v>741</v>
      </c>
      <c r="B31" s="425"/>
      <c r="C31" s="425"/>
      <c r="D31" s="426"/>
      <c r="E31" s="426"/>
      <c r="F31" s="426"/>
      <c r="G31" s="426"/>
      <c r="H31" s="426"/>
      <c r="I31" s="426"/>
      <c r="J31" s="426"/>
      <c r="K31" s="426"/>
      <c r="L31" s="426"/>
      <c r="M31" s="426"/>
      <c r="N31" s="426"/>
      <c r="O31" s="427"/>
      <c r="P31" s="427"/>
      <c r="Q31" s="427"/>
      <c r="R31" s="427"/>
    </row>
    <row r="32" spans="1:18" x14ac:dyDescent="0.3">
      <c r="A32" s="457" t="s">
        <v>954</v>
      </c>
      <c r="B32" s="458"/>
      <c r="C32" s="458"/>
      <c r="D32" s="459"/>
      <c r="E32" s="460"/>
      <c r="F32" s="459"/>
      <c r="G32" s="459"/>
      <c r="H32" s="459"/>
      <c r="I32" s="459"/>
      <c r="J32" s="459"/>
      <c r="K32" s="459"/>
      <c r="L32" s="459"/>
      <c r="M32" s="459"/>
      <c r="N32" s="459"/>
      <c r="O32" s="459"/>
      <c r="P32" s="459"/>
      <c r="Q32" s="459"/>
      <c r="R32" s="459"/>
    </row>
    <row r="33" spans="1:18" ht="20.399999999999999" customHeight="1" x14ac:dyDescent="0.3">
      <c r="A33" s="457" t="e" vm="1">
        <v>#VALUE!</v>
      </c>
      <c r="B33" s="457" t="s">
        <v>955</v>
      </c>
      <c r="C33" s="458"/>
      <c r="D33" s="459"/>
      <c r="E33" s="460"/>
      <c r="F33" s="459"/>
      <c r="G33" s="459"/>
      <c r="H33" s="459"/>
      <c r="I33" s="459"/>
      <c r="J33" s="459"/>
      <c r="K33" s="459"/>
      <c r="L33" s="459"/>
      <c r="M33" s="459"/>
      <c r="N33" s="459"/>
      <c r="O33" s="459"/>
      <c r="P33" s="459"/>
      <c r="Q33" s="459"/>
      <c r="R33" s="459"/>
    </row>
    <row r="34" spans="1:18" x14ac:dyDescent="0.3">
      <c r="A34" s="457"/>
      <c r="B34" s="457"/>
      <c r="C34" s="458"/>
      <c r="D34" s="459"/>
      <c r="E34" s="460"/>
      <c r="F34" s="459"/>
      <c r="G34" s="459"/>
      <c r="H34" s="459"/>
      <c r="I34" s="459"/>
      <c r="J34" s="459"/>
      <c r="K34" s="459"/>
      <c r="L34" s="459"/>
      <c r="M34" s="459"/>
      <c r="N34" s="459"/>
      <c r="O34" s="459"/>
      <c r="P34" s="459"/>
      <c r="Q34" s="459"/>
      <c r="R34" s="459"/>
    </row>
    <row r="35" spans="1:18" x14ac:dyDescent="0.3">
      <c r="A35" s="424" t="s">
        <v>956</v>
      </c>
      <c r="B35" s="461"/>
      <c r="C35" s="462"/>
      <c r="D35" s="434"/>
      <c r="E35" s="434"/>
      <c r="F35" s="434"/>
      <c r="G35" s="434"/>
      <c r="H35" s="434"/>
      <c r="I35" s="434"/>
      <c r="J35" s="434"/>
      <c r="K35" s="434"/>
      <c r="L35" s="434"/>
      <c r="M35" s="434"/>
      <c r="N35" s="434"/>
      <c r="O35" s="434"/>
      <c r="P35" s="434"/>
      <c r="Q35" s="434"/>
      <c r="R35" s="434"/>
    </row>
    <row r="36" spans="1:18" x14ac:dyDescent="0.3">
      <c r="A36" s="463"/>
      <c r="B36" s="463"/>
      <c r="C36" s="464"/>
      <c r="D36" s="434"/>
      <c r="E36" s="434"/>
      <c r="F36" s="434"/>
      <c r="G36" s="434"/>
      <c r="H36" s="434"/>
      <c r="I36" s="434"/>
      <c r="J36" s="434"/>
      <c r="K36" s="434"/>
      <c r="L36" s="434"/>
      <c r="M36" s="434"/>
      <c r="N36" s="434"/>
      <c r="O36" s="434"/>
      <c r="P36" s="434"/>
      <c r="Q36" s="434"/>
      <c r="R36" s="434"/>
    </row>
    <row r="37" spans="1:18" x14ac:dyDescent="0.3">
      <c r="A37" s="434"/>
      <c r="B37" s="434"/>
      <c r="C37" s="464"/>
      <c r="D37" s="434"/>
      <c r="E37" s="434"/>
      <c r="F37" s="434"/>
      <c r="G37" s="434"/>
      <c r="H37" s="434"/>
      <c r="I37" s="434"/>
      <c r="J37" s="434"/>
      <c r="K37" s="434"/>
      <c r="L37" s="434"/>
      <c r="M37" s="434"/>
      <c r="N37" s="434"/>
      <c r="O37" s="434"/>
      <c r="P37" s="434"/>
      <c r="Q37" s="434"/>
      <c r="R37" s="434"/>
    </row>
    <row r="38" spans="1:18" x14ac:dyDescent="0.3">
      <c r="A38" s="465"/>
      <c r="B38" s="465"/>
      <c r="C38" s="434"/>
      <c r="D38" s="434"/>
      <c r="E38" s="434"/>
      <c r="F38" s="434"/>
      <c r="G38" s="434"/>
      <c r="H38" s="434"/>
      <c r="I38" s="434"/>
      <c r="J38" s="434"/>
      <c r="K38" s="434"/>
      <c r="L38" s="434"/>
      <c r="M38" s="434"/>
      <c r="N38" s="434"/>
      <c r="O38" s="434"/>
      <c r="P38" s="434"/>
      <c r="Q38" s="434"/>
      <c r="R38" s="434"/>
    </row>
  </sheetData>
  <hyperlinks>
    <hyperlink ref="A35" r:id="rId1" location="summary" xr:uid="{A10F383A-3843-4968-AADE-AD884A3F71CC}"/>
    <hyperlink ref="A1" location="Contents!A1" display="Contents" xr:uid="{21DC8F2B-5D85-46C8-8556-BC93630ECAC1}"/>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9A1AA-B4A1-47DF-8160-2B49B33B1C2A}">
  <dimension ref="A1:W13"/>
  <sheetViews>
    <sheetView workbookViewId="0"/>
  </sheetViews>
  <sheetFormatPr defaultRowHeight="14.4" x14ac:dyDescent="0.3"/>
  <cols>
    <col min="11" max="11" width="10.6640625" customWidth="1"/>
    <col min="21" max="21" width="10" customWidth="1"/>
  </cols>
  <sheetData>
    <row r="1" spans="1:23" x14ac:dyDescent="0.3">
      <c r="A1" s="23" t="s">
        <v>1264</v>
      </c>
    </row>
    <row r="4" spans="1:23" x14ac:dyDescent="0.3">
      <c r="A4" s="467" t="s">
        <v>957</v>
      </c>
      <c r="B4" s="458"/>
      <c r="C4" s="458"/>
      <c r="D4" s="458"/>
      <c r="E4" s="459"/>
      <c r="F4" s="460"/>
      <c r="G4" s="459"/>
      <c r="H4" s="459"/>
      <c r="I4" s="459"/>
      <c r="J4" s="459"/>
      <c r="K4" s="459"/>
      <c r="L4" s="459"/>
      <c r="M4" s="459"/>
      <c r="N4" s="459"/>
      <c r="O4" s="459"/>
      <c r="P4" s="459"/>
      <c r="Q4" s="459"/>
      <c r="R4" s="459"/>
      <c r="S4" s="459"/>
      <c r="T4" s="459"/>
      <c r="U4" s="459"/>
      <c r="V4" s="460"/>
      <c r="W4" s="460"/>
    </row>
    <row r="5" spans="1:23" ht="15" thickBot="1" x14ac:dyDescent="0.35">
      <c r="A5" s="466" t="s">
        <v>958</v>
      </c>
      <c r="B5" s="468"/>
      <c r="C5" s="468"/>
      <c r="D5" s="468"/>
      <c r="E5" s="468"/>
      <c r="F5" s="468"/>
      <c r="G5" s="468"/>
      <c r="H5" s="469"/>
      <c r="I5" s="469"/>
      <c r="J5" s="469"/>
      <c r="K5" s="469"/>
      <c r="L5" s="469"/>
      <c r="M5" s="469"/>
      <c r="N5" s="469"/>
      <c r="O5" s="469"/>
      <c r="P5" s="469"/>
      <c r="Q5" s="469"/>
      <c r="R5" s="469"/>
      <c r="S5" s="469"/>
      <c r="T5" s="469"/>
      <c r="U5" s="469"/>
      <c r="V5" s="470"/>
      <c r="W5" s="470"/>
    </row>
    <row r="6" spans="1:23" ht="15" customHeight="1" thickBot="1" x14ac:dyDescent="0.35">
      <c r="A6" s="471"/>
      <c r="B6" s="787" t="s">
        <v>959</v>
      </c>
      <c r="C6" s="787"/>
      <c r="D6" s="787"/>
      <c r="E6" s="787"/>
      <c r="F6" s="787"/>
      <c r="G6" s="787"/>
      <c r="H6" s="787"/>
      <c r="I6" s="787"/>
      <c r="J6" s="787"/>
      <c r="K6" s="788"/>
      <c r="L6" s="789" t="s">
        <v>952</v>
      </c>
      <c r="M6" s="787"/>
      <c r="N6" s="787"/>
      <c r="O6" s="787"/>
      <c r="P6" s="787"/>
      <c r="Q6" s="787"/>
      <c r="R6" s="787"/>
      <c r="S6" s="787"/>
      <c r="T6" s="787"/>
      <c r="U6" s="787"/>
      <c r="V6" s="472"/>
      <c r="W6" s="472"/>
    </row>
    <row r="7" spans="1:23" ht="27" thickBot="1" x14ac:dyDescent="0.35">
      <c r="A7" s="473" t="s">
        <v>960</v>
      </c>
      <c r="B7" s="474" t="s">
        <v>941</v>
      </c>
      <c r="C7" s="474" t="s">
        <v>722</v>
      </c>
      <c r="D7" s="474" t="s">
        <v>723</v>
      </c>
      <c r="E7" s="474" t="s">
        <v>724</v>
      </c>
      <c r="F7" s="474" t="s">
        <v>725</v>
      </c>
      <c r="G7" s="474" t="s">
        <v>726</v>
      </c>
      <c r="H7" s="474" t="s">
        <v>727</v>
      </c>
      <c r="I7" s="474" t="s">
        <v>195</v>
      </c>
      <c r="J7" s="474" t="s">
        <v>198</v>
      </c>
      <c r="K7" s="474" t="s">
        <v>961</v>
      </c>
      <c r="L7" s="475" t="s">
        <v>941</v>
      </c>
      <c r="M7" s="474" t="s">
        <v>722</v>
      </c>
      <c r="N7" s="474" t="s">
        <v>723</v>
      </c>
      <c r="O7" s="474" t="s">
        <v>724</v>
      </c>
      <c r="P7" s="474" t="s">
        <v>725</v>
      </c>
      <c r="Q7" s="474" t="s">
        <v>726</v>
      </c>
      <c r="R7" s="474" t="s">
        <v>727</v>
      </c>
      <c r="S7" s="474" t="s">
        <v>195</v>
      </c>
      <c r="T7" s="474" t="s">
        <v>198</v>
      </c>
      <c r="U7" s="474" t="s">
        <v>961</v>
      </c>
      <c r="V7" s="476"/>
      <c r="W7" s="476"/>
    </row>
    <row r="8" spans="1:23" x14ac:dyDescent="0.3">
      <c r="A8" s="477" t="s">
        <v>800</v>
      </c>
      <c r="B8" s="478">
        <v>27.8</v>
      </c>
      <c r="C8" s="478">
        <v>27.5</v>
      </c>
      <c r="D8" s="478">
        <v>23</v>
      </c>
      <c r="E8" s="478">
        <v>22.6</v>
      </c>
      <c r="F8" s="478">
        <v>21</v>
      </c>
      <c r="G8" s="478">
        <v>20.2</v>
      </c>
      <c r="H8" s="479">
        <v>20.399999999999999</v>
      </c>
      <c r="I8" s="478">
        <v>20.7</v>
      </c>
      <c r="J8" s="480">
        <v>16.2</v>
      </c>
      <c r="K8" s="481">
        <v>-4.5</v>
      </c>
      <c r="L8" s="482">
        <v>42.3</v>
      </c>
      <c r="M8" s="478">
        <v>42.8</v>
      </c>
      <c r="N8" s="478">
        <v>32.799999999999997</v>
      </c>
      <c r="O8" s="478">
        <v>33.299999999999997</v>
      </c>
      <c r="P8" s="478">
        <v>24.7</v>
      </c>
      <c r="Q8" s="478">
        <v>24.9</v>
      </c>
      <c r="R8" s="479">
        <v>25.2</v>
      </c>
      <c r="S8" s="478">
        <v>25.6</v>
      </c>
      <c r="T8" s="480">
        <v>18.100000000000001</v>
      </c>
      <c r="U8" s="483">
        <v>-7.5</v>
      </c>
      <c r="V8" s="476"/>
      <c r="W8" s="476"/>
    </row>
    <row r="9" spans="1:23" ht="26.4" x14ac:dyDescent="0.3">
      <c r="A9" s="484" t="s">
        <v>962</v>
      </c>
      <c r="B9" s="485">
        <v>14.2</v>
      </c>
      <c r="C9" s="485">
        <v>14.4</v>
      </c>
      <c r="D9" s="485">
        <v>11.8</v>
      </c>
      <c r="E9" s="485">
        <v>11</v>
      </c>
      <c r="F9" s="485">
        <v>10.8</v>
      </c>
      <c r="G9" s="485">
        <v>14.3</v>
      </c>
      <c r="H9" s="485">
        <v>11.4</v>
      </c>
      <c r="I9" s="485">
        <v>12.8</v>
      </c>
      <c r="J9" s="480">
        <v>16.100000000000001</v>
      </c>
      <c r="K9" s="481">
        <v>3.3</v>
      </c>
      <c r="L9" s="486">
        <v>26.6</v>
      </c>
      <c r="M9" s="485">
        <v>25.6</v>
      </c>
      <c r="N9" s="485">
        <v>20.399999999999999</v>
      </c>
      <c r="O9" s="485">
        <v>20.9</v>
      </c>
      <c r="P9" s="485">
        <v>19.600000000000001</v>
      </c>
      <c r="Q9" s="485">
        <v>21.1</v>
      </c>
      <c r="R9" s="485">
        <v>13</v>
      </c>
      <c r="S9" s="485">
        <v>15.9</v>
      </c>
      <c r="T9" s="480">
        <v>10.1</v>
      </c>
      <c r="U9" s="487">
        <v>-5.8</v>
      </c>
      <c r="V9" s="488"/>
      <c r="W9" s="488"/>
    </row>
    <row r="10" spans="1:23" x14ac:dyDescent="0.3">
      <c r="A10" s="489" t="s">
        <v>963</v>
      </c>
      <c r="B10" s="490">
        <v>24.8</v>
      </c>
      <c r="C10" s="491">
        <v>22.4</v>
      </c>
      <c r="D10" s="491">
        <v>20.9</v>
      </c>
      <c r="E10" s="491">
        <v>23.3</v>
      </c>
      <c r="F10" s="491">
        <v>18.5</v>
      </c>
      <c r="G10" s="491">
        <v>17.8</v>
      </c>
      <c r="H10" s="491">
        <v>20.9</v>
      </c>
      <c r="I10" s="491">
        <v>21.1</v>
      </c>
      <c r="J10" s="480">
        <v>9.4</v>
      </c>
      <c r="K10" s="481">
        <v>-11.7</v>
      </c>
      <c r="L10" s="492">
        <v>37.299999999999997</v>
      </c>
      <c r="M10" s="491">
        <v>38.5</v>
      </c>
      <c r="N10" s="491">
        <v>29.2</v>
      </c>
      <c r="O10" s="491">
        <v>28.5</v>
      </c>
      <c r="P10" s="491">
        <v>23.5</v>
      </c>
      <c r="Q10" s="491">
        <v>22.3</v>
      </c>
      <c r="R10" s="491">
        <v>28.4</v>
      </c>
      <c r="S10" s="491">
        <v>30.9</v>
      </c>
      <c r="T10" s="480">
        <v>15.2</v>
      </c>
      <c r="U10" s="487">
        <v>-15.7</v>
      </c>
      <c r="V10" s="488"/>
      <c r="W10" s="488"/>
    </row>
    <row r="11" spans="1:23" ht="15" thickBot="1" x14ac:dyDescent="0.35">
      <c r="A11" s="493" t="s">
        <v>964</v>
      </c>
      <c r="B11" s="494" t="s">
        <v>945</v>
      </c>
      <c r="C11" s="495" t="s">
        <v>945</v>
      </c>
      <c r="D11" s="495" t="s">
        <v>945</v>
      </c>
      <c r="E11" s="495" t="s">
        <v>945</v>
      </c>
      <c r="F11" s="495" t="s">
        <v>945</v>
      </c>
      <c r="G11" s="495" t="s">
        <v>945</v>
      </c>
      <c r="H11" s="496">
        <v>16.100000000000001</v>
      </c>
      <c r="I11" s="496">
        <v>17.3</v>
      </c>
      <c r="J11" s="497">
        <v>13.1</v>
      </c>
      <c r="K11" s="498">
        <v>-4.2</v>
      </c>
      <c r="L11" s="494" t="s">
        <v>945</v>
      </c>
      <c r="M11" s="495" t="s">
        <v>945</v>
      </c>
      <c r="N11" s="495" t="s">
        <v>945</v>
      </c>
      <c r="O11" s="495" t="s">
        <v>945</v>
      </c>
      <c r="P11" s="495" t="s">
        <v>945</v>
      </c>
      <c r="Q11" s="495" t="s">
        <v>945</v>
      </c>
      <c r="R11" s="496">
        <v>29</v>
      </c>
      <c r="S11" s="496">
        <v>26.4</v>
      </c>
      <c r="T11" s="497">
        <v>18.3</v>
      </c>
      <c r="U11" s="499">
        <v>-8.1</v>
      </c>
      <c r="V11" s="488"/>
      <c r="W11" s="488"/>
    </row>
    <row r="12" spans="1:23" x14ac:dyDescent="0.3">
      <c r="A12" s="466"/>
      <c r="B12" s="468"/>
      <c r="C12" s="468"/>
      <c r="D12" s="468"/>
      <c r="E12" s="468"/>
      <c r="F12" s="468"/>
      <c r="G12" s="468"/>
      <c r="H12" s="469"/>
      <c r="I12" s="469"/>
      <c r="J12" s="469"/>
      <c r="K12" s="469"/>
      <c r="L12" s="469"/>
      <c r="M12" s="469"/>
      <c r="N12" s="469"/>
      <c r="O12" s="469"/>
      <c r="P12" s="469"/>
      <c r="Q12" s="469"/>
      <c r="R12" s="469"/>
      <c r="S12" s="469"/>
      <c r="T12" s="469"/>
      <c r="U12" s="469"/>
      <c r="V12" s="470"/>
      <c r="W12" s="470"/>
    </row>
    <row r="13" spans="1:23" x14ac:dyDescent="0.3">
      <c r="A13" s="424" t="s">
        <v>956</v>
      </c>
      <c r="B13" s="461"/>
      <c r="C13" s="500"/>
      <c r="D13" s="501"/>
      <c r="E13" s="501"/>
      <c r="F13" s="501"/>
      <c r="G13" s="501"/>
      <c r="H13" s="501"/>
      <c r="I13" s="501"/>
      <c r="J13" s="501"/>
      <c r="K13" s="501"/>
      <c r="L13" s="501"/>
      <c r="M13" s="501"/>
      <c r="N13" s="501"/>
      <c r="O13" s="501"/>
      <c r="P13" s="501"/>
      <c r="Q13" s="501"/>
      <c r="R13" s="501"/>
      <c r="S13" s="501"/>
      <c r="T13" s="501"/>
      <c r="U13" s="501"/>
      <c r="V13" s="501"/>
      <c r="W13" s="501"/>
    </row>
  </sheetData>
  <mergeCells count="2">
    <mergeCell ref="B6:K6"/>
    <mergeCell ref="L6:U6"/>
  </mergeCells>
  <hyperlinks>
    <hyperlink ref="A13" r:id="rId1" location="summary" xr:uid="{B0F53C49-32D3-4A9C-B70E-7207F727F81C}"/>
    <hyperlink ref="A1" location="Contents!A1" display="Contents" xr:uid="{2DE1EBBC-961F-4CED-82E7-EDBEF5817C5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5CFCB-38DC-468A-9FEF-CEC5C9D61C3C}">
  <dimension ref="A1:I69"/>
  <sheetViews>
    <sheetView workbookViewId="0"/>
  </sheetViews>
  <sheetFormatPr defaultRowHeight="14.4" x14ac:dyDescent="0.3"/>
  <cols>
    <col min="1" max="1" width="15" style="358" customWidth="1"/>
    <col min="2" max="6" width="15.77734375" customWidth="1"/>
  </cols>
  <sheetData>
    <row r="1" spans="1:9" x14ac:dyDescent="0.3">
      <c r="A1" s="660" t="s">
        <v>1264</v>
      </c>
    </row>
    <row r="2" spans="1:9" x14ac:dyDescent="0.3">
      <c r="A2" s="1" t="s">
        <v>14</v>
      </c>
    </row>
    <row r="3" spans="1:9" ht="46.8" x14ac:dyDescent="0.3">
      <c r="A3" s="358" t="s">
        <v>173</v>
      </c>
      <c r="B3" s="665" t="s">
        <v>174</v>
      </c>
      <c r="C3" s="665" t="s">
        <v>175</v>
      </c>
      <c r="D3" s="665" t="s">
        <v>176</v>
      </c>
      <c r="E3" s="665" t="s">
        <v>177</v>
      </c>
      <c r="F3" s="665" t="s">
        <v>178</v>
      </c>
    </row>
    <row r="4" spans="1:9" x14ac:dyDescent="0.3">
      <c r="A4" s="415">
        <v>43555</v>
      </c>
      <c r="B4" s="412">
        <v>366.16845000000001</v>
      </c>
      <c r="C4" s="412">
        <v>36.123629999999999</v>
      </c>
      <c r="D4" s="412">
        <v>464.245</v>
      </c>
      <c r="E4" s="412">
        <v>267.60720000000003</v>
      </c>
      <c r="F4" s="413">
        <v>1134.14428</v>
      </c>
      <c r="G4" s="352"/>
      <c r="I4" s="353" t="s">
        <v>1302</v>
      </c>
    </row>
    <row r="5" spans="1:9" x14ac:dyDescent="0.3">
      <c r="A5" s="415">
        <v>43646</v>
      </c>
      <c r="B5" s="412">
        <v>350.45026000000001</v>
      </c>
      <c r="C5" s="412">
        <v>35.905449999999995</v>
      </c>
      <c r="D5" s="412">
        <v>476.41172</v>
      </c>
      <c r="E5" s="412">
        <v>252.61795000000001</v>
      </c>
      <c r="F5" s="413">
        <v>1115.3853799999999</v>
      </c>
      <c r="G5" s="352"/>
    </row>
    <row r="6" spans="1:9" x14ac:dyDescent="0.3">
      <c r="A6" s="415">
        <v>43738</v>
      </c>
      <c r="B6" s="412">
        <v>344.92943000000002</v>
      </c>
      <c r="C6" s="412">
        <v>35.996359999999996</v>
      </c>
      <c r="D6" s="412">
        <v>637.8209700000001</v>
      </c>
      <c r="E6" s="412">
        <v>294.73104000000001</v>
      </c>
      <c r="F6" s="413">
        <v>1313.4778000000001</v>
      </c>
      <c r="G6" s="352"/>
    </row>
    <row r="7" spans="1:9" x14ac:dyDescent="0.3">
      <c r="A7" s="415">
        <v>43830</v>
      </c>
      <c r="B7" s="412">
        <v>353.12216000000001</v>
      </c>
      <c r="C7" s="412">
        <v>36.596359999999997</v>
      </c>
      <c r="D7" s="412">
        <v>338.71472</v>
      </c>
      <c r="E7" s="412">
        <v>292.11518999999998</v>
      </c>
      <c r="F7" s="413">
        <v>1020.5484300000001</v>
      </c>
      <c r="G7" s="352"/>
    </row>
    <row r="8" spans="1:9" x14ac:dyDescent="0.3">
      <c r="A8" s="415">
        <v>43921</v>
      </c>
      <c r="B8" s="412">
        <v>355.59715999999997</v>
      </c>
      <c r="C8" s="412">
        <v>34.596359999999997</v>
      </c>
      <c r="D8" s="412">
        <v>333.28471999999999</v>
      </c>
      <c r="E8" s="412">
        <v>300.25459000000001</v>
      </c>
      <c r="F8" s="413">
        <v>1023.7328299999999</v>
      </c>
      <c r="G8" s="352"/>
    </row>
    <row r="9" spans="1:9" x14ac:dyDescent="0.3">
      <c r="A9" s="415">
        <v>44012</v>
      </c>
      <c r="B9" s="412">
        <v>364.94716</v>
      </c>
      <c r="C9" s="412">
        <v>36.087269999999997</v>
      </c>
      <c r="D9" s="412">
        <v>351.05131999999998</v>
      </c>
      <c r="E9" s="412">
        <v>285.90411999999998</v>
      </c>
      <c r="F9" s="413">
        <v>1037.9898699999999</v>
      </c>
      <c r="G9" s="352"/>
    </row>
    <row r="10" spans="1:9" x14ac:dyDescent="0.3">
      <c r="A10" s="415">
        <v>44104</v>
      </c>
      <c r="B10" s="412">
        <v>375.98716000000002</v>
      </c>
      <c r="C10" s="412">
        <v>32.727269999999997</v>
      </c>
      <c r="D10" s="412">
        <v>397.46182000000005</v>
      </c>
      <c r="E10" s="412">
        <v>292.89693999999997</v>
      </c>
      <c r="F10" s="413">
        <v>1099.0731900000001</v>
      </c>
      <c r="G10" s="352"/>
    </row>
    <row r="11" spans="1:9" x14ac:dyDescent="0.3">
      <c r="A11" s="415">
        <v>44196</v>
      </c>
      <c r="B11" s="412">
        <v>377.60115999999999</v>
      </c>
      <c r="C11" s="412">
        <v>33.626360000000005</v>
      </c>
      <c r="D11" s="412">
        <v>350.38682</v>
      </c>
      <c r="E11" s="412">
        <v>310.16172</v>
      </c>
      <c r="F11" s="413">
        <v>1071.7760600000001</v>
      </c>
      <c r="G11" s="352"/>
    </row>
    <row r="12" spans="1:9" x14ac:dyDescent="0.3">
      <c r="A12" s="415">
        <v>44286</v>
      </c>
      <c r="B12" s="412">
        <v>372.15116</v>
      </c>
      <c r="C12" s="412">
        <v>49.131430000000002</v>
      </c>
      <c r="D12" s="412">
        <v>357.46681999999998</v>
      </c>
      <c r="E12" s="412">
        <v>318.00247999999999</v>
      </c>
      <c r="F12" s="413">
        <v>1096.75189</v>
      </c>
      <c r="G12" s="352"/>
    </row>
    <row r="13" spans="1:9" x14ac:dyDescent="0.3">
      <c r="A13" s="415">
        <v>44377</v>
      </c>
      <c r="B13" s="412">
        <v>348.24615999999997</v>
      </c>
      <c r="C13" s="412">
        <v>44.568600000000004</v>
      </c>
      <c r="D13" s="412">
        <v>564.21007000000009</v>
      </c>
      <c r="E13" s="412">
        <v>311.71893</v>
      </c>
      <c r="F13" s="413">
        <v>1268.7437600000001</v>
      </c>
      <c r="G13" s="352"/>
    </row>
    <row r="14" spans="1:9" x14ac:dyDescent="0.3">
      <c r="A14" s="415">
        <v>44469</v>
      </c>
      <c r="B14" s="412">
        <v>350.20731000000001</v>
      </c>
      <c r="C14" s="412">
        <v>50.087339999999998</v>
      </c>
      <c r="D14" s="412">
        <v>640.55007000000001</v>
      </c>
      <c r="E14" s="412">
        <v>330.93131999999997</v>
      </c>
      <c r="F14" s="413">
        <v>1371.77604</v>
      </c>
      <c r="G14" s="352"/>
    </row>
    <row r="15" spans="1:9" x14ac:dyDescent="0.3">
      <c r="A15" s="415">
        <v>44561</v>
      </c>
      <c r="B15" s="412">
        <v>135.34616</v>
      </c>
      <c r="C15" s="412">
        <v>44.195350000000005</v>
      </c>
      <c r="D15" s="412">
        <v>669.20556999999997</v>
      </c>
      <c r="E15" s="412">
        <v>338.48595</v>
      </c>
      <c r="F15" s="413">
        <v>1187.2330299999999</v>
      </c>
      <c r="G15" s="352"/>
    </row>
    <row r="16" spans="1:9" x14ac:dyDescent="0.3">
      <c r="A16" s="415">
        <v>44651</v>
      </c>
      <c r="B16" s="412">
        <v>140.24616</v>
      </c>
      <c r="C16" s="412">
        <v>41.495359999999998</v>
      </c>
      <c r="D16" s="412">
        <v>654.13800000000003</v>
      </c>
      <c r="E16" s="412">
        <v>339.11185</v>
      </c>
      <c r="F16" s="413">
        <v>1174.9913700000002</v>
      </c>
      <c r="G16" s="352"/>
    </row>
    <row r="17" spans="1:7" x14ac:dyDescent="0.3">
      <c r="A17" s="415">
        <v>44742</v>
      </c>
      <c r="B17" s="412">
        <v>133.57916</v>
      </c>
      <c r="C17" s="412">
        <v>38.420360000000002</v>
      </c>
      <c r="D17" s="412">
        <v>633.01350000000002</v>
      </c>
      <c r="E17" s="412">
        <v>345.04485</v>
      </c>
      <c r="F17" s="413">
        <v>1150.0578700000001</v>
      </c>
      <c r="G17" s="352"/>
    </row>
    <row r="18" spans="1:7" x14ac:dyDescent="0.3">
      <c r="A18" s="415">
        <v>44834</v>
      </c>
      <c r="B18" s="412">
        <v>130.22816</v>
      </c>
      <c r="C18" s="412">
        <v>38.33117</v>
      </c>
      <c r="D18" s="412">
        <v>714.72349999999994</v>
      </c>
      <c r="E18" s="412">
        <v>346.33436</v>
      </c>
      <c r="F18" s="413">
        <v>1229.6171899999999</v>
      </c>
      <c r="G18" s="352"/>
    </row>
    <row r="19" spans="1:7" x14ac:dyDescent="0.3">
      <c r="A19" s="415">
        <v>44926</v>
      </c>
      <c r="B19" s="412">
        <v>134.62244999999999</v>
      </c>
      <c r="C19" s="412">
        <v>42.85284</v>
      </c>
      <c r="D19" s="412">
        <v>941.68475000000001</v>
      </c>
      <c r="E19" s="412">
        <v>349.43936000000002</v>
      </c>
      <c r="F19" s="413">
        <v>1468.5994000000001</v>
      </c>
      <c r="G19" s="352"/>
    </row>
    <row r="20" spans="1:7" x14ac:dyDescent="0.3">
      <c r="A20" s="415">
        <v>45016</v>
      </c>
      <c r="B20" s="412">
        <v>133.89345</v>
      </c>
      <c r="C20" s="412">
        <v>44.452840000000002</v>
      </c>
      <c r="D20" s="412">
        <v>624.71725000000004</v>
      </c>
      <c r="E20" s="412">
        <v>364.51618000000002</v>
      </c>
      <c r="F20" s="413">
        <v>1167.5797200000002</v>
      </c>
      <c r="G20" s="352"/>
    </row>
    <row r="21" spans="1:7" x14ac:dyDescent="0.3">
      <c r="A21" s="415">
        <v>45107</v>
      </c>
      <c r="B21" s="412">
        <v>133.81245000000001</v>
      </c>
      <c r="C21" s="412">
        <v>43.542529999999999</v>
      </c>
      <c r="D21" s="412">
        <v>608.65100000000007</v>
      </c>
      <c r="E21" s="412">
        <v>358.10209000000003</v>
      </c>
      <c r="F21" s="413">
        <v>1144.1080700000002</v>
      </c>
      <c r="G21" s="352"/>
    </row>
    <row r="22" spans="1:7" x14ac:dyDescent="0.3">
      <c r="A22" s="415">
        <v>45199</v>
      </c>
      <c r="B22" s="412">
        <v>137.30494999999999</v>
      </c>
      <c r="C22" s="412">
        <v>41.902529999999999</v>
      </c>
      <c r="D22" s="412">
        <v>691.80849999999998</v>
      </c>
      <c r="E22" s="412">
        <v>365.83299</v>
      </c>
      <c r="F22" s="413">
        <v>1236.84897</v>
      </c>
      <c r="G22" s="352"/>
    </row>
    <row r="23" spans="1:7" x14ac:dyDescent="0.3">
      <c r="A23" s="415">
        <v>45291</v>
      </c>
      <c r="B23" s="412">
        <v>132.70770999999999</v>
      </c>
      <c r="C23" s="412">
        <v>39.995199999999997</v>
      </c>
      <c r="D23" s="412">
        <v>631.53975000000003</v>
      </c>
      <c r="E23" s="412">
        <v>368.44784999999996</v>
      </c>
      <c r="F23" s="413">
        <v>1172.6905099999999</v>
      </c>
      <c r="G23" s="352"/>
    </row>
    <row r="24" spans="1:7" x14ac:dyDescent="0.3">
      <c r="A24" s="415">
        <v>45382</v>
      </c>
      <c r="B24" s="412">
        <v>136.17671000000001</v>
      </c>
      <c r="C24" s="412">
        <v>40.388530000000003</v>
      </c>
      <c r="D24" s="412">
        <v>309.15224999999998</v>
      </c>
      <c r="E24" s="412">
        <v>364.73784999999998</v>
      </c>
      <c r="F24" s="413">
        <v>850.45533999999998</v>
      </c>
      <c r="G24" s="352"/>
    </row>
    <row r="25" spans="1:7" x14ac:dyDescent="0.3">
      <c r="A25" s="415">
        <v>45473</v>
      </c>
      <c r="B25" s="412">
        <v>129.17734999999999</v>
      </c>
      <c r="C25" s="412">
        <v>22.137720000000002</v>
      </c>
      <c r="D25" s="412">
        <v>289.87806999999998</v>
      </c>
      <c r="E25" s="412">
        <v>339.57803999999999</v>
      </c>
      <c r="F25" s="413">
        <v>780.77117999999996</v>
      </c>
      <c r="G25" s="352"/>
    </row>
    <row r="26" spans="1:7" x14ac:dyDescent="0.3">
      <c r="A26" s="415"/>
      <c r="B26" s="352"/>
      <c r="C26" s="352"/>
      <c r="D26" s="352"/>
      <c r="E26" s="352"/>
      <c r="F26" s="352"/>
      <c r="G26" s="352"/>
    </row>
    <row r="27" spans="1:7" x14ac:dyDescent="0.3">
      <c r="A27" s="415"/>
      <c r="B27" s="352"/>
      <c r="C27" s="352"/>
      <c r="D27" s="352"/>
      <c r="E27" s="352"/>
      <c r="F27" s="352"/>
      <c r="G27" s="352"/>
    </row>
    <row r="28" spans="1:7" x14ac:dyDescent="0.3">
      <c r="A28" s="415"/>
      <c r="B28" s="352"/>
      <c r="C28" s="352"/>
      <c r="D28" s="352"/>
      <c r="E28" s="352"/>
      <c r="F28" s="352"/>
      <c r="G28" s="352"/>
    </row>
    <row r="29" spans="1:7" x14ac:dyDescent="0.3">
      <c r="A29" s="415"/>
      <c r="B29" s="352"/>
      <c r="C29" s="352"/>
      <c r="D29" s="352"/>
      <c r="E29" s="352"/>
      <c r="F29" s="352"/>
      <c r="G29" s="352"/>
    </row>
    <row r="30" spans="1:7" x14ac:dyDescent="0.3">
      <c r="A30" s="415"/>
      <c r="B30" s="352"/>
      <c r="C30" s="352"/>
      <c r="D30" s="352"/>
      <c r="E30" s="352"/>
      <c r="F30" s="352"/>
      <c r="G30" s="352"/>
    </row>
    <row r="31" spans="1:7" x14ac:dyDescent="0.3">
      <c r="A31" s="415"/>
      <c r="B31" s="352"/>
      <c r="C31" s="352"/>
      <c r="D31" s="352"/>
      <c r="E31" s="352"/>
      <c r="F31" s="352"/>
      <c r="G31" s="352"/>
    </row>
    <row r="32" spans="1:7" x14ac:dyDescent="0.3">
      <c r="A32" s="415"/>
      <c r="B32" s="352"/>
      <c r="C32" s="352"/>
      <c r="D32" s="352"/>
      <c r="E32" s="352"/>
      <c r="F32" s="352"/>
      <c r="G32" s="352"/>
    </row>
    <row r="33" spans="1:7" x14ac:dyDescent="0.3">
      <c r="A33" s="415"/>
      <c r="B33" s="352"/>
      <c r="C33" s="352"/>
      <c r="D33" s="352"/>
      <c r="E33" s="352"/>
      <c r="F33" s="352"/>
      <c r="G33" s="352"/>
    </row>
    <row r="34" spans="1:7" x14ac:dyDescent="0.3">
      <c r="A34" s="415"/>
      <c r="B34" s="352"/>
      <c r="C34" s="352"/>
      <c r="D34" s="352"/>
      <c r="E34" s="352"/>
      <c r="F34" s="352"/>
      <c r="G34" s="352"/>
    </row>
    <row r="35" spans="1:7" x14ac:dyDescent="0.3">
      <c r="A35" s="415"/>
      <c r="B35" s="352"/>
      <c r="C35" s="352"/>
      <c r="D35" s="352"/>
      <c r="E35" s="352"/>
      <c r="F35" s="352"/>
      <c r="G35" s="352"/>
    </row>
    <row r="36" spans="1:7" x14ac:dyDescent="0.3">
      <c r="A36" s="415"/>
      <c r="B36" s="352"/>
      <c r="C36" s="352"/>
      <c r="D36" s="352"/>
      <c r="E36" s="352"/>
      <c r="F36" s="352"/>
      <c r="G36" s="352"/>
    </row>
    <row r="37" spans="1:7" x14ac:dyDescent="0.3">
      <c r="A37" s="415"/>
      <c r="B37" s="352"/>
      <c r="C37" s="352"/>
      <c r="D37" s="352"/>
      <c r="E37" s="352"/>
      <c r="F37" s="352"/>
      <c r="G37" s="352"/>
    </row>
    <row r="38" spans="1:7" x14ac:dyDescent="0.3">
      <c r="A38" s="415"/>
      <c r="B38" s="352"/>
      <c r="C38" s="352"/>
      <c r="D38" s="352"/>
      <c r="E38" s="352"/>
      <c r="F38" s="352"/>
      <c r="G38" s="352"/>
    </row>
    <row r="39" spans="1:7" x14ac:dyDescent="0.3">
      <c r="A39" s="415"/>
      <c r="B39" s="352"/>
      <c r="C39" s="352"/>
      <c r="D39" s="352"/>
      <c r="E39" s="352"/>
      <c r="F39" s="352"/>
      <c r="G39" s="352"/>
    </row>
    <row r="40" spans="1:7" x14ac:dyDescent="0.3">
      <c r="A40" s="415"/>
      <c r="B40" s="352"/>
      <c r="C40" s="352"/>
      <c r="D40" s="352"/>
      <c r="E40" s="352"/>
      <c r="F40" s="352"/>
      <c r="G40" s="352"/>
    </row>
    <row r="41" spans="1:7" x14ac:dyDescent="0.3">
      <c r="A41" s="415"/>
      <c r="B41" s="352"/>
      <c r="C41" s="352"/>
      <c r="D41" s="352"/>
      <c r="E41" s="352"/>
      <c r="F41" s="352"/>
      <c r="G41" s="352"/>
    </row>
    <row r="42" spans="1:7" x14ac:dyDescent="0.3">
      <c r="A42" s="415"/>
      <c r="B42" s="352"/>
      <c r="C42" s="352"/>
      <c r="D42" s="352"/>
      <c r="E42" s="352"/>
      <c r="F42" s="352"/>
      <c r="G42" s="352"/>
    </row>
    <row r="43" spans="1:7" x14ac:dyDescent="0.3">
      <c r="A43" s="415"/>
      <c r="B43" s="352"/>
      <c r="C43" s="352"/>
      <c r="D43" s="352"/>
      <c r="E43" s="352"/>
      <c r="F43" s="352"/>
      <c r="G43" s="352"/>
    </row>
    <row r="44" spans="1:7" x14ac:dyDescent="0.3">
      <c r="A44" s="415"/>
      <c r="B44" s="352"/>
      <c r="C44" s="352"/>
      <c r="D44" s="352"/>
      <c r="E44" s="352"/>
      <c r="F44" s="352"/>
      <c r="G44" s="352"/>
    </row>
    <row r="45" spans="1:7" x14ac:dyDescent="0.3">
      <c r="A45" s="415"/>
      <c r="B45" s="352"/>
      <c r="C45" s="352"/>
      <c r="D45" s="352"/>
      <c r="E45" s="352"/>
      <c r="F45" s="352"/>
      <c r="G45" s="352"/>
    </row>
    <row r="46" spans="1:7" x14ac:dyDescent="0.3">
      <c r="A46" s="415"/>
      <c r="B46" s="352"/>
      <c r="C46" s="352"/>
      <c r="D46" s="352"/>
      <c r="E46" s="352"/>
      <c r="F46" s="352"/>
      <c r="G46" s="352"/>
    </row>
    <row r="47" spans="1:7" x14ac:dyDescent="0.3">
      <c r="A47" s="415"/>
      <c r="B47" s="352"/>
      <c r="C47" s="352"/>
      <c r="D47" s="352"/>
      <c r="E47" s="352"/>
      <c r="F47" s="352"/>
      <c r="G47" s="352"/>
    </row>
    <row r="48" spans="1:7" x14ac:dyDescent="0.3">
      <c r="A48" s="415"/>
      <c r="B48" s="352"/>
      <c r="C48" s="352"/>
      <c r="D48" s="352"/>
      <c r="E48" s="352"/>
      <c r="F48" s="352"/>
      <c r="G48" s="352"/>
    </row>
    <row r="49" spans="1:1" x14ac:dyDescent="0.3">
      <c r="A49" s="372"/>
    </row>
    <row r="50" spans="1:1" x14ac:dyDescent="0.3">
      <c r="A50" s="372"/>
    </row>
    <row r="51" spans="1:1" x14ac:dyDescent="0.3">
      <c r="A51" s="372"/>
    </row>
    <row r="52" spans="1:1" x14ac:dyDescent="0.3">
      <c r="A52" s="372"/>
    </row>
    <row r="53" spans="1:1" x14ac:dyDescent="0.3">
      <c r="A53" s="372"/>
    </row>
    <row r="54" spans="1:1" x14ac:dyDescent="0.3">
      <c r="A54" s="372"/>
    </row>
    <row r="55" spans="1:1" x14ac:dyDescent="0.3">
      <c r="A55" s="372"/>
    </row>
    <row r="56" spans="1:1" x14ac:dyDescent="0.3">
      <c r="A56" s="372"/>
    </row>
    <row r="57" spans="1:1" x14ac:dyDescent="0.3">
      <c r="A57" s="372"/>
    </row>
    <row r="58" spans="1:1" x14ac:dyDescent="0.3">
      <c r="A58" s="372"/>
    </row>
    <row r="59" spans="1:1" x14ac:dyDescent="0.3">
      <c r="A59" s="372"/>
    </row>
    <row r="60" spans="1:1" x14ac:dyDescent="0.3">
      <c r="A60" s="372"/>
    </row>
    <row r="61" spans="1:1" x14ac:dyDescent="0.3">
      <c r="A61" s="372"/>
    </row>
    <row r="62" spans="1:1" x14ac:dyDescent="0.3">
      <c r="A62" s="372"/>
    </row>
    <row r="63" spans="1:1" x14ac:dyDescent="0.3">
      <c r="A63" s="372"/>
    </row>
    <row r="64" spans="1:1" x14ac:dyDescent="0.3">
      <c r="A64" s="372"/>
    </row>
    <row r="65" spans="1:1" x14ac:dyDescent="0.3">
      <c r="A65" s="372"/>
    </row>
    <row r="66" spans="1:1" x14ac:dyDescent="0.3">
      <c r="A66" s="372"/>
    </row>
    <row r="67" spans="1:1" x14ac:dyDescent="0.3">
      <c r="A67" s="372"/>
    </row>
    <row r="68" spans="1:1" x14ac:dyDescent="0.3">
      <c r="A68" s="372"/>
    </row>
    <row r="69" spans="1:1" x14ac:dyDescent="0.3">
      <c r="A69" s="372"/>
    </row>
  </sheetData>
  <hyperlinks>
    <hyperlink ref="A1" location="Contents!A1" display="Contents" xr:uid="{01A23D46-E6E5-45BB-937D-14DDD7284FE1}"/>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16325-57BB-4510-9297-5BE7213457BE}">
  <dimension ref="A1:J20"/>
  <sheetViews>
    <sheetView workbookViewId="0"/>
  </sheetViews>
  <sheetFormatPr defaultRowHeight="14.4" x14ac:dyDescent="0.3"/>
  <cols>
    <col min="1" max="1" width="27.33203125" customWidth="1"/>
  </cols>
  <sheetData>
    <row r="1" spans="1:10" x14ac:dyDescent="0.3">
      <c r="A1" s="23" t="s">
        <v>1264</v>
      </c>
    </row>
    <row r="4" spans="1:10" x14ac:dyDescent="0.3">
      <c r="A4" s="467" t="s">
        <v>965</v>
      </c>
      <c r="B4" s="458"/>
      <c r="C4" s="458"/>
      <c r="D4" s="458"/>
      <c r="E4" s="459"/>
      <c r="F4" s="460"/>
      <c r="G4" s="459"/>
      <c r="H4" s="459"/>
      <c r="I4" s="459"/>
      <c r="J4" s="459"/>
    </row>
    <row r="5" spans="1:10" ht="15" thickBot="1" x14ac:dyDescent="0.35">
      <c r="A5" s="466" t="s">
        <v>966</v>
      </c>
      <c r="B5" s="468"/>
      <c r="C5" s="468"/>
      <c r="D5" s="468"/>
      <c r="E5" s="468"/>
      <c r="F5" s="468"/>
      <c r="G5" s="468"/>
      <c r="H5" s="469"/>
      <c r="I5" s="469"/>
      <c r="J5" s="469"/>
    </row>
    <row r="6" spans="1:10" ht="15" thickBot="1" x14ac:dyDescent="0.35">
      <c r="A6" s="503"/>
      <c r="B6" s="504"/>
      <c r="C6" s="792" t="s">
        <v>959</v>
      </c>
      <c r="D6" s="792"/>
      <c r="E6" s="792"/>
      <c r="F6" s="792"/>
      <c r="G6" s="792" t="s">
        <v>952</v>
      </c>
      <c r="H6" s="792"/>
      <c r="I6" s="792"/>
      <c r="J6" s="792"/>
    </row>
    <row r="7" spans="1:10" ht="27" thickBot="1" x14ac:dyDescent="0.35">
      <c r="A7" s="505" t="s">
        <v>967</v>
      </c>
      <c r="B7" s="506"/>
      <c r="C7" s="507" t="s">
        <v>800</v>
      </c>
      <c r="D7" s="507" t="s">
        <v>962</v>
      </c>
      <c r="E7" s="507" t="s">
        <v>963</v>
      </c>
      <c r="F7" s="507" t="s">
        <v>964</v>
      </c>
      <c r="G7" s="508" t="s">
        <v>800</v>
      </c>
      <c r="H7" s="507" t="s">
        <v>962</v>
      </c>
      <c r="I7" s="507" t="s">
        <v>963</v>
      </c>
      <c r="J7" s="507" t="s">
        <v>964</v>
      </c>
    </row>
    <row r="8" spans="1:10" x14ac:dyDescent="0.3">
      <c r="A8" s="790" t="s">
        <v>968</v>
      </c>
      <c r="B8" s="790"/>
      <c r="C8" s="480">
        <v>54.1</v>
      </c>
      <c r="D8" s="480">
        <v>40.5</v>
      </c>
      <c r="E8" s="480">
        <v>47.4</v>
      </c>
      <c r="F8" s="480">
        <v>59.7</v>
      </c>
      <c r="G8" s="509">
        <v>30.5</v>
      </c>
      <c r="H8" s="480">
        <v>31.2</v>
      </c>
      <c r="I8" s="480">
        <v>36.6</v>
      </c>
      <c r="J8" s="480">
        <v>45.3</v>
      </c>
    </row>
    <row r="9" spans="1:10" x14ac:dyDescent="0.3">
      <c r="A9" s="790" t="s">
        <v>969</v>
      </c>
      <c r="B9" s="790"/>
      <c r="C9" s="480">
        <v>57.1</v>
      </c>
      <c r="D9" s="480">
        <v>64.7</v>
      </c>
      <c r="E9" s="480">
        <v>57.2</v>
      </c>
      <c r="F9" s="480">
        <v>51.9</v>
      </c>
      <c r="G9" s="510">
        <v>59.3</v>
      </c>
      <c r="H9" s="480">
        <v>66.400000000000006</v>
      </c>
      <c r="I9" s="480">
        <v>60</v>
      </c>
      <c r="J9" s="480">
        <v>56</v>
      </c>
    </row>
    <row r="10" spans="1:10" x14ac:dyDescent="0.3">
      <c r="A10" s="790" t="s">
        <v>970</v>
      </c>
      <c r="B10" s="790"/>
      <c r="C10" s="480">
        <v>59.5</v>
      </c>
      <c r="D10" s="480">
        <v>65.400000000000006</v>
      </c>
      <c r="E10" s="480">
        <v>59</v>
      </c>
      <c r="F10" s="480">
        <v>47.3</v>
      </c>
      <c r="G10" s="510">
        <v>55.5</v>
      </c>
      <c r="H10" s="480">
        <v>66</v>
      </c>
      <c r="I10" s="480">
        <v>58.5</v>
      </c>
      <c r="J10" s="480">
        <v>51.1</v>
      </c>
    </row>
    <row r="11" spans="1:10" x14ac:dyDescent="0.3">
      <c r="A11" s="790" t="s">
        <v>971</v>
      </c>
      <c r="B11" s="790"/>
      <c r="C11" s="480">
        <v>73.099999999999994</v>
      </c>
      <c r="D11" s="480">
        <v>79.5</v>
      </c>
      <c r="E11" s="480">
        <v>74.599999999999994</v>
      </c>
      <c r="F11" s="480">
        <v>74.3</v>
      </c>
      <c r="G11" s="510">
        <v>59.6</v>
      </c>
      <c r="H11" s="480">
        <v>67.599999999999994</v>
      </c>
      <c r="I11" s="480">
        <v>55.8</v>
      </c>
      <c r="J11" s="480">
        <v>55.5</v>
      </c>
    </row>
    <row r="12" spans="1:10" x14ac:dyDescent="0.3">
      <c r="A12" s="790" t="s">
        <v>972</v>
      </c>
      <c r="B12" s="790"/>
      <c r="C12" s="480">
        <v>65.599999999999994</v>
      </c>
      <c r="D12" s="480">
        <v>52.4</v>
      </c>
      <c r="E12" s="480">
        <v>51.2</v>
      </c>
      <c r="F12" s="480">
        <v>50.5</v>
      </c>
      <c r="G12" s="510">
        <v>67.900000000000006</v>
      </c>
      <c r="H12" s="480">
        <v>69.400000000000006</v>
      </c>
      <c r="I12" s="480">
        <v>59.5</v>
      </c>
      <c r="J12" s="480">
        <v>57.6</v>
      </c>
    </row>
    <row r="13" spans="1:10" x14ac:dyDescent="0.3">
      <c r="A13" s="790" t="s">
        <v>973</v>
      </c>
      <c r="B13" s="790"/>
      <c r="C13" s="480">
        <v>55.5</v>
      </c>
      <c r="D13" s="480">
        <v>55.6</v>
      </c>
      <c r="E13" s="480">
        <v>47.3</v>
      </c>
      <c r="F13" s="480">
        <v>63.1</v>
      </c>
      <c r="G13" s="510">
        <v>36.799999999999997</v>
      </c>
      <c r="H13" s="480">
        <v>34.9</v>
      </c>
      <c r="I13" s="480">
        <v>40.200000000000003</v>
      </c>
      <c r="J13" s="480">
        <v>37.5</v>
      </c>
    </row>
    <row r="14" spans="1:10" ht="15" thickBot="1" x14ac:dyDescent="0.35">
      <c r="A14" s="790" t="s">
        <v>974</v>
      </c>
      <c r="B14" s="790"/>
      <c r="C14" s="480">
        <v>69.099999999999994</v>
      </c>
      <c r="D14" s="480">
        <v>58.6</v>
      </c>
      <c r="E14" s="480">
        <v>62.7</v>
      </c>
      <c r="F14" s="480">
        <v>44.7</v>
      </c>
      <c r="G14" s="510">
        <v>30.1</v>
      </c>
      <c r="H14" s="480">
        <v>29.2</v>
      </c>
      <c r="I14" s="480">
        <v>37.9</v>
      </c>
      <c r="J14" s="480">
        <v>22</v>
      </c>
    </row>
    <row r="15" spans="1:10" ht="15" thickBot="1" x14ac:dyDescent="0.35">
      <c r="A15" s="791" t="s">
        <v>975</v>
      </c>
      <c r="B15" s="791"/>
      <c r="C15" s="511">
        <v>62</v>
      </c>
      <c r="D15" s="511">
        <v>59.5</v>
      </c>
      <c r="E15" s="511">
        <v>57</v>
      </c>
      <c r="F15" s="511">
        <v>55.9</v>
      </c>
      <c r="G15" s="512">
        <v>48.5</v>
      </c>
      <c r="H15" s="511">
        <v>52.1</v>
      </c>
      <c r="I15" s="511">
        <v>49.8</v>
      </c>
      <c r="J15" s="511">
        <v>46.4</v>
      </c>
    </row>
    <row r="16" spans="1:10" x14ac:dyDescent="0.3">
      <c r="A16" s="466"/>
      <c r="B16" s="513"/>
      <c r="C16" s="513"/>
      <c r="D16" s="513"/>
      <c r="E16" s="513"/>
      <c r="F16" s="513"/>
      <c r="G16" s="513"/>
      <c r="H16" s="513"/>
      <c r="I16" s="513"/>
      <c r="J16" s="513"/>
    </row>
    <row r="17" spans="1:10" x14ac:dyDescent="0.3">
      <c r="A17" s="424" t="s">
        <v>956</v>
      </c>
      <c r="B17" s="461"/>
      <c r="C17" s="500"/>
      <c r="D17" s="501"/>
      <c r="E17" s="501"/>
      <c r="F17" s="501"/>
      <c r="G17" s="501"/>
      <c r="H17" s="501"/>
      <c r="I17" s="501"/>
      <c r="J17" s="501"/>
    </row>
    <row r="18" spans="1:10" x14ac:dyDescent="0.3">
      <c r="A18" s="461"/>
      <c r="B18" s="461"/>
      <c r="C18" s="500"/>
      <c r="D18" s="501"/>
      <c r="E18" s="501"/>
      <c r="F18" s="501"/>
      <c r="G18" s="501"/>
      <c r="H18" s="501"/>
      <c r="I18" s="501"/>
      <c r="J18" s="501"/>
    </row>
    <row r="19" spans="1:10" x14ac:dyDescent="0.3">
      <c r="A19" s="502"/>
      <c r="B19" s="502"/>
      <c r="C19" s="457"/>
      <c r="D19" s="457"/>
      <c r="E19" s="457"/>
      <c r="F19" s="457"/>
      <c r="G19" s="457"/>
      <c r="H19" s="457"/>
      <c r="I19" s="457"/>
      <c r="J19" s="457"/>
    </row>
    <row r="20" spans="1:10" x14ac:dyDescent="0.3">
      <c r="A20" s="502"/>
      <c r="B20" s="502"/>
      <c r="C20" s="457"/>
      <c r="D20" s="457"/>
      <c r="E20" s="457"/>
      <c r="F20" s="457"/>
      <c r="G20" s="457"/>
      <c r="H20" s="457"/>
      <c r="I20" s="457"/>
      <c r="J20" s="457"/>
    </row>
  </sheetData>
  <mergeCells count="10">
    <mergeCell ref="G6:J6"/>
    <mergeCell ref="A8:B8"/>
    <mergeCell ref="A9:B9"/>
    <mergeCell ref="A10:B10"/>
    <mergeCell ref="A11:B11"/>
    <mergeCell ref="A12:B12"/>
    <mergeCell ref="A13:B13"/>
    <mergeCell ref="A14:B14"/>
    <mergeCell ref="A15:B15"/>
    <mergeCell ref="C6:F6"/>
  </mergeCells>
  <hyperlinks>
    <hyperlink ref="A17" r:id="rId1" location="summary" xr:uid="{A615929B-9FC5-4774-8455-DF2B088FEB2F}"/>
    <hyperlink ref="A1" location="Contents!A1" display="Contents" xr:uid="{AC92E7C7-0094-4201-8ADA-B397A17BC895}"/>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348944-4ECC-48B7-AEAC-5C980D909737}">
  <dimension ref="A1:I20"/>
  <sheetViews>
    <sheetView workbookViewId="0"/>
  </sheetViews>
  <sheetFormatPr defaultRowHeight="14.4" x14ac:dyDescent="0.3"/>
  <cols>
    <col min="1" max="1" width="15.109375" customWidth="1"/>
    <col min="2" max="2" width="12.44140625" customWidth="1"/>
    <col min="3" max="3" width="18.5546875" customWidth="1"/>
    <col min="4" max="4" width="19.6640625" customWidth="1"/>
    <col min="5" max="5" width="17.33203125" customWidth="1"/>
    <col min="6" max="6" width="19.6640625" customWidth="1"/>
    <col min="7" max="8" width="28.33203125" customWidth="1"/>
  </cols>
  <sheetData>
    <row r="1" spans="1:9" x14ac:dyDescent="0.3">
      <c r="A1" s="23" t="s">
        <v>1264</v>
      </c>
    </row>
    <row r="4" spans="1:9" ht="16.2" thickBot="1" x14ac:dyDescent="0.35">
      <c r="A4" s="458" t="s">
        <v>976</v>
      </c>
      <c r="B4" s="514"/>
      <c r="C4" s="460"/>
      <c r="D4" s="458"/>
      <c r="E4" s="459"/>
      <c r="F4" s="460"/>
      <c r="G4" s="459"/>
      <c r="H4" s="459"/>
      <c r="I4" s="459"/>
    </row>
    <row r="5" spans="1:9" ht="15" thickBot="1" x14ac:dyDescent="0.35">
      <c r="A5" s="515"/>
      <c r="B5" s="515"/>
      <c r="C5" s="515"/>
      <c r="D5" s="515"/>
      <c r="E5" s="515" t="s">
        <v>977</v>
      </c>
      <c r="F5" s="515"/>
      <c r="G5" s="515"/>
      <c r="H5" s="515"/>
      <c r="I5" s="457"/>
    </row>
    <row r="6" spans="1:9" ht="28.2" thickBot="1" x14ac:dyDescent="0.35">
      <c r="A6" s="516" t="s">
        <v>978</v>
      </c>
      <c r="B6" s="516" t="s">
        <v>715</v>
      </c>
      <c r="C6" s="516" t="s">
        <v>733</v>
      </c>
      <c r="D6" s="517" t="s">
        <v>737</v>
      </c>
      <c r="E6" s="517" t="s">
        <v>738</v>
      </c>
      <c r="F6" s="517" t="s">
        <v>739</v>
      </c>
      <c r="G6" s="516" t="s">
        <v>979</v>
      </c>
      <c r="H6" s="516" t="s">
        <v>740</v>
      </c>
      <c r="I6" s="457"/>
    </row>
    <row r="7" spans="1:9" ht="18.600000000000001" customHeight="1" x14ac:dyDescent="0.3">
      <c r="A7" s="793" t="s">
        <v>980</v>
      </c>
      <c r="B7" s="518" t="s">
        <v>197</v>
      </c>
      <c r="C7" s="519">
        <v>14500</v>
      </c>
      <c r="D7" s="520" t="s">
        <v>981</v>
      </c>
      <c r="E7" s="520" t="s">
        <v>982</v>
      </c>
      <c r="F7" s="520" t="s">
        <v>983</v>
      </c>
      <c r="G7" s="521"/>
      <c r="H7" s="522">
        <v>0.314</v>
      </c>
      <c r="I7" s="457"/>
    </row>
    <row r="8" spans="1:9" ht="18.600000000000001" customHeight="1" x14ac:dyDescent="0.3">
      <c r="A8" s="794"/>
      <c r="B8" s="518" t="s">
        <v>198</v>
      </c>
      <c r="C8" s="523">
        <v>14350</v>
      </c>
      <c r="D8" s="524" t="s">
        <v>984</v>
      </c>
      <c r="E8" s="524" t="s">
        <v>985</v>
      </c>
      <c r="F8" s="524" t="s">
        <v>986</v>
      </c>
      <c r="G8" s="524" t="s">
        <v>987</v>
      </c>
      <c r="H8" s="525">
        <v>0.317</v>
      </c>
      <c r="I8" s="457"/>
    </row>
    <row r="9" spans="1:9" ht="18.600000000000001" customHeight="1" x14ac:dyDescent="0.3">
      <c r="A9" s="794"/>
      <c r="B9" s="526" t="s">
        <v>988</v>
      </c>
      <c r="C9" s="527" t="s">
        <v>989</v>
      </c>
      <c r="D9" s="524" t="s">
        <v>990</v>
      </c>
      <c r="E9" s="524" t="s">
        <v>991</v>
      </c>
      <c r="F9" s="524" t="s">
        <v>992</v>
      </c>
      <c r="G9" s="528"/>
      <c r="H9" s="524" t="s">
        <v>993</v>
      </c>
      <c r="I9" s="457"/>
    </row>
    <row r="10" spans="1:9" ht="18.600000000000001" customHeight="1" x14ac:dyDescent="0.3">
      <c r="A10" s="794" t="s">
        <v>994</v>
      </c>
      <c r="B10" s="518" t="s">
        <v>197</v>
      </c>
      <c r="C10" s="529">
        <v>700</v>
      </c>
      <c r="D10" s="530" t="s">
        <v>995</v>
      </c>
      <c r="E10" s="530" t="s">
        <v>996</v>
      </c>
      <c r="F10" s="530" t="s">
        <v>997</v>
      </c>
      <c r="G10" s="531"/>
      <c r="H10" s="532">
        <v>0.26700000000000002</v>
      </c>
      <c r="I10" s="457"/>
    </row>
    <row r="11" spans="1:9" ht="18.600000000000001" customHeight="1" x14ac:dyDescent="0.3">
      <c r="A11" s="794"/>
      <c r="B11" s="518" t="s">
        <v>198</v>
      </c>
      <c r="C11" s="523">
        <v>650</v>
      </c>
      <c r="D11" s="524" t="s">
        <v>998</v>
      </c>
      <c r="E11" s="524" t="s">
        <v>999</v>
      </c>
      <c r="F11" s="524" t="s">
        <v>1000</v>
      </c>
      <c r="G11" s="524" t="s">
        <v>987</v>
      </c>
      <c r="H11" s="525">
        <v>0.25</v>
      </c>
      <c r="I11" s="457"/>
    </row>
    <row r="12" spans="1:9" ht="18.600000000000001" customHeight="1" x14ac:dyDescent="0.3">
      <c r="A12" s="794"/>
      <c r="B12" s="526" t="s">
        <v>988</v>
      </c>
      <c r="C12" s="533" t="s">
        <v>1001</v>
      </c>
      <c r="D12" s="534" t="s">
        <v>1002</v>
      </c>
      <c r="E12" s="534" t="s">
        <v>1003</v>
      </c>
      <c r="F12" s="534" t="s">
        <v>1004</v>
      </c>
      <c r="G12" s="535"/>
      <c r="H12" s="524" t="s">
        <v>1005</v>
      </c>
      <c r="I12" s="457"/>
    </row>
    <row r="13" spans="1:9" ht="18.600000000000001" customHeight="1" x14ac:dyDescent="0.3">
      <c r="A13" s="794" t="s">
        <v>1006</v>
      </c>
      <c r="B13" s="518" t="s">
        <v>197</v>
      </c>
      <c r="C13" s="529">
        <v>1400</v>
      </c>
      <c r="D13" s="530" t="s">
        <v>1007</v>
      </c>
      <c r="E13" s="530" t="s">
        <v>1008</v>
      </c>
      <c r="F13" s="530" t="s">
        <v>1009</v>
      </c>
      <c r="G13" s="531"/>
      <c r="H13" s="532">
        <v>0.26900000000000002</v>
      </c>
      <c r="I13" s="457"/>
    </row>
    <row r="14" spans="1:9" ht="18.600000000000001" customHeight="1" x14ac:dyDescent="0.3">
      <c r="A14" s="794"/>
      <c r="B14" s="518" t="s">
        <v>198</v>
      </c>
      <c r="C14" s="523">
        <v>1500</v>
      </c>
      <c r="D14" s="524" t="s">
        <v>1010</v>
      </c>
      <c r="E14" s="524" t="s">
        <v>1011</v>
      </c>
      <c r="F14" s="524" t="s">
        <v>1012</v>
      </c>
      <c r="G14" s="524" t="s">
        <v>987</v>
      </c>
      <c r="H14" s="525">
        <v>0.28000000000000003</v>
      </c>
      <c r="I14" s="457"/>
    </row>
    <row r="15" spans="1:9" ht="18.600000000000001" customHeight="1" x14ac:dyDescent="0.3">
      <c r="A15" s="794"/>
      <c r="B15" s="526" t="s">
        <v>988</v>
      </c>
      <c r="C15" s="533" t="s">
        <v>1013</v>
      </c>
      <c r="D15" s="534" t="s">
        <v>1014</v>
      </c>
      <c r="E15" s="534" t="s">
        <v>1015</v>
      </c>
      <c r="F15" s="534" t="s">
        <v>1016</v>
      </c>
      <c r="G15" s="535"/>
      <c r="H15" s="534" t="s">
        <v>1017</v>
      </c>
      <c r="I15" s="457"/>
    </row>
    <row r="16" spans="1:9" ht="18.600000000000001" customHeight="1" x14ac:dyDescent="0.3">
      <c r="A16" s="794" t="s">
        <v>953</v>
      </c>
      <c r="B16" s="518" t="s">
        <v>197</v>
      </c>
      <c r="C16" s="523">
        <v>16550</v>
      </c>
      <c r="D16" s="524" t="s">
        <v>1018</v>
      </c>
      <c r="E16" s="524" t="s">
        <v>1019</v>
      </c>
      <c r="F16" s="524" t="s">
        <v>1020</v>
      </c>
      <c r="G16" s="536"/>
      <c r="H16" s="525">
        <v>0.308</v>
      </c>
      <c r="I16" s="457"/>
    </row>
    <row r="17" spans="1:9" ht="18.600000000000001" customHeight="1" x14ac:dyDescent="0.3">
      <c r="A17" s="794"/>
      <c r="B17" s="518" t="s">
        <v>198</v>
      </c>
      <c r="C17" s="523">
        <v>16500</v>
      </c>
      <c r="D17" s="524" t="s">
        <v>1021</v>
      </c>
      <c r="E17" s="524" t="s">
        <v>1022</v>
      </c>
      <c r="F17" s="524" t="s">
        <v>1023</v>
      </c>
      <c r="G17" s="524" t="s">
        <v>987</v>
      </c>
      <c r="H17" s="525">
        <v>0.311</v>
      </c>
      <c r="I17" s="457"/>
    </row>
    <row r="18" spans="1:9" ht="18.600000000000001" customHeight="1" thickBot="1" x14ac:dyDescent="0.35">
      <c r="A18" s="795"/>
      <c r="B18" s="516" t="s">
        <v>988</v>
      </c>
      <c r="C18" s="537" t="s">
        <v>1001</v>
      </c>
      <c r="D18" s="538" t="s">
        <v>1024</v>
      </c>
      <c r="E18" s="538" t="s">
        <v>1025</v>
      </c>
      <c r="F18" s="538" t="s">
        <v>992</v>
      </c>
      <c r="G18" s="539"/>
      <c r="H18" s="538" t="s">
        <v>993</v>
      </c>
      <c r="I18" s="457"/>
    </row>
    <row r="19" spans="1:9" ht="18.600000000000001" customHeight="1" x14ac:dyDescent="0.3">
      <c r="A19" s="518"/>
      <c r="B19" s="518"/>
      <c r="C19" s="540"/>
      <c r="D19" s="541"/>
      <c r="E19" s="541"/>
      <c r="F19" s="541"/>
      <c r="G19" s="540"/>
      <c r="H19" s="540"/>
      <c r="I19" s="457"/>
    </row>
    <row r="20" spans="1:9" ht="18.600000000000001" customHeight="1" x14ac:dyDescent="0.3">
      <c r="A20" s="542" t="s">
        <v>1026</v>
      </c>
      <c r="B20" s="543"/>
      <c r="C20" s="543"/>
      <c r="D20" s="543"/>
      <c r="E20" s="543"/>
      <c r="F20" s="543"/>
      <c r="G20" s="543"/>
      <c r="H20" s="543"/>
      <c r="I20" s="543"/>
    </row>
  </sheetData>
  <mergeCells count="4">
    <mergeCell ref="A7:A9"/>
    <mergeCell ref="A10:A12"/>
    <mergeCell ref="A13:A15"/>
    <mergeCell ref="A16:A18"/>
  </mergeCells>
  <hyperlinks>
    <hyperlink ref="A20" r:id="rId1" xr:uid="{56663A1B-BCFF-47B3-ADD3-B13322739AFB}"/>
    <hyperlink ref="A1" location="Contents!A1" display="Contents" xr:uid="{7D142F5E-15ED-4E50-B56B-3F821F04E4D9}"/>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6F10E-5A21-4E84-BDB9-B5EB6A2065D3}">
  <dimension ref="A1:I20"/>
  <sheetViews>
    <sheetView workbookViewId="0"/>
  </sheetViews>
  <sheetFormatPr defaultRowHeight="14.4" x14ac:dyDescent="0.3"/>
  <cols>
    <col min="1" max="1" width="19.5546875" customWidth="1"/>
    <col min="2" max="2" width="14.109375" customWidth="1"/>
    <col min="3" max="3" width="19.5546875" customWidth="1"/>
    <col min="4" max="4" width="18" customWidth="1"/>
    <col min="5" max="5" width="17.33203125" customWidth="1"/>
    <col min="6" max="6" width="16.109375" customWidth="1"/>
    <col min="7" max="7" width="18.6640625" customWidth="1"/>
    <col min="8" max="8" width="16.5546875" customWidth="1"/>
  </cols>
  <sheetData>
    <row r="1" spans="1:9" x14ac:dyDescent="0.3">
      <c r="A1" s="23" t="s">
        <v>1264</v>
      </c>
    </row>
    <row r="4" spans="1:9" ht="15" thickBot="1" x14ac:dyDescent="0.35">
      <c r="A4" s="466" t="s">
        <v>1027</v>
      </c>
      <c r="B4" s="468"/>
      <c r="C4" s="468"/>
      <c r="D4" s="468"/>
      <c r="E4" s="468"/>
      <c r="F4" s="468"/>
      <c r="G4" s="468"/>
      <c r="H4" s="544"/>
      <c r="I4" s="457"/>
    </row>
    <row r="5" spans="1:9" ht="15" thickBot="1" x14ac:dyDescent="0.35">
      <c r="A5" s="515"/>
      <c r="B5" s="515"/>
      <c r="C5" s="515"/>
      <c r="D5" s="515"/>
      <c r="E5" s="515" t="s">
        <v>977</v>
      </c>
      <c r="F5" s="515"/>
      <c r="G5" s="515"/>
      <c r="H5" s="515"/>
      <c r="I5" s="457"/>
    </row>
    <row r="6" spans="1:9" ht="28.2" thickBot="1" x14ac:dyDescent="0.35">
      <c r="A6" s="516" t="s">
        <v>1028</v>
      </c>
      <c r="B6" s="516" t="s">
        <v>715</v>
      </c>
      <c r="C6" s="516" t="s">
        <v>733</v>
      </c>
      <c r="D6" s="517" t="s">
        <v>737</v>
      </c>
      <c r="E6" s="517" t="s">
        <v>738</v>
      </c>
      <c r="F6" s="517" t="s">
        <v>739</v>
      </c>
      <c r="G6" s="516" t="s">
        <v>979</v>
      </c>
      <c r="H6" s="516" t="s">
        <v>740</v>
      </c>
      <c r="I6" s="457"/>
    </row>
    <row r="7" spans="1:9" ht="18" customHeight="1" x14ac:dyDescent="0.3">
      <c r="A7" s="793" t="s">
        <v>980</v>
      </c>
      <c r="B7" s="518" t="s">
        <v>197</v>
      </c>
      <c r="C7" s="519">
        <v>3350</v>
      </c>
      <c r="D7" s="520" t="s">
        <v>1029</v>
      </c>
      <c r="E7" s="520" t="s">
        <v>1030</v>
      </c>
      <c r="F7" s="520" t="s">
        <v>1031</v>
      </c>
      <c r="G7" s="521"/>
      <c r="H7" s="522">
        <v>0.69099999999999995</v>
      </c>
      <c r="I7" s="457"/>
    </row>
    <row r="8" spans="1:9" ht="18" customHeight="1" x14ac:dyDescent="0.3">
      <c r="A8" s="794"/>
      <c r="B8" s="518" t="s">
        <v>198</v>
      </c>
      <c r="C8" s="523">
        <v>3200</v>
      </c>
      <c r="D8" s="524" t="s">
        <v>1032</v>
      </c>
      <c r="E8" s="524" t="s">
        <v>1033</v>
      </c>
      <c r="F8" s="524" t="s">
        <v>1034</v>
      </c>
      <c r="G8" s="524" t="s">
        <v>987</v>
      </c>
      <c r="H8" s="525">
        <v>0.71299999999999997</v>
      </c>
      <c r="I8" s="457"/>
    </row>
    <row r="9" spans="1:9" ht="18" customHeight="1" x14ac:dyDescent="0.3">
      <c r="A9" s="794"/>
      <c r="B9" s="526" t="s">
        <v>988</v>
      </c>
      <c r="C9" s="527" t="s">
        <v>989</v>
      </c>
      <c r="D9" s="524" t="s">
        <v>1035</v>
      </c>
      <c r="E9" s="524" t="s">
        <v>1036</v>
      </c>
      <c r="F9" s="524" t="s">
        <v>1037</v>
      </c>
      <c r="G9" s="528"/>
      <c r="H9" s="524" t="s">
        <v>1038</v>
      </c>
      <c r="I9" s="457"/>
    </row>
    <row r="10" spans="1:9" ht="18" customHeight="1" x14ac:dyDescent="0.3">
      <c r="A10" s="794" t="s">
        <v>994</v>
      </c>
      <c r="B10" s="518" t="s">
        <v>197</v>
      </c>
      <c r="C10" s="529">
        <v>200</v>
      </c>
      <c r="D10" s="530" t="s">
        <v>1039</v>
      </c>
      <c r="E10" s="530" t="s">
        <v>1040</v>
      </c>
      <c r="F10" s="530" t="s">
        <v>1041</v>
      </c>
      <c r="G10" s="531"/>
      <c r="H10" s="532">
        <v>0.623</v>
      </c>
      <c r="I10" s="457"/>
    </row>
    <row r="11" spans="1:9" ht="18" customHeight="1" x14ac:dyDescent="0.3">
      <c r="A11" s="794"/>
      <c r="B11" s="518" t="s">
        <v>198</v>
      </c>
      <c r="C11" s="523">
        <v>150</v>
      </c>
      <c r="D11" s="524" t="s">
        <v>1042</v>
      </c>
      <c r="E11" s="524" t="s">
        <v>1043</v>
      </c>
      <c r="F11" s="524" t="s">
        <v>1044</v>
      </c>
      <c r="G11" s="524" t="s">
        <v>987</v>
      </c>
      <c r="H11" s="525">
        <v>0.60499999999999998</v>
      </c>
      <c r="I11" s="457"/>
    </row>
    <row r="12" spans="1:9" ht="18" customHeight="1" x14ac:dyDescent="0.3">
      <c r="A12" s="794"/>
      <c r="B12" s="526" t="s">
        <v>988</v>
      </c>
      <c r="C12" s="533" t="s">
        <v>1001</v>
      </c>
      <c r="D12" s="534" t="s">
        <v>1045</v>
      </c>
      <c r="E12" s="534" t="s">
        <v>1002</v>
      </c>
      <c r="F12" s="534" t="s">
        <v>1046</v>
      </c>
      <c r="G12" s="535"/>
      <c r="H12" s="524" t="s">
        <v>1047</v>
      </c>
      <c r="I12" s="457"/>
    </row>
    <row r="13" spans="1:9" ht="18" customHeight="1" x14ac:dyDescent="0.3">
      <c r="A13" s="794" t="s">
        <v>1006</v>
      </c>
      <c r="B13" s="518" t="s">
        <v>197</v>
      </c>
      <c r="C13" s="529">
        <v>200</v>
      </c>
      <c r="D13" s="530" t="s">
        <v>1048</v>
      </c>
      <c r="E13" s="530" t="s">
        <v>1049</v>
      </c>
      <c r="F13" s="530" t="s">
        <v>1050</v>
      </c>
      <c r="G13" s="531"/>
      <c r="H13" s="532">
        <v>0.67600000000000005</v>
      </c>
      <c r="I13" s="457"/>
    </row>
    <row r="14" spans="1:9" ht="18" customHeight="1" x14ac:dyDescent="0.3">
      <c r="A14" s="794"/>
      <c r="B14" s="518" t="s">
        <v>198</v>
      </c>
      <c r="C14" s="523">
        <v>250</v>
      </c>
      <c r="D14" s="524" t="s">
        <v>1051</v>
      </c>
      <c r="E14" s="524" t="s">
        <v>1052</v>
      </c>
      <c r="F14" s="524" t="s">
        <v>1053</v>
      </c>
      <c r="G14" s="524" t="s">
        <v>987</v>
      </c>
      <c r="H14" s="525">
        <v>0.71099999999999997</v>
      </c>
      <c r="I14" s="457"/>
    </row>
    <row r="15" spans="1:9" ht="18" customHeight="1" x14ac:dyDescent="0.3">
      <c r="A15" s="794"/>
      <c r="B15" s="526" t="s">
        <v>988</v>
      </c>
      <c r="C15" s="533" t="s">
        <v>1054</v>
      </c>
      <c r="D15" s="534" t="s">
        <v>1055</v>
      </c>
      <c r="E15" s="534" t="s">
        <v>1056</v>
      </c>
      <c r="F15" s="534" t="s">
        <v>1057</v>
      </c>
      <c r="G15" s="535"/>
      <c r="H15" s="534" t="s">
        <v>1058</v>
      </c>
      <c r="I15" s="457"/>
    </row>
    <row r="16" spans="1:9" ht="18" customHeight="1" x14ac:dyDescent="0.3">
      <c r="A16" s="794" t="s">
        <v>953</v>
      </c>
      <c r="B16" s="518" t="s">
        <v>197</v>
      </c>
      <c r="C16" s="523">
        <v>3750</v>
      </c>
      <c r="D16" s="524" t="s">
        <v>1059</v>
      </c>
      <c r="E16" s="524" t="s">
        <v>1060</v>
      </c>
      <c r="F16" s="524" t="s">
        <v>1061</v>
      </c>
      <c r="G16" s="536"/>
      <c r="H16" s="525">
        <v>0.68600000000000005</v>
      </c>
      <c r="I16" s="457"/>
    </row>
    <row r="17" spans="1:9" ht="18" customHeight="1" x14ac:dyDescent="0.3">
      <c r="A17" s="794"/>
      <c r="B17" s="518" t="s">
        <v>198</v>
      </c>
      <c r="C17" s="523">
        <v>3550</v>
      </c>
      <c r="D17" s="524" t="s">
        <v>1062</v>
      </c>
      <c r="E17" s="524" t="s">
        <v>1063</v>
      </c>
      <c r="F17" s="524" t="s">
        <v>1064</v>
      </c>
      <c r="G17" s="524" t="s">
        <v>987</v>
      </c>
      <c r="H17" s="525">
        <v>0.70799999999999996</v>
      </c>
      <c r="I17" s="457"/>
    </row>
    <row r="18" spans="1:9" ht="18" customHeight="1" thickBot="1" x14ac:dyDescent="0.35">
      <c r="A18" s="795"/>
      <c r="B18" s="516" t="s">
        <v>988</v>
      </c>
      <c r="C18" s="537" t="s">
        <v>1065</v>
      </c>
      <c r="D18" s="538" t="s">
        <v>1066</v>
      </c>
      <c r="E18" s="538" t="s">
        <v>1067</v>
      </c>
      <c r="F18" s="538" t="s">
        <v>1068</v>
      </c>
      <c r="G18" s="539"/>
      <c r="H18" s="538" t="s">
        <v>1038</v>
      </c>
      <c r="I18" s="457"/>
    </row>
    <row r="19" spans="1:9" x14ac:dyDescent="0.3">
      <c r="A19" s="518"/>
      <c r="B19" s="518"/>
      <c r="C19" s="540"/>
      <c r="D19" s="541"/>
      <c r="E19" s="541"/>
      <c r="F19" s="541"/>
      <c r="G19" s="540"/>
      <c r="H19" s="540"/>
      <c r="I19" s="457"/>
    </row>
    <row r="20" spans="1:9" x14ac:dyDescent="0.3">
      <c r="A20" s="542" t="s">
        <v>1026</v>
      </c>
      <c r="B20" s="543"/>
      <c r="C20" s="543"/>
      <c r="D20" s="543"/>
      <c r="E20" s="543"/>
      <c r="F20" s="543"/>
      <c r="G20" s="543"/>
      <c r="H20" s="543"/>
      <c r="I20" s="543"/>
    </row>
  </sheetData>
  <mergeCells count="4">
    <mergeCell ref="A7:A9"/>
    <mergeCell ref="A10:A12"/>
    <mergeCell ref="A13:A15"/>
    <mergeCell ref="A16:A18"/>
  </mergeCells>
  <hyperlinks>
    <hyperlink ref="A20" r:id="rId1" xr:uid="{FE12D6AC-5D81-489F-8992-FBDAF77FA671}"/>
    <hyperlink ref="A1" location="Contents!A1" display="Contents" xr:uid="{059BBE46-8C02-4083-ABC0-BB6389DA3C0B}"/>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F73BD-AE2E-4C61-B05F-E48DD7325F3E}">
  <dimension ref="A1:I17"/>
  <sheetViews>
    <sheetView workbookViewId="0"/>
  </sheetViews>
  <sheetFormatPr defaultRowHeight="14.4" x14ac:dyDescent="0.3"/>
  <cols>
    <col min="1" max="1" width="33" customWidth="1"/>
    <col min="2" max="2" width="16" style="356" customWidth="1"/>
    <col min="3" max="3" width="16.5546875" style="356" customWidth="1"/>
    <col min="4" max="4" width="13.44140625" style="356" customWidth="1"/>
    <col min="5" max="5" width="17.5546875" style="356" customWidth="1"/>
    <col min="6" max="6" width="16.33203125" style="356" customWidth="1"/>
    <col min="7" max="8" width="13.44140625" style="356" customWidth="1"/>
  </cols>
  <sheetData>
    <row r="1" spans="1:9" x14ac:dyDescent="0.3">
      <c r="A1" s="23" t="s">
        <v>1264</v>
      </c>
    </row>
    <row r="4" spans="1:9" x14ac:dyDescent="0.3">
      <c r="A4" s="545" t="s">
        <v>1069</v>
      </c>
      <c r="B4" s="738"/>
      <c r="C4" s="738"/>
      <c r="D4" s="738"/>
      <c r="E4" s="738"/>
      <c r="F4" s="738"/>
      <c r="G4" s="738"/>
      <c r="H4" s="738"/>
      <c r="I4" s="25"/>
    </row>
    <row r="5" spans="1:9" ht="72" x14ac:dyDescent="0.3">
      <c r="A5" s="611" t="s">
        <v>1070</v>
      </c>
      <c r="B5" s="739" t="s">
        <v>1071</v>
      </c>
      <c r="C5" s="739" t="s">
        <v>1072</v>
      </c>
      <c r="D5" s="739" t="s">
        <v>1073</v>
      </c>
      <c r="E5" s="739" t="s">
        <v>1074</v>
      </c>
      <c r="F5" s="739" t="s">
        <v>1075</v>
      </c>
      <c r="G5" s="739" t="s">
        <v>1076</v>
      </c>
      <c r="H5" s="739" t="s">
        <v>1077</v>
      </c>
    </row>
    <row r="6" spans="1:9" x14ac:dyDescent="0.3">
      <c r="A6" s="612" t="s">
        <v>1078</v>
      </c>
      <c r="B6" s="613" t="s">
        <v>1079</v>
      </c>
      <c r="C6" s="613" t="s">
        <v>1080</v>
      </c>
      <c r="D6" s="740">
        <v>0.44</v>
      </c>
      <c r="E6" s="613" t="s">
        <v>1081</v>
      </c>
      <c r="F6" s="613" t="s">
        <v>1082</v>
      </c>
      <c r="G6" s="740">
        <v>0.1</v>
      </c>
      <c r="H6" s="741">
        <v>6529</v>
      </c>
    </row>
    <row r="7" spans="1:9" x14ac:dyDescent="0.3">
      <c r="A7" s="612" t="s">
        <v>1083</v>
      </c>
      <c r="B7" s="613" t="s">
        <v>1084</v>
      </c>
      <c r="C7" s="613" t="s">
        <v>1085</v>
      </c>
      <c r="D7" s="740">
        <v>0.79</v>
      </c>
      <c r="E7" s="613" t="s">
        <v>1086</v>
      </c>
      <c r="F7" s="613" t="s">
        <v>1087</v>
      </c>
      <c r="G7" s="740">
        <v>7.0000000000000007E-2</v>
      </c>
      <c r="H7" s="741">
        <v>6529</v>
      </c>
    </row>
    <row r="8" spans="1:9" x14ac:dyDescent="0.3">
      <c r="A8" s="612" t="s">
        <v>1088</v>
      </c>
      <c r="B8" s="613" t="s">
        <v>1089</v>
      </c>
      <c r="C8" s="613" t="s">
        <v>1090</v>
      </c>
      <c r="D8" s="740">
        <v>0.79</v>
      </c>
      <c r="E8" s="613" t="s">
        <v>1091</v>
      </c>
      <c r="F8" s="613" t="s">
        <v>1092</v>
      </c>
      <c r="G8" s="740">
        <v>0.19</v>
      </c>
      <c r="H8" s="741">
        <v>6529</v>
      </c>
    </row>
    <row r="9" spans="1:9" x14ac:dyDescent="0.3">
      <c r="A9" s="612" t="s">
        <v>1093</v>
      </c>
      <c r="B9" s="613" t="s">
        <v>1094</v>
      </c>
      <c r="C9" s="613" t="s">
        <v>1095</v>
      </c>
      <c r="D9" s="740">
        <v>0.87</v>
      </c>
      <c r="E9" s="613" t="s">
        <v>1096</v>
      </c>
      <c r="F9" s="613" t="s">
        <v>1097</v>
      </c>
      <c r="G9" s="740">
        <v>0.17</v>
      </c>
      <c r="H9" s="741">
        <v>6529</v>
      </c>
    </row>
    <row r="10" spans="1:9" x14ac:dyDescent="0.3">
      <c r="A10" s="612" t="s">
        <v>1098</v>
      </c>
      <c r="B10" s="613" t="s">
        <v>1099</v>
      </c>
      <c r="C10" s="613" t="s">
        <v>1100</v>
      </c>
      <c r="D10" s="740">
        <v>0.75</v>
      </c>
      <c r="E10" s="613" t="s">
        <v>1101</v>
      </c>
      <c r="F10" s="613" t="s">
        <v>1102</v>
      </c>
      <c r="G10" s="740">
        <v>0.09</v>
      </c>
      <c r="H10" s="741">
        <v>6529</v>
      </c>
    </row>
    <row r="11" spans="1:9" x14ac:dyDescent="0.3">
      <c r="A11" s="612" t="s">
        <v>1103</v>
      </c>
      <c r="B11" s="613" t="s">
        <v>1104</v>
      </c>
      <c r="C11" s="613" t="s">
        <v>1105</v>
      </c>
      <c r="D11" s="740">
        <v>0.46</v>
      </c>
      <c r="E11" s="613" t="s">
        <v>1106</v>
      </c>
      <c r="F11" s="613" t="s">
        <v>1107</v>
      </c>
      <c r="G11" s="740">
        <v>0.18</v>
      </c>
      <c r="H11" s="741">
        <v>6529</v>
      </c>
    </row>
    <row r="12" spans="1:9" x14ac:dyDescent="0.3">
      <c r="A12" s="612" t="s">
        <v>1108</v>
      </c>
      <c r="B12" s="613" t="s">
        <v>1109</v>
      </c>
      <c r="C12" s="613" t="s">
        <v>1110</v>
      </c>
      <c r="D12" s="740">
        <v>0.16</v>
      </c>
      <c r="E12" s="613" t="s">
        <v>1111</v>
      </c>
      <c r="F12" s="613" t="s">
        <v>1112</v>
      </c>
      <c r="G12" s="740">
        <v>0.16</v>
      </c>
      <c r="H12" s="741">
        <v>6529</v>
      </c>
    </row>
    <row r="13" spans="1:9" x14ac:dyDescent="0.3">
      <c r="A13" s="612" t="s">
        <v>1113</v>
      </c>
      <c r="B13" s="613" t="s">
        <v>1114</v>
      </c>
      <c r="C13" s="613" t="s">
        <v>1115</v>
      </c>
      <c r="D13" s="740">
        <v>0.75</v>
      </c>
      <c r="E13" s="613" t="s">
        <v>1116</v>
      </c>
      <c r="F13" s="613" t="s">
        <v>1117</v>
      </c>
      <c r="G13" s="740">
        <v>0.06</v>
      </c>
      <c r="H13" s="741">
        <v>6529</v>
      </c>
    </row>
    <row r="14" spans="1:9" x14ac:dyDescent="0.3">
      <c r="A14" s="612" t="s">
        <v>1118</v>
      </c>
      <c r="B14" s="613" t="s">
        <v>1119</v>
      </c>
      <c r="C14" s="613" t="s">
        <v>1120</v>
      </c>
      <c r="D14" s="740">
        <v>0.77</v>
      </c>
      <c r="E14" s="613" t="s">
        <v>1121</v>
      </c>
      <c r="F14" s="613" t="s">
        <v>1122</v>
      </c>
      <c r="G14" s="740">
        <v>0.06</v>
      </c>
      <c r="H14" s="741">
        <v>6529</v>
      </c>
    </row>
    <row r="15" spans="1:9" x14ac:dyDescent="0.3">
      <c r="B15" s="728"/>
      <c r="C15" s="728"/>
      <c r="D15" s="728"/>
      <c r="E15" s="728"/>
      <c r="F15" s="728"/>
      <c r="G15" s="728"/>
      <c r="H15" s="728"/>
    </row>
    <row r="16" spans="1:9" x14ac:dyDescent="0.3">
      <c r="A16" t="s">
        <v>1123</v>
      </c>
      <c r="B16" s="728"/>
      <c r="C16" s="728"/>
      <c r="D16" s="728"/>
      <c r="E16" s="728"/>
      <c r="F16" s="728"/>
      <c r="G16" s="728"/>
      <c r="H16" s="728"/>
    </row>
    <row r="17" spans="1:8" x14ac:dyDescent="0.3">
      <c r="A17" t="s">
        <v>1124</v>
      </c>
      <c r="B17" s="728"/>
      <c r="C17" s="728"/>
      <c r="D17" s="728"/>
      <c r="E17" s="728"/>
      <c r="F17" s="728"/>
      <c r="G17" s="728"/>
      <c r="H17" s="728"/>
    </row>
  </sheetData>
  <hyperlinks>
    <hyperlink ref="A1" location="Contents!A1" display="Contents" xr:uid="{43C5FA3D-228C-4665-9913-D48A232E8CDD}"/>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BB1B2-D835-4A82-AA83-3D0671FC3601}">
  <dimension ref="A1:E69"/>
  <sheetViews>
    <sheetView workbookViewId="0"/>
  </sheetViews>
  <sheetFormatPr defaultRowHeight="14.4" x14ac:dyDescent="0.3"/>
  <cols>
    <col min="1" max="1" width="32.33203125" customWidth="1"/>
    <col min="2" max="2" width="27.44140625" customWidth="1"/>
    <col min="3" max="5" width="12.44140625" style="356" customWidth="1"/>
  </cols>
  <sheetData>
    <row r="1" spans="1:5" x14ac:dyDescent="0.3">
      <c r="A1" s="23" t="s">
        <v>1264</v>
      </c>
    </row>
    <row r="4" spans="1:5" x14ac:dyDescent="0.3">
      <c r="A4" s="43" t="s">
        <v>1125</v>
      </c>
      <c r="B4" s="25"/>
      <c r="C4" s="269"/>
      <c r="D4" s="269"/>
      <c r="E4" s="269"/>
    </row>
    <row r="5" spans="1:5" ht="57.6" x14ac:dyDescent="0.3">
      <c r="A5" s="546" t="s">
        <v>1126</v>
      </c>
      <c r="B5" s="546" t="s">
        <v>1070</v>
      </c>
      <c r="C5" s="742" t="s">
        <v>1073</v>
      </c>
      <c r="D5" s="742" t="s">
        <v>1127</v>
      </c>
      <c r="E5" s="742" t="s">
        <v>1077</v>
      </c>
    </row>
    <row r="6" spans="1:5" x14ac:dyDescent="0.3">
      <c r="A6" s="547" t="s">
        <v>1128</v>
      </c>
      <c r="B6" s="547" t="s">
        <v>1078</v>
      </c>
      <c r="C6" s="743">
        <v>0.53593339176161259</v>
      </c>
      <c r="D6" s="744">
        <v>7.1287965058692157E-2</v>
      </c>
      <c r="E6" s="745">
        <v>681</v>
      </c>
    </row>
    <row r="7" spans="1:5" x14ac:dyDescent="0.3">
      <c r="A7" s="547" t="s">
        <v>1128</v>
      </c>
      <c r="B7" s="547" t="s">
        <v>1083</v>
      </c>
      <c r="C7" s="743">
        <v>0.83833730473921109</v>
      </c>
      <c r="D7" s="744">
        <v>5.5444350430607497E-2</v>
      </c>
      <c r="E7" s="745">
        <v>681</v>
      </c>
    </row>
    <row r="8" spans="1:5" x14ac:dyDescent="0.3">
      <c r="A8" s="547" t="s">
        <v>1128</v>
      </c>
      <c r="B8" s="547" t="s">
        <v>1088</v>
      </c>
      <c r="C8" s="743">
        <v>0.88073394495412838</v>
      </c>
      <c r="D8" s="744">
        <v>0.14553384663313892</v>
      </c>
      <c r="E8" s="745">
        <v>681</v>
      </c>
    </row>
    <row r="9" spans="1:5" x14ac:dyDescent="0.3">
      <c r="A9" s="547" t="s">
        <v>1128</v>
      </c>
      <c r="B9" s="547" t="s">
        <v>1093</v>
      </c>
      <c r="C9" s="743">
        <v>0.87213746452916707</v>
      </c>
      <c r="D9" s="744">
        <v>0.16343958723430721</v>
      </c>
      <c r="E9" s="745">
        <v>681</v>
      </c>
    </row>
    <row r="10" spans="1:5" x14ac:dyDescent="0.3">
      <c r="A10" s="547" t="s">
        <v>1128</v>
      </c>
      <c r="B10" s="547" t="s">
        <v>1098</v>
      </c>
      <c r="C10" s="743">
        <v>0.98717948717948723</v>
      </c>
      <c r="D10" s="744">
        <v>9.0093697445343138E-2</v>
      </c>
      <c r="E10" s="745">
        <v>681</v>
      </c>
    </row>
    <row r="11" spans="1:5" x14ac:dyDescent="0.3">
      <c r="A11" s="547" t="s">
        <v>1128</v>
      </c>
      <c r="B11" s="547" t="s">
        <v>1103</v>
      </c>
      <c r="C11" s="743">
        <v>0.3666666666666667</v>
      </c>
      <c r="D11" s="744">
        <v>0.10792822772856051</v>
      </c>
      <c r="E11" s="745">
        <v>681</v>
      </c>
    </row>
    <row r="12" spans="1:5" x14ac:dyDescent="0.3">
      <c r="A12" s="547" t="s">
        <v>1128</v>
      </c>
      <c r="B12" s="547" t="s">
        <v>1108</v>
      </c>
      <c r="C12" s="743">
        <v>0.41073219658976934</v>
      </c>
      <c r="D12" s="744">
        <v>7.3048641456459479E-2</v>
      </c>
      <c r="E12" s="745">
        <v>681</v>
      </c>
    </row>
    <row r="13" spans="1:5" x14ac:dyDescent="0.3">
      <c r="A13" s="547" t="s">
        <v>1128</v>
      </c>
      <c r="B13" s="547" t="s">
        <v>1113</v>
      </c>
      <c r="C13" s="743">
        <v>0.88248559258331272</v>
      </c>
      <c r="D13" s="744">
        <v>6.1109731907272868E-2</v>
      </c>
      <c r="E13" s="745">
        <v>681</v>
      </c>
    </row>
    <row r="14" spans="1:5" x14ac:dyDescent="0.3">
      <c r="A14" s="547" t="s">
        <v>1128</v>
      </c>
      <c r="B14" s="547" t="s">
        <v>1118</v>
      </c>
      <c r="C14" s="743">
        <v>0.84165692333389019</v>
      </c>
      <c r="D14" s="744">
        <v>5.3339616524952303E-2</v>
      </c>
      <c r="E14" s="745">
        <v>681</v>
      </c>
    </row>
    <row r="15" spans="1:5" x14ac:dyDescent="0.3">
      <c r="A15" s="547" t="s">
        <v>565</v>
      </c>
      <c r="B15" s="547" t="s">
        <v>1078</v>
      </c>
      <c r="C15" s="743">
        <v>0.27800829875518662</v>
      </c>
      <c r="D15" s="744">
        <v>0.10385923591901021</v>
      </c>
      <c r="E15" s="745">
        <v>1082</v>
      </c>
    </row>
    <row r="16" spans="1:5" x14ac:dyDescent="0.3">
      <c r="A16" s="547" t="s">
        <v>565</v>
      </c>
      <c r="B16" s="547" t="s">
        <v>1083</v>
      </c>
      <c r="C16" s="743">
        <v>0.8268314205327234</v>
      </c>
      <c r="D16" s="744">
        <v>9.662376222176973E-2</v>
      </c>
      <c r="E16" s="745">
        <v>1082</v>
      </c>
    </row>
    <row r="17" spans="1:5" x14ac:dyDescent="0.3">
      <c r="A17" s="547" t="s">
        <v>565</v>
      </c>
      <c r="B17" s="547" t="s">
        <v>1088</v>
      </c>
      <c r="C17" s="743">
        <v>0.88488042156465341</v>
      </c>
      <c r="D17" s="744">
        <v>0.16400308461415719</v>
      </c>
      <c r="E17" s="745">
        <v>1082</v>
      </c>
    </row>
    <row r="18" spans="1:5" x14ac:dyDescent="0.3">
      <c r="A18" s="547" t="s">
        <v>565</v>
      </c>
      <c r="B18" s="547" t="s">
        <v>1093</v>
      </c>
      <c r="C18" s="743">
        <v>0.80322221096362367</v>
      </c>
      <c r="D18" s="744">
        <v>0.14920825665927476</v>
      </c>
      <c r="E18" s="745">
        <v>1082</v>
      </c>
    </row>
    <row r="19" spans="1:5" x14ac:dyDescent="0.3">
      <c r="A19" s="547" t="s">
        <v>565</v>
      </c>
      <c r="B19" s="547" t="s">
        <v>1098</v>
      </c>
      <c r="C19" s="743">
        <v>0.52941176470588236</v>
      </c>
      <c r="D19" s="744">
        <v>4.6027086308548265E-2</v>
      </c>
      <c r="E19" s="745">
        <v>1082</v>
      </c>
    </row>
    <row r="20" spans="1:5" x14ac:dyDescent="0.3">
      <c r="A20" s="547" t="s">
        <v>565</v>
      </c>
      <c r="B20" s="547" t="s">
        <v>1103</v>
      </c>
      <c r="C20" s="743">
        <v>0.85074626865671643</v>
      </c>
      <c r="D20" s="744">
        <v>6.1082788146657067E-2</v>
      </c>
      <c r="E20" s="745">
        <v>1082</v>
      </c>
    </row>
    <row r="21" spans="1:5" x14ac:dyDescent="0.3">
      <c r="A21" s="547" t="s">
        <v>565</v>
      </c>
      <c r="B21" s="547" t="s">
        <v>1108</v>
      </c>
      <c r="C21" s="743">
        <v>0.51299571275455513</v>
      </c>
      <c r="D21" s="744">
        <v>7.453517373166374E-2</v>
      </c>
      <c r="E21" s="745">
        <v>1082</v>
      </c>
    </row>
    <row r="22" spans="1:5" x14ac:dyDescent="0.3">
      <c r="A22" s="547" t="s">
        <v>565</v>
      </c>
      <c r="B22" s="547" t="s">
        <v>1113</v>
      </c>
      <c r="C22" s="743">
        <v>0.81211599494851561</v>
      </c>
      <c r="D22" s="744">
        <v>7.7442183464969477E-2</v>
      </c>
      <c r="E22" s="745">
        <v>1082</v>
      </c>
    </row>
    <row r="23" spans="1:5" x14ac:dyDescent="0.3">
      <c r="A23" s="547" t="s">
        <v>565</v>
      </c>
      <c r="B23" s="547" t="s">
        <v>1118</v>
      </c>
      <c r="C23" s="743">
        <v>0.74796083367873811</v>
      </c>
      <c r="D23" s="744">
        <v>6.6656672753403215E-2</v>
      </c>
      <c r="E23" s="745">
        <v>1082</v>
      </c>
    </row>
    <row r="24" spans="1:5" x14ac:dyDescent="0.3">
      <c r="A24" s="547" t="s">
        <v>569</v>
      </c>
      <c r="B24" s="547" t="s">
        <v>1078</v>
      </c>
      <c r="C24" s="743">
        <v>0.50301713734009168</v>
      </c>
      <c r="D24" s="744">
        <v>0.12257691407958929</v>
      </c>
      <c r="E24" s="745">
        <v>1206</v>
      </c>
    </row>
    <row r="25" spans="1:5" x14ac:dyDescent="0.3">
      <c r="A25" s="547" t="s">
        <v>569</v>
      </c>
      <c r="B25" s="547" t="s">
        <v>1083</v>
      </c>
      <c r="C25" s="743">
        <v>0.8035273817933366</v>
      </c>
      <c r="D25" s="744">
        <v>6.9798650297001455E-2</v>
      </c>
      <c r="E25" s="745">
        <v>1206</v>
      </c>
    </row>
    <row r="26" spans="1:5" x14ac:dyDescent="0.3">
      <c r="A26" s="547" t="s">
        <v>569</v>
      </c>
      <c r="B26" s="547" t="s">
        <v>1088</v>
      </c>
      <c r="C26" s="743">
        <v>0.70324075990232193</v>
      </c>
      <c r="D26" s="744">
        <v>0.22146379308511593</v>
      </c>
      <c r="E26" s="745">
        <v>1206</v>
      </c>
    </row>
    <row r="27" spans="1:5" x14ac:dyDescent="0.3">
      <c r="A27" s="547" t="s">
        <v>569</v>
      </c>
      <c r="B27" s="547" t="s">
        <v>1093</v>
      </c>
      <c r="C27" s="743">
        <v>0.8676003070914422</v>
      </c>
      <c r="D27" s="744">
        <v>0.19184308420108317</v>
      </c>
      <c r="E27" s="745">
        <v>1206</v>
      </c>
    </row>
    <row r="28" spans="1:5" x14ac:dyDescent="0.3">
      <c r="A28" s="547" t="s">
        <v>569</v>
      </c>
      <c r="B28" s="547" t="s">
        <v>1098</v>
      </c>
      <c r="C28" s="743">
        <v>0.74693877551020404</v>
      </c>
      <c r="D28" s="744">
        <v>4.5491906773156919E-2</v>
      </c>
      <c r="E28" s="745">
        <v>1206</v>
      </c>
    </row>
    <row r="29" spans="1:5" x14ac:dyDescent="0.3">
      <c r="A29" s="547" t="s">
        <v>569</v>
      </c>
      <c r="B29" s="547" t="s">
        <v>1103</v>
      </c>
      <c r="C29" s="743">
        <v>0.33691756272401435</v>
      </c>
      <c r="D29" s="744">
        <v>0.23468465336207495</v>
      </c>
      <c r="E29" s="745">
        <v>1206</v>
      </c>
    </row>
    <row r="30" spans="1:5" x14ac:dyDescent="0.3">
      <c r="A30" s="547" t="s">
        <v>569</v>
      </c>
      <c r="B30" s="547" t="s">
        <v>1108</v>
      </c>
      <c r="C30" s="743">
        <v>0.11840796019900497</v>
      </c>
      <c r="D30" s="744">
        <v>0.21589558404044934</v>
      </c>
      <c r="E30" s="745">
        <v>1206</v>
      </c>
    </row>
    <row r="31" spans="1:5" x14ac:dyDescent="0.3">
      <c r="A31" s="547" t="s">
        <v>569</v>
      </c>
      <c r="B31" s="547" t="s">
        <v>1113</v>
      </c>
      <c r="C31" s="743">
        <v>0.73655815654718348</v>
      </c>
      <c r="D31" s="744">
        <v>5.3404167322118924E-2</v>
      </c>
      <c r="E31" s="745">
        <v>1206</v>
      </c>
    </row>
    <row r="32" spans="1:5" x14ac:dyDescent="0.3">
      <c r="A32" s="547" t="s">
        <v>569</v>
      </c>
      <c r="B32" s="547" t="s">
        <v>1118</v>
      </c>
      <c r="C32" s="743">
        <v>0.6790936687764132</v>
      </c>
      <c r="D32" s="744">
        <v>7.6316396900622432E-2</v>
      </c>
      <c r="E32" s="745">
        <v>1206</v>
      </c>
    </row>
    <row r="33" spans="1:5" x14ac:dyDescent="0.3">
      <c r="A33" s="547" t="s">
        <v>1129</v>
      </c>
      <c r="B33" s="547" t="s">
        <v>1078</v>
      </c>
      <c r="C33" s="743">
        <v>0.61139455782312924</v>
      </c>
      <c r="D33" s="744">
        <v>9.1136368215726557E-2</v>
      </c>
      <c r="E33" s="745">
        <v>974</v>
      </c>
    </row>
    <row r="34" spans="1:5" x14ac:dyDescent="0.3">
      <c r="A34" s="547" t="s">
        <v>1129</v>
      </c>
      <c r="B34" s="547" t="s">
        <v>1083</v>
      </c>
      <c r="C34" s="743">
        <v>0.82903240805319189</v>
      </c>
      <c r="D34" s="744">
        <v>5.8748548563663974E-2</v>
      </c>
      <c r="E34" s="745">
        <v>974</v>
      </c>
    </row>
    <row r="35" spans="1:5" x14ac:dyDescent="0.3">
      <c r="A35" s="547" t="s">
        <v>1129</v>
      </c>
      <c r="B35" s="547" t="s">
        <v>1088</v>
      </c>
      <c r="C35" s="743">
        <v>0.83654138385168664</v>
      </c>
      <c r="D35" s="744">
        <v>0.16555080737674671</v>
      </c>
      <c r="E35" s="745">
        <v>974</v>
      </c>
    </row>
    <row r="36" spans="1:5" x14ac:dyDescent="0.3">
      <c r="A36" s="547" t="s">
        <v>1129</v>
      </c>
      <c r="B36" s="547" t="s">
        <v>1093</v>
      </c>
      <c r="C36" s="743">
        <v>0.91904406391968751</v>
      </c>
      <c r="D36" s="744">
        <v>0.15430343692191953</v>
      </c>
      <c r="E36" s="745">
        <v>974</v>
      </c>
    </row>
    <row r="37" spans="1:5" x14ac:dyDescent="0.3">
      <c r="A37" s="547" t="s">
        <v>1129</v>
      </c>
      <c r="B37" s="547" t="s">
        <v>1098</v>
      </c>
      <c r="C37" s="743">
        <v>0.73529411764705888</v>
      </c>
      <c r="D37" s="744">
        <v>0.18718838639206492</v>
      </c>
      <c r="E37" s="745">
        <v>974</v>
      </c>
    </row>
    <row r="38" spans="1:5" x14ac:dyDescent="0.3">
      <c r="A38" s="547" t="s">
        <v>1129</v>
      </c>
      <c r="B38" s="547" t="s">
        <v>1103</v>
      </c>
      <c r="C38" s="743">
        <v>0.63076923076923075</v>
      </c>
      <c r="D38" s="744">
        <v>0.2224564669806155</v>
      </c>
      <c r="E38" s="745">
        <v>974</v>
      </c>
    </row>
    <row r="39" spans="1:5" x14ac:dyDescent="0.3">
      <c r="A39" s="547" t="s">
        <v>1129</v>
      </c>
      <c r="B39" s="547" t="s">
        <v>1108</v>
      </c>
      <c r="C39" s="743">
        <v>0.19912626282326329</v>
      </c>
      <c r="D39" s="744">
        <v>9.7371408743274254E-2</v>
      </c>
      <c r="E39" s="745">
        <v>973</v>
      </c>
    </row>
    <row r="40" spans="1:5" x14ac:dyDescent="0.3">
      <c r="A40" s="547" t="s">
        <v>1129</v>
      </c>
      <c r="B40" s="547" t="s">
        <v>1113</v>
      </c>
      <c r="C40" s="743">
        <v>0.82481073183689735</v>
      </c>
      <c r="D40" s="744">
        <v>5.1159529942062243E-2</v>
      </c>
      <c r="E40" s="745">
        <v>974</v>
      </c>
    </row>
    <row r="41" spans="1:5" x14ac:dyDescent="0.3">
      <c r="A41" s="547" t="s">
        <v>1129</v>
      </c>
      <c r="B41" s="547" t="s">
        <v>1118</v>
      </c>
      <c r="C41" s="743">
        <v>0.87848973066043545</v>
      </c>
      <c r="D41" s="744">
        <v>5.2281871237036245E-2</v>
      </c>
      <c r="E41" s="745">
        <v>974</v>
      </c>
    </row>
    <row r="42" spans="1:5" x14ac:dyDescent="0.3">
      <c r="A42" s="547" t="s">
        <v>571</v>
      </c>
      <c r="B42" s="547" t="s">
        <v>1078</v>
      </c>
      <c r="C42" s="743">
        <v>0.6283783783783784</v>
      </c>
      <c r="D42" s="744">
        <v>8.5681468719316756E-2</v>
      </c>
      <c r="E42" s="745">
        <v>837</v>
      </c>
    </row>
    <row r="43" spans="1:5" x14ac:dyDescent="0.3">
      <c r="A43" s="547" t="s">
        <v>571</v>
      </c>
      <c r="B43" s="547" t="s">
        <v>1083</v>
      </c>
      <c r="C43" s="743">
        <v>0.8118532280538785</v>
      </c>
      <c r="D43" s="744">
        <v>5.8003315214099835E-2</v>
      </c>
      <c r="E43" s="745">
        <v>837</v>
      </c>
    </row>
    <row r="44" spans="1:5" x14ac:dyDescent="0.3">
      <c r="A44" s="547" t="s">
        <v>571</v>
      </c>
      <c r="B44" s="547" t="s">
        <v>1088</v>
      </c>
      <c r="C44" s="743">
        <v>0.72933473634981871</v>
      </c>
      <c r="D44" s="744">
        <v>0.19020970436434864</v>
      </c>
      <c r="E44" s="745">
        <v>837</v>
      </c>
    </row>
    <row r="45" spans="1:5" x14ac:dyDescent="0.3">
      <c r="A45" s="547" t="s">
        <v>571</v>
      </c>
      <c r="B45" s="547" t="s">
        <v>1093</v>
      </c>
      <c r="C45" s="743">
        <v>0.91530315892944947</v>
      </c>
      <c r="D45" s="744">
        <v>0.15703759994175703</v>
      </c>
      <c r="E45" s="745">
        <v>837</v>
      </c>
    </row>
    <row r="46" spans="1:5" x14ac:dyDescent="0.3">
      <c r="A46" s="547" t="s">
        <v>571</v>
      </c>
      <c r="B46" s="547" t="s">
        <v>1098</v>
      </c>
      <c r="C46" s="743">
        <v>0.78181818181818175</v>
      </c>
      <c r="D46" s="744">
        <v>6.5307220999635873E-2</v>
      </c>
      <c r="E46" s="745">
        <v>837</v>
      </c>
    </row>
    <row r="47" spans="1:5" x14ac:dyDescent="0.3">
      <c r="A47" s="547" t="s">
        <v>571</v>
      </c>
      <c r="B47" s="547" t="s">
        <v>1103</v>
      </c>
      <c r="C47" s="743">
        <v>0.37864077669902918</v>
      </c>
      <c r="D47" s="744">
        <v>0.14028263546127107</v>
      </c>
      <c r="E47" s="745">
        <v>837</v>
      </c>
    </row>
    <row r="48" spans="1:5" x14ac:dyDescent="0.3">
      <c r="A48" s="547" t="s">
        <v>571</v>
      </c>
      <c r="B48" s="547" t="s">
        <v>1108</v>
      </c>
      <c r="C48" s="743">
        <v>9.1922122702998169E-2</v>
      </c>
      <c r="D48" s="744">
        <v>0.18130084672626215</v>
      </c>
      <c r="E48" s="745">
        <v>837</v>
      </c>
    </row>
    <row r="49" spans="1:5" x14ac:dyDescent="0.3">
      <c r="A49" s="547" t="s">
        <v>571</v>
      </c>
      <c r="B49" s="547" t="s">
        <v>1113</v>
      </c>
      <c r="C49" s="743">
        <v>0.68690702087286526</v>
      </c>
      <c r="D49" s="744">
        <v>5.1342098902373734E-2</v>
      </c>
      <c r="E49" s="745">
        <v>837</v>
      </c>
    </row>
    <row r="50" spans="1:5" x14ac:dyDescent="0.3">
      <c r="A50" s="547" t="s">
        <v>571</v>
      </c>
      <c r="B50" s="547" t="s">
        <v>1118</v>
      </c>
      <c r="C50" s="743">
        <v>0.91358974358974343</v>
      </c>
      <c r="D50" s="744">
        <v>4.5340604199125882E-2</v>
      </c>
      <c r="E50" s="745">
        <v>837</v>
      </c>
    </row>
    <row r="51" spans="1:5" x14ac:dyDescent="0.3">
      <c r="A51" s="547" t="s">
        <v>566</v>
      </c>
      <c r="B51" s="547" t="s">
        <v>1078</v>
      </c>
      <c r="C51" s="743">
        <v>0.32186276529981428</v>
      </c>
      <c r="D51" s="744">
        <v>8.487955719677677E-2</v>
      </c>
      <c r="E51" s="745">
        <v>1130</v>
      </c>
    </row>
    <row r="52" spans="1:5" x14ac:dyDescent="0.3">
      <c r="A52" s="547" t="s">
        <v>566</v>
      </c>
      <c r="B52" s="547" t="s">
        <v>1083</v>
      </c>
      <c r="C52" s="743">
        <v>0.71689995112465266</v>
      </c>
      <c r="D52" s="744">
        <v>8.4551128492867916E-2</v>
      </c>
      <c r="E52" s="745">
        <v>1130</v>
      </c>
    </row>
    <row r="53" spans="1:5" x14ac:dyDescent="0.3">
      <c r="A53" s="547" t="s">
        <v>566</v>
      </c>
      <c r="B53" s="547" t="s">
        <v>1088</v>
      </c>
      <c r="C53" s="743">
        <v>0.82931559988916592</v>
      </c>
      <c r="D53" s="744">
        <v>0.18865162959671727</v>
      </c>
      <c r="E53" s="745">
        <v>1130</v>
      </c>
    </row>
    <row r="54" spans="1:5" x14ac:dyDescent="0.3">
      <c r="A54" s="547" t="s">
        <v>566</v>
      </c>
      <c r="B54" s="547" t="s">
        <v>1093</v>
      </c>
      <c r="C54" s="743">
        <v>0.85870714908924295</v>
      </c>
      <c r="D54" s="744">
        <v>0.18047966866741197</v>
      </c>
      <c r="E54" s="745">
        <v>1130</v>
      </c>
    </row>
    <row r="55" spans="1:5" x14ac:dyDescent="0.3">
      <c r="A55" s="547" t="s">
        <v>566</v>
      </c>
      <c r="B55" s="547" t="s">
        <v>1098</v>
      </c>
      <c r="C55" s="743">
        <v>1</v>
      </c>
      <c r="D55" s="744">
        <v>7.493102939339924E-2</v>
      </c>
      <c r="E55" s="745">
        <v>1130</v>
      </c>
    </row>
    <row r="56" spans="1:5" x14ac:dyDescent="0.3">
      <c r="A56" s="547" t="s">
        <v>566</v>
      </c>
      <c r="B56" s="547" t="s">
        <v>1103</v>
      </c>
      <c r="C56" s="743">
        <v>0.50140393100681913</v>
      </c>
      <c r="D56" s="744">
        <v>0.15979048410171204</v>
      </c>
      <c r="E56" s="745">
        <v>1130</v>
      </c>
    </row>
    <row r="57" spans="1:5" x14ac:dyDescent="0.3">
      <c r="A57" s="547" t="s">
        <v>566</v>
      </c>
      <c r="B57" s="547" t="s">
        <v>1108</v>
      </c>
      <c r="C57" s="743">
        <v>0.23064298836497246</v>
      </c>
      <c r="D57" s="744">
        <v>0.14069829364417971</v>
      </c>
      <c r="E57" s="745">
        <v>1130</v>
      </c>
    </row>
    <row r="58" spans="1:5" x14ac:dyDescent="0.3">
      <c r="A58" s="547" t="s">
        <v>566</v>
      </c>
      <c r="B58" s="547" t="s">
        <v>1113</v>
      </c>
      <c r="C58" s="743">
        <v>0.67740448174791013</v>
      </c>
      <c r="D58" s="744">
        <v>7.1148935930910498E-2</v>
      </c>
      <c r="E58" s="745">
        <v>1130</v>
      </c>
    </row>
    <row r="59" spans="1:5" x14ac:dyDescent="0.3">
      <c r="A59" s="547" t="s">
        <v>566</v>
      </c>
      <c r="B59" s="547" t="s">
        <v>1118</v>
      </c>
      <c r="C59" s="743">
        <v>0.75550014667057797</v>
      </c>
      <c r="D59" s="744">
        <v>6.4354743735597159E-2</v>
      </c>
      <c r="E59" s="745">
        <v>1130</v>
      </c>
    </row>
    <row r="60" spans="1:5" x14ac:dyDescent="0.3">
      <c r="A60" s="547" t="s">
        <v>567</v>
      </c>
      <c r="B60" s="547" t="s">
        <v>1078</v>
      </c>
      <c r="C60" s="743">
        <v>0.56296536095823901</v>
      </c>
      <c r="D60" s="744">
        <v>0.11077301322199688</v>
      </c>
      <c r="E60" s="745">
        <v>590</v>
      </c>
    </row>
    <row r="61" spans="1:5" x14ac:dyDescent="0.3">
      <c r="A61" s="547" t="s">
        <v>567</v>
      </c>
      <c r="B61" s="547" t="s">
        <v>1083</v>
      </c>
      <c r="C61" s="743">
        <v>0.66938643615947013</v>
      </c>
      <c r="D61" s="744">
        <v>8.3205429254245122E-2</v>
      </c>
      <c r="E61" s="745">
        <v>590</v>
      </c>
    </row>
    <row r="62" spans="1:5" x14ac:dyDescent="0.3">
      <c r="A62" s="547" t="s">
        <v>567</v>
      </c>
      <c r="B62" s="547" t="s">
        <v>1088</v>
      </c>
      <c r="C62" s="743">
        <v>0.81992714384168575</v>
      </c>
      <c r="D62" s="744">
        <v>0.21285201158458122</v>
      </c>
      <c r="E62" s="745">
        <v>590</v>
      </c>
    </row>
    <row r="63" spans="1:5" x14ac:dyDescent="0.3">
      <c r="A63" s="547" t="s">
        <v>567</v>
      </c>
      <c r="B63" s="547" t="s">
        <v>1093</v>
      </c>
      <c r="C63" s="743">
        <v>0.85846573322244035</v>
      </c>
      <c r="D63" s="744">
        <v>0.21641417325885393</v>
      </c>
      <c r="E63" s="745">
        <v>590</v>
      </c>
    </row>
    <row r="64" spans="1:5" x14ac:dyDescent="0.3">
      <c r="A64" s="547" t="s">
        <v>567</v>
      </c>
      <c r="B64" s="547" t="s">
        <v>1098</v>
      </c>
      <c r="C64" s="743">
        <v>0.48173803526448356</v>
      </c>
      <c r="D64" s="744">
        <v>0.16125101543460599</v>
      </c>
      <c r="E64" s="745">
        <v>590</v>
      </c>
    </row>
    <row r="65" spans="1:5" x14ac:dyDescent="0.3">
      <c r="A65" s="547" t="s">
        <v>567</v>
      </c>
      <c r="B65" s="547" t="s">
        <v>1103</v>
      </c>
      <c r="C65" s="743">
        <v>0.46117274167987321</v>
      </c>
      <c r="D65" s="744">
        <v>0.38539842827476689</v>
      </c>
      <c r="E65" s="745">
        <v>590</v>
      </c>
    </row>
    <row r="66" spans="1:5" x14ac:dyDescent="0.3">
      <c r="A66" s="547" t="s">
        <v>567</v>
      </c>
      <c r="B66" s="547" t="s">
        <v>1108</v>
      </c>
      <c r="C66" s="743">
        <v>8.280347876927574E-2</v>
      </c>
      <c r="D66" s="744">
        <v>0.19217405129248005</v>
      </c>
      <c r="E66" s="745">
        <v>590</v>
      </c>
    </row>
    <row r="67" spans="1:5" x14ac:dyDescent="0.3">
      <c r="A67" s="547" t="s">
        <v>567</v>
      </c>
      <c r="B67" s="547" t="s">
        <v>1113</v>
      </c>
      <c r="C67" s="743">
        <v>0.5764443618799926</v>
      </c>
      <c r="D67" s="744">
        <v>4.8445967131980745E-2</v>
      </c>
      <c r="E67" s="745">
        <v>590</v>
      </c>
    </row>
    <row r="68" spans="1:5" x14ac:dyDescent="0.3">
      <c r="A68" s="547" t="s">
        <v>567</v>
      </c>
      <c r="B68" s="547" t="s">
        <v>1118</v>
      </c>
      <c r="C68" s="743">
        <v>0.69392820388643384</v>
      </c>
      <c r="D68" s="744">
        <v>5.3536202451173152E-2</v>
      </c>
      <c r="E68" s="745">
        <v>590</v>
      </c>
    </row>
    <row r="69" spans="1:5" x14ac:dyDescent="0.3">
      <c r="B69" s="22"/>
      <c r="C69" s="728"/>
      <c r="D69" s="728"/>
      <c r="E69" s="728"/>
    </row>
  </sheetData>
  <hyperlinks>
    <hyperlink ref="A1" location="Contents!A1" display="Contents" xr:uid="{140CCFB2-5A20-4EDD-9C50-ABD6CD333A45}"/>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37654-289A-4425-BD46-8F16FE182D08}">
  <dimension ref="A1:G11"/>
  <sheetViews>
    <sheetView workbookViewId="0"/>
  </sheetViews>
  <sheetFormatPr defaultRowHeight="14.4" x14ac:dyDescent="0.3"/>
  <cols>
    <col min="1" max="1" width="63.6640625" customWidth="1"/>
  </cols>
  <sheetData>
    <row r="1" spans="1:7" x14ac:dyDescent="0.3">
      <c r="A1" s="23" t="s">
        <v>1264</v>
      </c>
    </row>
    <row r="4" spans="1:7" x14ac:dyDescent="0.3">
      <c r="A4" s="545" t="s">
        <v>1130</v>
      </c>
      <c r="B4" s="25"/>
      <c r="C4" s="25"/>
      <c r="D4" s="25"/>
      <c r="E4" s="25"/>
      <c r="F4" s="25"/>
      <c r="G4" s="25"/>
    </row>
    <row r="5" spans="1:7" x14ac:dyDescent="0.3">
      <c r="A5" s="796" t="s">
        <v>1131</v>
      </c>
      <c r="B5" s="796"/>
    </row>
    <row r="6" spans="1:7" x14ac:dyDescent="0.3">
      <c r="A6" s="612" t="s">
        <v>1132</v>
      </c>
      <c r="B6" s="613">
        <v>621</v>
      </c>
    </row>
    <row r="7" spans="1:7" x14ac:dyDescent="0.3">
      <c r="A7" s="612" t="s">
        <v>1133</v>
      </c>
      <c r="B7" s="613">
        <v>38</v>
      </c>
    </row>
    <row r="8" spans="1:7" x14ac:dyDescent="0.3">
      <c r="A8" s="612" t="s">
        <v>1134</v>
      </c>
      <c r="B8" s="613">
        <v>38</v>
      </c>
    </row>
    <row r="9" spans="1:7" x14ac:dyDescent="0.3">
      <c r="A9" s="612" t="s">
        <v>1135</v>
      </c>
      <c r="B9" s="613">
        <v>323</v>
      </c>
    </row>
    <row r="10" spans="1:7" x14ac:dyDescent="0.3">
      <c r="A10" s="612" t="s">
        <v>1136</v>
      </c>
      <c r="B10" s="613">
        <v>50</v>
      </c>
    </row>
    <row r="11" spans="1:7" x14ac:dyDescent="0.3">
      <c r="A11" s="612" t="s">
        <v>1137</v>
      </c>
      <c r="B11" s="614">
        <v>0.13400000000000001</v>
      </c>
    </row>
  </sheetData>
  <mergeCells count="1">
    <mergeCell ref="A5:B5"/>
  </mergeCells>
  <hyperlinks>
    <hyperlink ref="A1" location="Contents!A1" display="Contents" xr:uid="{10B48821-1983-435D-95B0-BA700334C04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A106-41CE-40F3-97E2-2C7CBCCBFA54}">
  <dimension ref="A1:N16"/>
  <sheetViews>
    <sheetView workbookViewId="0"/>
  </sheetViews>
  <sheetFormatPr defaultRowHeight="14.4" x14ac:dyDescent="0.3"/>
  <cols>
    <col min="1" max="1" width="39" customWidth="1"/>
  </cols>
  <sheetData>
    <row r="1" spans="1:14" x14ac:dyDescent="0.3">
      <c r="A1" s="23" t="s">
        <v>1264</v>
      </c>
    </row>
    <row r="3" spans="1:14" x14ac:dyDescent="0.3">
      <c r="A3" t="s">
        <v>1138</v>
      </c>
    </row>
    <row r="4" spans="1:14" x14ac:dyDescent="0.3">
      <c r="A4" s="1" t="s">
        <v>1139</v>
      </c>
    </row>
    <row r="5" spans="1:14" x14ac:dyDescent="0.3">
      <c r="A5" s="4" t="s">
        <v>1140</v>
      </c>
      <c r="B5" s="4">
        <v>2011</v>
      </c>
      <c r="C5" s="377">
        <v>2012</v>
      </c>
      <c r="D5" s="377">
        <v>2013</v>
      </c>
      <c r="E5" s="377">
        <v>2014</v>
      </c>
      <c r="F5" s="377">
        <v>2015</v>
      </c>
      <c r="G5" s="377">
        <v>2016</v>
      </c>
      <c r="H5" s="377">
        <v>2017</v>
      </c>
      <c r="I5" s="377">
        <v>2018</v>
      </c>
      <c r="J5" s="377">
        <v>2019</v>
      </c>
      <c r="K5" s="377">
        <v>2020</v>
      </c>
      <c r="L5" s="377">
        <v>2021</v>
      </c>
      <c r="M5" s="377">
        <v>2022</v>
      </c>
      <c r="N5" s="378">
        <v>2023</v>
      </c>
    </row>
    <row r="6" spans="1:14" x14ac:dyDescent="0.3">
      <c r="A6" s="9" t="s">
        <v>1141</v>
      </c>
      <c r="B6" s="608">
        <v>3625</v>
      </c>
      <c r="C6" s="371">
        <v>3315</v>
      </c>
      <c r="D6" s="371">
        <v>3185</v>
      </c>
      <c r="E6" s="371">
        <v>3175</v>
      </c>
      <c r="F6" s="371">
        <v>2775</v>
      </c>
      <c r="G6" s="371">
        <v>2565</v>
      </c>
      <c r="H6" s="371">
        <v>2620</v>
      </c>
      <c r="I6" s="371">
        <v>2780</v>
      </c>
      <c r="J6" s="371">
        <v>3175</v>
      </c>
      <c r="K6" s="371">
        <v>3290</v>
      </c>
      <c r="L6" s="371">
        <v>3635</v>
      </c>
      <c r="M6" s="371">
        <v>3960</v>
      </c>
      <c r="N6" s="607">
        <v>4415</v>
      </c>
    </row>
    <row r="7" spans="1:14" x14ac:dyDescent="0.3">
      <c r="A7" s="9" t="s">
        <v>1142</v>
      </c>
      <c r="B7" s="9"/>
      <c r="E7">
        <v>20</v>
      </c>
      <c r="F7">
        <v>35</v>
      </c>
      <c r="G7">
        <v>35</v>
      </c>
      <c r="H7">
        <v>35</v>
      </c>
      <c r="I7">
        <v>35</v>
      </c>
      <c r="J7">
        <v>50</v>
      </c>
      <c r="K7">
        <v>30</v>
      </c>
      <c r="L7">
        <v>55</v>
      </c>
      <c r="M7">
        <v>55</v>
      </c>
      <c r="N7" s="8">
        <v>60</v>
      </c>
    </row>
    <row r="8" spans="1:14" x14ac:dyDescent="0.3">
      <c r="A8" s="9" t="s">
        <v>1143</v>
      </c>
      <c r="B8" s="608">
        <v>21850</v>
      </c>
      <c r="C8" s="371">
        <v>21100</v>
      </c>
      <c r="D8" s="371">
        <v>21460</v>
      </c>
      <c r="E8" s="371">
        <v>22000</v>
      </c>
      <c r="F8" s="371">
        <v>19895</v>
      </c>
      <c r="G8" s="371">
        <v>19605</v>
      </c>
      <c r="H8" s="371">
        <v>18570</v>
      </c>
      <c r="I8" s="371">
        <v>19910</v>
      </c>
      <c r="J8" s="371">
        <v>21650</v>
      </c>
      <c r="K8" s="371">
        <v>22745</v>
      </c>
      <c r="L8" s="371">
        <v>27555</v>
      </c>
      <c r="M8" s="371">
        <v>28585</v>
      </c>
      <c r="N8" s="607">
        <v>25910</v>
      </c>
    </row>
    <row r="9" spans="1:14" x14ac:dyDescent="0.3">
      <c r="A9" s="10" t="s">
        <v>1144</v>
      </c>
      <c r="B9" s="10">
        <v>475</v>
      </c>
      <c r="C9" s="11">
        <v>515</v>
      </c>
      <c r="D9" s="11">
        <v>405</v>
      </c>
      <c r="E9" s="11">
        <v>485</v>
      </c>
      <c r="F9" s="11">
        <v>555</v>
      </c>
      <c r="G9" s="11">
        <v>540</v>
      </c>
      <c r="H9" s="11">
        <v>380</v>
      </c>
      <c r="I9" s="11">
        <v>505</v>
      </c>
      <c r="J9" s="11">
        <v>585</v>
      </c>
      <c r="K9" s="11">
        <v>520</v>
      </c>
      <c r="L9" s="11">
        <v>510</v>
      </c>
      <c r="M9" s="11">
        <v>470</v>
      </c>
      <c r="N9" s="12">
        <v>225</v>
      </c>
    </row>
    <row r="11" spans="1:14" x14ac:dyDescent="0.3">
      <c r="A11" s="1" t="s">
        <v>1145</v>
      </c>
    </row>
    <row r="12" spans="1:14" x14ac:dyDescent="0.3">
      <c r="A12" s="4" t="s">
        <v>1140</v>
      </c>
      <c r="B12" s="377">
        <v>2011</v>
      </c>
      <c r="C12" s="377">
        <v>2012</v>
      </c>
      <c r="D12" s="377">
        <v>2013</v>
      </c>
      <c r="E12" s="377">
        <v>2014</v>
      </c>
      <c r="F12" s="377">
        <v>2015</v>
      </c>
      <c r="G12" s="377">
        <v>2016</v>
      </c>
      <c r="H12" s="377">
        <v>2017</v>
      </c>
      <c r="I12" s="377">
        <v>2018</v>
      </c>
      <c r="J12" s="377">
        <v>2019</v>
      </c>
      <c r="K12" s="377">
        <v>2020</v>
      </c>
      <c r="L12" s="377">
        <v>2021</v>
      </c>
      <c r="M12" s="377">
        <v>2022</v>
      </c>
      <c r="N12" s="378">
        <v>2023</v>
      </c>
    </row>
    <row r="13" spans="1:14" x14ac:dyDescent="0.3">
      <c r="A13" s="9" t="s">
        <v>1141</v>
      </c>
      <c r="B13">
        <v>890</v>
      </c>
      <c r="C13">
        <v>870</v>
      </c>
      <c r="D13">
        <v>880</v>
      </c>
      <c r="E13">
        <v>805</v>
      </c>
      <c r="F13">
        <v>805</v>
      </c>
      <c r="G13">
        <v>820</v>
      </c>
      <c r="H13">
        <v>840</v>
      </c>
      <c r="I13">
        <v>835</v>
      </c>
      <c r="J13">
        <v>825</v>
      </c>
      <c r="K13">
        <v>960</v>
      </c>
      <c r="L13">
        <v>955</v>
      </c>
      <c r="M13">
        <v>810</v>
      </c>
      <c r="N13" s="8">
        <v>830</v>
      </c>
    </row>
    <row r="14" spans="1:14" x14ac:dyDescent="0.3">
      <c r="A14" s="9" t="s">
        <v>1142</v>
      </c>
      <c r="E14">
        <v>5</v>
      </c>
      <c r="F14">
        <v>5</v>
      </c>
      <c r="G14">
        <v>5</v>
      </c>
      <c r="H14">
        <v>0</v>
      </c>
      <c r="I14">
        <v>5</v>
      </c>
      <c r="J14">
        <v>5</v>
      </c>
      <c r="K14">
        <v>5</v>
      </c>
      <c r="L14">
        <v>5</v>
      </c>
      <c r="M14">
        <v>5</v>
      </c>
      <c r="N14" s="8">
        <v>5</v>
      </c>
    </row>
    <row r="15" spans="1:14" x14ac:dyDescent="0.3">
      <c r="A15" s="9" t="s">
        <v>1143</v>
      </c>
      <c r="B15" s="371">
        <v>6110</v>
      </c>
      <c r="C15" s="371">
        <v>6240</v>
      </c>
      <c r="D15" s="371">
        <v>5920</v>
      </c>
      <c r="E15" s="371">
        <v>6095</v>
      </c>
      <c r="F15" s="371">
        <v>6110</v>
      </c>
      <c r="G15" s="371">
        <v>6210</v>
      </c>
      <c r="H15" s="371">
        <v>6190</v>
      </c>
      <c r="I15" s="371">
        <v>6730</v>
      </c>
      <c r="J15" s="371">
        <v>7710</v>
      </c>
      <c r="K15" s="371">
        <v>8495</v>
      </c>
      <c r="L15" s="371">
        <v>8730</v>
      </c>
      <c r="M15" s="371">
        <v>7440</v>
      </c>
      <c r="N15" s="607">
        <v>7905</v>
      </c>
    </row>
    <row r="16" spans="1:14" x14ac:dyDescent="0.3">
      <c r="A16" s="10" t="s">
        <v>1144</v>
      </c>
      <c r="B16" s="11">
        <v>95</v>
      </c>
      <c r="C16" s="11">
        <v>110</v>
      </c>
      <c r="D16" s="11">
        <v>105</v>
      </c>
      <c r="E16" s="11">
        <v>115</v>
      </c>
      <c r="F16" s="11">
        <v>170</v>
      </c>
      <c r="G16" s="11">
        <v>185</v>
      </c>
      <c r="H16" s="11">
        <v>175</v>
      </c>
      <c r="I16" s="11">
        <v>195</v>
      </c>
      <c r="J16" s="11">
        <v>190</v>
      </c>
      <c r="K16" s="11">
        <v>175</v>
      </c>
      <c r="L16" s="11">
        <v>175</v>
      </c>
      <c r="M16" s="11">
        <v>135</v>
      </c>
      <c r="N16" s="12">
        <v>60</v>
      </c>
    </row>
  </sheetData>
  <hyperlinks>
    <hyperlink ref="A1" location="Contents!A1" display="Contents" xr:uid="{82D26CB5-8208-4E8B-AA80-C157015278CD}"/>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3FA80-F4D7-459A-9E6C-DF352502183B}">
  <dimension ref="A1:E20"/>
  <sheetViews>
    <sheetView workbookViewId="0"/>
  </sheetViews>
  <sheetFormatPr defaultRowHeight="14.4" x14ac:dyDescent="0.3"/>
  <cols>
    <col min="1" max="1" width="27.6640625" customWidth="1"/>
    <col min="2" max="2" width="28.44140625" customWidth="1"/>
    <col min="3" max="5" width="28.44140625" style="356" customWidth="1"/>
  </cols>
  <sheetData>
    <row r="1" spans="1:5" x14ac:dyDescent="0.3">
      <c r="A1" s="23" t="s">
        <v>1264</v>
      </c>
    </row>
    <row r="4" spans="1:5" ht="15.6" x14ac:dyDescent="0.3">
      <c r="A4" s="593" t="s">
        <v>1146</v>
      </c>
    </row>
    <row r="5" spans="1:5" ht="15.6" x14ac:dyDescent="0.3">
      <c r="A5" s="593"/>
    </row>
    <row r="6" spans="1:5" ht="15.6" x14ac:dyDescent="0.3">
      <c r="A6" s="609" t="s">
        <v>1147</v>
      </c>
      <c r="B6" s="609" t="s">
        <v>846</v>
      </c>
      <c r="C6" s="746" t="s">
        <v>847</v>
      </c>
      <c r="D6" s="746" t="s">
        <v>1148</v>
      </c>
      <c r="E6" s="746" t="s">
        <v>1149</v>
      </c>
    </row>
    <row r="7" spans="1:5" ht="15.6" x14ac:dyDescent="0.3">
      <c r="A7" s="610" t="s">
        <v>1150</v>
      </c>
      <c r="B7" s="610" t="s">
        <v>1151</v>
      </c>
      <c r="C7" s="747">
        <v>275</v>
      </c>
      <c r="D7" s="747">
        <v>241</v>
      </c>
      <c r="E7" s="747">
        <v>87.64</v>
      </c>
    </row>
    <row r="8" spans="1:5" ht="15.6" x14ac:dyDescent="0.3">
      <c r="A8" s="610" t="s">
        <v>1150</v>
      </c>
      <c r="B8" s="610" t="s">
        <v>1152</v>
      </c>
      <c r="C8" s="747">
        <v>199</v>
      </c>
      <c r="D8" s="747">
        <v>149</v>
      </c>
      <c r="E8" s="747">
        <v>74.87</v>
      </c>
    </row>
    <row r="9" spans="1:5" ht="15.6" x14ac:dyDescent="0.3">
      <c r="A9" s="610" t="s">
        <v>1150</v>
      </c>
      <c r="B9" s="610" t="s">
        <v>1153</v>
      </c>
      <c r="C9" s="747">
        <v>38</v>
      </c>
      <c r="D9" s="747">
        <v>36</v>
      </c>
      <c r="E9" s="747">
        <v>94.74</v>
      </c>
    </row>
    <row r="10" spans="1:5" ht="31.2" x14ac:dyDescent="0.3">
      <c r="A10" s="610" t="s">
        <v>1154</v>
      </c>
      <c r="B10" s="610" t="s">
        <v>1155</v>
      </c>
      <c r="C10" s="747">
        <v>2</v>
      </c>
      <c r="D10" s="747">
        <v>2</v>
      </c>
      <c r="E10" s="747">
        <v>100</v>
      </c>
    </row>
    <row r="11" spans="1:5" ht="15.6" x14ac:dyDescent="0.3">
      <c r="A11" s="610" t="s">
        <v>1156</v>
      </c>
      <c r="B11" s="610" t="s">
        <v>1155</v>
      </c>
      <c r="C11" s="747">
        <v>3</v>
      </c>
      <c r="D11" s="747">
        <v>2</v>
      </c>
      <c r="E11" s="747">
        <v>66.67</v>
      </c>
    </row>
    <row r="12" spans="1:5" ht="15.6" x14ac:dyDescent="0.3">
      <c r="A12" s="610" t="s">
        <v>1157</v>
      </c>
      <c r="B12" s="610" t="s">
        <v>1155</v>
      </c>
      <c r="C12" s="747">
        <v>16</v>
      </c>
      <c r="D12" s="747">
        <v>16</v>
      </c>
      <c r="E12" s="747">
        <v>100</v>
      </c>
    </row>
    <row r="13" spans="1:5" ht="15.6" x14ac:dyDescent="0.3">
      <c r="A13" s="610" t="s">
        <v>1158</v>
      </c>
      <c r="B13" s="610" t="s">
        <v>1155</v>
      </c>
      <c r="C13" s="747">
        <v>37</v>
      </c>
      <c r="D13" s="747">
        <v>37</v>
      </c>
      <c r="E13" s="747">
        <v>100</v>
      </c>
    </row>
    <row r="14" spans="1:5" ht="15.6" x14ac:dyDescent="0.3">
      <c r="A14" s="610" t="s">
        <v>1158</v>
      </c>
      <c r="B14" s="610" t="s">
        <v>1159</v>
      </c>
      <c r="C14" s="747">
        <v>21</v>
      </c>
      <c r="D14" s="747">
        <v>11</v>
      </c>
      <c r="E14" s="748">
        <v>0.52</v>
      </c>
    </row>
    <row r="15" spans="1:5" ht="15.6" x14ac:dyDescent="0.3">
      <c r="A15" s="610" t="s">
        <v>1160</v>
      </c>
      <c r="B15" s="610" t="s">
        <v>1155</v>
      </c>
      <c r="C15" s="747">
        <v>15</v>
      </c>
      <c r="D15" s="747">
        <v>15</v>
      </c>
      <c r="E15" s="747">
        <v>100</v>
      </c>
    </row>
    <row r="16" spans="1:5" ht="15.6" x14ac:dyDescent="0.3">
      <c r="A16" s="610" t="s">
        <v>1160</v>
      </c>
      <c r="B16" s="610" t="s">
        <v>1159</v>
      </c>
      <c r="C16" s="747">
        <v>9</v>
      </c>
      <c r="D16" s="747">
        <v>7</v>
      </c>
      <c r="E16" s="747">
        <v>77.78</v>
      </c>
    </row>
    <row r="17" spans="1:5" ht="15.6" x14ac:dyDescent="0.3">
      <c r="A17" s="610" t="s">
        <v>1161</v>
      </c>
      <c r="B17" s="610" t="s">
        <v>1155</v>
      </c>
      <c r="C17" s="747">
        <v>2</v>
      </c>
      <c r="D17" s="747">
        <v>2</v>
      </c>
      <c r="E17" s="747">
        <v>100</v>
      </c>
    </row>
    <row r="18" spans="1:5" ht="15.6" x14ac:dyDescent="0.3">
      <c r="A18" s="610" t="s">
        <v>1162</v>
      </c>
      <c r="B18" s="610" t="s">
        <v>1155</v>
      </c>
      <c r="C18" s="747">
        <v>11</v>
      </c>
      <c r="D18" s="747">
        <v>11</v>
      </c>
      <c r="E18" s="747">
        <v>100</v>
      </c>
    </row>
    <row r="19" spans="1:5" ht="15.6" x14ac:dyDescent="0.3">
      <c r="A19" s="610" t="s">
        <v>1163</v>
      </c>
      <c r="B19" s="610" t="s">
        <v>1155</v>
      </c>
      <c r="C19" s="747">
        <v>15</v>
      </c>
      <c r="D19" s="747">
        <v>8</v>
      </c>
      <c r="E19" s="747">
        <v>53.33</v>
      </c>
    </row>
    <row r="20" spans="1:5" ht="15.6" x14ac:dyDescent="0.3">
      <c r="A20" s="594"/>
    </row>
  </sheetData>
  <hyperlinks>
    <hyperlink ref="A1" location="Contents!A1" display="Contents" xr:uid="{C7AC3F62-C90E-404B-9456-A7F2275C9E29}"/>
  </hyperlinks>
  <pageMargins left="0.7" right="0.7" top="0.75" bottom="0.75" header="0.3" footer="0.3"/>
  <pageSetup paperSize="9" orientation="portrait" horizontalDpi="4294967293"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0A1FD-BEF5-4931-ACB3-9AB48B3BD83F}">
  <dimension ref="A1:F29"/>
  <sheetViews>
    <sheetView workbookViewId="0"/>
  </sheetViews>
  <sheetFormatPr defaultRowHeight="14.4" x14ac:dyDescent="0.3"/>
  <cols>
    <col min="1" max="1" width="20.88671875" customWidth="1"/>
  </cols>
  <sheetData>
    <row r="1" spans="1:6" x14ac:dyDescent="0.3">
      <c r="A1" s="23" t="s">
        <v>1264</v>
      </c>
    </row>
    <row r="4" spans="1:6" ht="15.6" x14ac:dyDescent="0.3">
      <c r="A4" s="595" t="s">
        <v>1164</v>
      </c>
    </row>
    <row r="6" spans="1:6" x14ac:dyDescent="0.3">
      <c r="A6" s="615" t="s">
        <v>1165</v>
      </c>
      <c r="B6" s="616"/>
      <c r="C6" s="617">
        <v>1</v>
      </c>
      <c r="D6" s="617">
        <v>3</v>
      </c>
      <c r="E6" s="617">
        <v>4</v>
      </c>
      <c r="F6" s="617">
        <v>6</v>
      </c>
    </row>
    <row r="7" spans="1:6" x14ac:dyDescent="0.3">
      <c r="A7" s="798" t="s">
        <v>1166</v>
      </c>
      <c r="B7" s="797" t="s">
        <v>1167</v>
      </c>
      <c r="C7" s="797">
        <v>0</v>
      </c>
      <c r="D7" s="797">
        <v>0</v>
      </c>
      <c r="E7" s="797">
        <v>0</v>
      </c>
      <c r="F7" s="797">
        <v>66</v>
      </c>
    </row>
    <row r="8" spans="1:6" x14ac:dyDescent="0.3">
      <c r="A8" s="798"/>
      <c r="B8" s="797"/>
      <c r="C8" s="797"/>
      <c r="D8" s="797"/>
      <c r="E8" s="797"/>
      <c r="F8" s="797"/>
    </row>
    <row r="9" spans="1:6" x14ac:dyDescent="0.3">
      <c r="A9" s="798" t="s">
        <v>1168</v>
      </c>
      <c r="B9" s="797" t="s">
        <v>1169</v>
      </c>
      <c r="C9" s="797">
        <v>0</v>
      </c>
      <c r="D9" s="797">
        <v>2</v>
      </c>
      <c r="E9" s="797">
        <v>0</v>
      </c>
      <c r="F9" s="797">
        <v>146</v>
      </c>
    </row>
    <row r="10" spans="1:6" x14ac:dyDescent="0.3">
      <c r="A10" s="798"/>
      <c r="B10" s="797"/>
      <c r="C10" s="797"/>
      <c r="D10" s="797"/>
      <c r="E10" s="797"/>
      <c r="F10" s="797"/>
    </row>
    <row r="11" spans="1:6" x14ac:dyDescent="0.3">
      <c r="A11" s="798" t="s">
        <v>1170</v>
      </c>
      <c r="B11" s="619" t="s">
        <v>1167</v>
      </c>
      <c r="C11" s="619">
        <v>0</v>
      </c>
      <c r="D11" s="619">
        <v>18</v>
      </c>
      <c r="E11" s="619">
        <v>9</v>
      </c>
      <c r="F11" s="619">
        <v>739</v>
      </c>
    </row>
    <row r="12" spans="1:6" x14ac:dyDescent="0.3">
      <c r="A12" s="798"/>
      <c r="B12" s="619"/>
      <c r="C12" s="619"/>
      <c r="D12" s="619"/>
      <c r="E12" s="619"/>
      <c r="F12" s="619"/>
    </row>
    <row r="13" spans="1:6" x14ac:dyDescent="0.3">
      <c r="A13" s="798"/>
      <c r="B13" s="619" t="s">
        <v>1171</v>
      </c>
      <c r="C13" s="619">
        <v>36</v>
      </c>
      <c r="D13" s="619">
        <v>0</v>
      </c>
      <c r="E13" s="619">
        <v>1</v>
      </c>
      <c r="F13" s="619">
        <v>39</v>
      </c>
    </row>
    <row r="14" spans="1:6" x14ac:dyDescent="0.3">
      <c r="A14" s="798" t="s">
        <v>1172</v>
      </c>
      <c r="B14" s="797" t="s">
        <v>1167</v>
      </c>
      <c r="C14" s="797">
        <v>0</v>
      </c>
      <c r="D14" s="797">
        <v>1</v>
      </c>
      <c r="E14" s="797">
        <v>0</v>
      </c>
      <c r="F14" s="797">
        <v>28</v>
      </c>
    </row>
    <row r="15" spans="1:6" x14ac:dyDescent="0.3">
      <c r="A15" s="798"/>
      <c r="B15" s="797"/>
      <c r="C15" s="797"/>
      <c r="D15" s="797"/>
      <c r="E15" s="797"/>
      <c r="F15" s="797"/>
    </row>
    <row r="19" spans="1:4" ht="15.6" x14ac:dyDescent="0.3">
      <c r="A19" s="595" t="s">
        <v>1173</v>
      </c>
    </row>
    <row r="21" spans="1:4" x14ac:dyDescent="0.3">
      <c r="A21" s="615" t="s">
        <v>1165</v>
      </c>
      <c r="B21" s="617">
        <v>1</v>
      </c>
      <c r="C21" s="617">
        <v>3</v>
      </c>
      <c r="D21" s="617">
        <v>4</v>
      </c>
    </row>
    <row r="22" spans="1:4" x14ac:dyDescent="0.3">
      <c r="A22" s="618" t="s">
        <v>1166</v>
      </c>
      <c r="B22" s="619">
        <v>44</v>
      </c>
      <c r="C22" s="619">
        <v>2</v>
      </c>
      <c r="D22" s="619">
        <v>1</v>
      </c>
    </row>
    <row r="23" spans="1:4" x14ac:dyDescent="0.3">
      <c r="A23" s="618" t="s">
        <v>1168</v>
      </c>
      <c r="B23" s="619">
        <v>71</v>
      </c>
      <c r="C23" s="619">
        <v>1</v>
      </c>
      <c r="D23" s="619">
        <v>1</v>
      </c>
    </row>
    <row r="24" spans="1:4" x14ac:dyDescent="0.3">
      <c r="A24" s="618" t="s">
        <v>1170</v>
      </c>
      <c r="B24" s="619">
        <v>425</v>
      </c>
      <c r="C24" s="619">
        <v>5</v>
      </c>
      <c r="D24" s="619">
        <v>3</v>
      </c>
    </row>
    <row r="25" spans="1:4" x14ac:dyDescent="0.3">
      <c r="A25" s="618" t="s">
        <v>1172</v>
      </c>
      <c r="B25" s="619">
        <v>15</v>
      </c>
      <c r="C25" s="619">
        <v>0</v>
      </c>
      <c r="D25" s="619">
        <v>0</v>
      </c>
    </row>
    <row r="29" spans="1:4" x14ac:dyDescent="0.3">
      <c r="A29" t="s">
        <v>1174</v>
      </c>
    </row>
  </sheetData>
  <mergeCells count="19">
    <mergeCell ref="F14:F15"/>
    <mergeCell ref="A11:A13"/>
    <mergeCell ref="A14:A15"/>
    <mergeCell ref="B14:B15"/>
    <mergeCell ref="C14:C15"/>
    <mergeCell ref="D14:D15"/>
    <mergeCell ref="E14:E15"/>
    <mergeCell ref="F9:F10"/>
    <mergeCell ref="A7:A8"/>
    <mergeCell ref="B7:B8"/>
    <mergeCell ref="C7:C8"/>
    <mergeCell ref="D7:D8"/>
    <mergeCell ref="E7:E8"/>
    <mergeCell ref="F7:F8"/>
    <mergeCell ref="A9:A10"/>
    <mergeCell ref="B9:B10"/>
    <mergeCell ref="C9:C10"/>
    <mergeCell ref="D9:D10"/>
    <mergeCell ref="E9:E10"/>
  </mergeCells>
  <hyperlinks>
    <hyperlink ref="A1" location="Contents!A1" display="Contents" xr:uid="{57FF0077-25A7-48F3-8554-77B64EAF5F38}"/>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2E0AE-FE05-4DA3-902C-CDA4D572A451}">
  <dimension ref="A1:T14"/>
  <sheetViews>
    <sheetView workbookViewId="0"/>
  </sheetViews>
  <sheetFormatPr defaultRowHeight="14.4" x14ac:dyDescent="0.3"/>
  <sheetData>
    <row r="1" spans="1:20" x14ac:dyDescent="0.3">
      <c r="A1" s="23" t="s">
        <v>1264</v>
      </c>
    </row>
    <row r="4" spans="1:20" ht="15.6" x14ac:dyDescent="0.3">
      <c r="A4" s="595" t="s">
        <v>1175</v>
      </c>
    </row>
    <row r="5" spans="1:20" ht="15.6" x14ac:dyDescent="0.3">
      <c r="A5" s="595"/>
    </row>
    <row r="6" spans="1:20" ht="15.6" x14ac:dyDescent="0.3">
      <c r="A6" s="595" t="s">
        <v>1176</v>
      </c>
    </row>
    <row r="7" spans="1:20" ht="16.2" thickBot="1" x14ac:dyDescent="0.35">
      <c r="A7" s="595"/>
    </row>
    <row r="8" spans="1:20" ht="15" thickBot="1" x14ac:dyDescent="0.35">
      <c r="A8" s="596" t="s">
        <v>846</v>
      </c>
      <c r="B8" s="597">
        <v>2023</v>
      </c>
      <c r="C8" s="597">
        <v>2024</v>
      </c>
    </row>
    <row r="9" spans="1:20" ht="15" thickBot="1" x14ac:dyDescent="0.35">
      <c r="A9" s="598" t="s">
        <v>1177</v>
      </c>
      <c r="B9" s="599">
        <v>0.86199999999999999</v>
      </c>
      <c r="C9" s="599">
        <v>0.876</v>
      </c>
    </row>
    <row r="10" spans="1:20" ht="15" thickBot="1" x14ac:dyDescent="0.35">
      <c r="A10" s="598" t="s">
        <v>1178</v>
      </c>
      <c r="B10" s="600">
        <v>0.78</v>
      </c>
      <c r="C10" s="599">
        <v>0.78900000000000003</v>
      </c>
    </row>
    <row r="11" spans="1:20" ht="15" thickBot="1" x14ac:dyDescent="0.35">
      <c r="A11" s="598" t="s">
        <v>1179</v>
      </c>
      <c r="B11" s="599">
        <v>0.747</v>
      </c>
      <c r="C11" s="599">
        <v>0.79500000000000004</v>
      </c>
    </row>
    <row r="12" spans="1:20" ht="15.6" x14ac:dyDescent="0.3">
      <c r="A12" s="595"/>
    </row>
    <row r="13" spans="1:20" ht="88.5" customHeight="1" x14ac:dyDescent="0.3">
      <c r="A13" s="799" t="s">
        <v>1180</v>
      </c>
      <c r="B13" s="799"/>
      <c r="C13" s="799"/>
      <c r="D13" s="799"/>
      <c r="E13" s="799"/>
      <c r="F13" s="799"/>
      <c r="G13" s="799"/>
      <c r="H13" s="799"/>
      <c r="I13" s="799"/>
      <c r="J13" s="799"/>
      <c r="K13" s="799"/>
      <c r="L13" s="799"/>
      <c r="M13" s="799"/>
      <c r="N13" s="799"/>
      <c r="O13" s="799"/>
      <c r="P13" s="799"/>
      <c r="Q13" s="799"/>
      <c r="R13" s="799"/>
      <c r="S13" s="799"/>
      <c r="T13" s="799"/>
    </row>
    <row r="14" spans="1:20" x14ac:dyDescent="0.3">
      <c r="A14" t="s">
        <v>1174</v>
      </c>
    </row>
  </sheetData>
  <mergeCells count="1">
    <mergeCell ref="A13:T13"/>
  </mergeCells>
  <hyperlinks>
    <hyperlink ref="A1" location="Contents!A1" display="Contents" xr:uid="{DBFCE461-44A0-4190-A1B5-4521FE9E00C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76E4A-3F77-4C28-8306-F3E4E89B4FE4}">
  <dimension ref="A1:I66"/>
  <sheetViews>
    <sheetView workbookViewId="0"/>
  </sheetViews>
  <sheetFormatPr defaultRowHeight="14.4" x14ac:dyDescent="0.3"/>
  <cols>
    <col min="1" max="1" width="8.5546875" style="358" customWidth="1"/>
    <col min="2" max="2" width="8.109375" bestFit="1" customWidth="1"/>
    <col min="3" max="3" width="16.6640625" bestFit="1" customWidth="1"/>
    <col min="4" max="4" width="8.44140625" bestFit="1" customWidth="1"/>
    <col min="5" max="5" width="10.21875" bestFit="1" customWidth="1"/>
    <col min="6" max="6" width="26.21875" bestFit="1" customWidth="1"/>
    <col min="7" max="7" width="12.21875" bestFit="1" customWidth="1"/>
    <col min="8" max="8" width="11.5546875" bestFit="1" customWidth="1"/>
    <col min="9" max="9" width="12.109375" bestFit="1" customWidth="1"/>
  </cols>
  <sheetData>
    <row r="1" spans="1:9" x14ac:dyDescent="0.3">
      <c r="A1" s="660" t="s">
        <v>1264</v>
      </c>
    </row>
    <row r="2" spans="1:9" x14ac:dyDescent="0.3">
      <c r="A2" s="50" t="s">
        <v>179</v>
      </c>
      <c r="B2" s="1"/>
    </row>
    <row r="3" spans="1:9" x14ac:dyDescent="0.3">
      <c r="A3" s="666" t="s">
        <v>173</v>
      </c>
      <c r="B3" s="377" t="s">
        <v>180</v>
      </c>
      <c r="C3" s="377" t="s">
        <v>181</v>
      </c>
      <c r="D3" s="377" t="s">
        <v>182</v>
      </c>
      <c r="E3" s="377" t="s">
        <v>183</v>
      </c>
      <c r="F3" s="377" t="s">
        <v>184</v>
      </c>
      <c r="G3" s="377" t="s">
        <v>185</v>
      </c>
      <c r="H3" s="377" t="s">
        <v>186</v>
      </c>
      <c r="I3" s="377" t="s">
        <v>187</v>
      </c>
    </row>
    <row r="4" spans="1:9" x14ac:dyDescent="0.3">
      <c r="A4" s="667">
        <v>43556</v>
      </c>
      <c r="B4" s="354">
        <v>9.7725116398080014E-2</v>
      </c>
      <c r="C4" s="354">
        <v>8.1239969937533726E-2</v>
      </c>
      <c r="D4" s="354">
        <v>9.8162787398011236E-2</v>
      </c>
      <c r="E4" s="354">
        <v>8.1160008433030686E-2</v>
      </c>
      <c r="F4" s="354">
        <v>7.7962478218958145E-2</v>
      </c>
      <c r="G4" s="354">
        <v>8.1111176177596153E-2</v>
      </c>
      <c r="H4" s="354">
        <v>9.9331056728024433E-2</v>
      </c>
      <c r="I4" s="354">
        <v>9.5798739112228054E-2</v>
      </c>
    </row>
    <row r="5" spans="1:9" x14ac:dyDescent="0.3">
      <c r="A5" s="667">
        <v>43586</v>
      </c>
      <c r="B5" s="354">
        <v>9.7900456719748716E-2</v>
      </c>
      <c r="C5" s="354">
        <v>8.1321119787720803E-2</v>
      </c>
      <c r="D5" s="354">
        <v>9.8763529114406279E-2</v>
      </c>
      <c r="E5" s="354">
        <v>8.1209298971826188E-2</v>
      </c>
      <c r="F5" s="354">
        <v>7.6739507547541594E-2</v>
      </c>
      <c r="G5" s="354">
        <v>8.2169211882453852E-2</v>
      </c>
      <c r="H5" s="354">
        <v>9.8591416962427209E-2</v>
      </c>
      <c r="I5" s="354">
        <v>9.6021576441648715E-2</v>
      </c>
    </row>
    <row r="6" spans="1:9" x14ac:dyDescent="0.3">
      <c r="A6" s="667">
        <v>43617</v>
      </c>
      <c r="B6" s="354">
        <v>9.8682507778161399E-2</v>
      </c>
      <c r="C6" s="354">
        <v>8.2457785249100218E-2</v>
      </c>
      <c r="D6" s="354">
        <v>0.10002433368915846</v>
      </c>
      <c r="E6" s="354">
        <v>8.0979524803626204E-2</v>
      </c>
      <c r="F6" s="354">
        <v>7.7707368456320147E-2</v>
      </c>
      <c r="G6" s="354">
        <v>8.3218448203092446E-2</v>
      </c>
      <c r="H6" s="354">
        <v>9.9315681883954593E-2</v>
      </c>
      <c r="I6" s="354">
        <v>9.6782246164972136E-2</v>
      </c>
    </row>
    <row r="7" spans="1:9" x14ac:dyDescent="0.3">
      <c r="A7" s="667">
        <v>43647</v>
      </c>
      <c r="B7" s="354">
        <v>0.10076770118022391</v>
      </c>
      <c r="C7" s="354">
        <v>8.306261245824903E-2</v>
      </c>
      <c r="D7" s="354">
        <v>0.10489411971704639</v>
      </c>
      <c r="E7" s="354">
        <v>8.264680299361421E-2</v>
      </c>
      <c r="F7" s="354">
        <v>8.1054503838199191E-2</v>
      </c>
      <c r="G7" s="354">
        <v>8.612046716599317E-2</v>
      </c>
      <c r="H7" s="354">
        <v>9.925445729307536E-2</v>
      </c>
      <c r="I7" s="354">
        <v>9.5578172449862664E-2</v>
      </c>
    </row>
    <row r="8" spans="1:9" x14ac:dyDescent="0.3">
      <c r="A8" s="667">
        <v>43678</v>
      </c>
      <c r="B8" s="354">
        <v>0.10682696666167808</v>
      </c>
      <c r="C8" s="354">
        <v>9.2135010460281275E-2</v>
      </c>
      <c r="D8" s="354">
        <v>0.11100300884464108</v>
      </c>
      <c r="E8" s="354">
        <v>9.0124892527367689E-2</v>
      </c>
      <c r="F8" s="354">
        <v>8.990612259018918E-2</v>
      </c>
      <c r="G8" s="354">
        <v>9.5410645144032649E-2</v>
      </c>
      <c r="H8" s="354">
        <v>0.10634309998142964</v>
      </c>
      <c r="I8" s="354">
        <v>9.7424991837710653E-2</v>
      </c>
    </row>
    <row r="9" spans="1:9" x14ac:dyDescent="0.3">
      <c r="A9" s="667">
        <v>43709</v>
      </c>
      <c r="B9" s="354">
        <v>9.9185218039520018E-2</v>
      </c>
      <c r="C9" s="354">
        <v>8.4441576256957904E-2</v>
      </c>
      <c r="D9" s="354">
        <v>0.10009222526802952</v>
      </c>
      <c r="E9" s="354">
        <v>8.2011508708537559E-2</v>
      </c>
      <c r="F9" s="354">
        <v>8.4606516420062769E-2</v>
      </c>
      <c r="G9" s="354">
        <v>8.7892681237975334E-2</v>
      </c>
      <c r="H9" s="354">
        <v>9.936837354347508E-2</v>
      </c>
      <c r="I9" s="354">
        <v>9.1224946588641789E-2</v>
      </c>
    </row>
    <row r="10" spans="1:9" x14ac:dyDescent="0.3">
      <c r="A10" s="667">
        <v>43739</v>
      </c>
      <c r="B10" s="354">
        <v>9.5203070583725485E-2</v>
      </c>
      <c r="C10" s="354">
        <v>8.2517476091449049E-2</v>
      </c>
      <c r="D10" s="354">
        <v>9.3428659244553902E-2</v>
      </c>
      <c r="E10" s="354">
        <v>7.8817960588653632E-2</v>
      </c>
      <c r="F10" s="354">
        <v>8.0091965218433925E-2</v>
      </c>
      <c r="G10" s="354">
        <v>8.6901503010261963E-2</v>
      </c>
      <c r="H10" s="354">
        <v>9.1206532579757915E-2</v>
      </c>
      <c r="I10" s="354">
        <v>9.0104465511120099E-2</v>
      </c>
    </row>
    <row r="11" spans="1:9" x14ac:dyDescent="0.3">
      <c r="A11" s="667">
        <v>43770</v>
      </c>
      <c r="B11" s="354">
        <v>9.479857909438158E-2</v>
      </c>
      <c r="C11" s="354">
        <v>8.1146905507443551E-2</v>
      </c>
      <c r="D11" s="354">
        <v>9.1410555373459823E-2</v>
      </c>
      <c r="E11" s="354">
        <v>7.8943055181519062E-2</v>
      </c>
      <c r="F11" s="354">
        <v>8.0882528943243479E-2</v>
      </c>
      <c r="G11" s="354">
        <v>8.6241688492036242E-2</v>
      </c>
      <c r="H11" s="354">
        <v>9.1339731157659823E-2</v>
      </c>
      <c r="I11" s="354">
        <v>8.9690286172620037E-2</v>
      </c>
    </row>
    <row r="12" spans="1:9" x14ac:dyDescent="0.3">
      <c r="A12" s="667">
        <v>43800</v>
      </c>
      <c r="B12" s="354">
        <v>9.6501754376335E-2</v>
      </c>
      <c r="C12" s="354">
        <v>8.2466524075148248E-2</v>
      </c>
      <c r="D12" s="354">
        <v>9.3622384913272405E-2</v>
      </c>
      <c r="E12" s="354">
        <v>8.089912391498684E-2</v>
      </c>
      <c r="F12" s="354">
        <v>8.2103365291204711E-2</v>
      </c>
      <c r="G12" s="354">
        <v>8.7054705744181421E-2</v>
      </c>
      <c r="H12" s="354">
        <v>9.3302374412890049E-2</v>
      </c>
      <c r="I12" s="354">
        <v>9.0870170774383405E-2</v>
      </c>
    </row>
    <row r="13" spans="1:9" x14ac:dyDescent="0.3">
      <c r="A13" s="667">
        <v>43831</v>
      </c>
      <c r="B13" s="354">
        <v>9.6371307839794362E-2</v>
      </c>
      <c r="C13" s="354">
        <v>8.2935143497215758E-2</v>
      </c>
      <c r="D13" s="354">
        <v>9.2908102759169026E-2</v>
      </c>
      <c r="E13" s="354">
        <v>8.0631066403036425E-2</v>
      </c>
      <c r="F13" s="354">
        <v>8.1169330646265442E-2</v>
      </c>
      <c r="G13" s="354">
        <v>8.7344933229490149E-2</v>
      </c>
      <c r="H13" s="354">
        <v>9.289879705539944E-2</v>
      </c>
      <c r="I13" s="354">
        <v>9.037155443617978E-2</v>
      </c>
    </row>
    <row r="14" spans="1:9" x14ac:dyDescent="0.3">
      <c r="A14" s="667">
        <v>43862</v>
      </c>
      <c r="B14" s="354">
        <v>9.7483329698327445E-2</v>
      </c>
      <c r="C14" s="354">
        <v>8.0451066423712927E-2</v>
      </c>
      <c r="D14" s="354">
        <v>9.622568038282818E-2</v>
      </c>
      <c r="E14" s="354">
        <v>8.010522086527376E-2</v>
      </c>
      <c r="F14" s="354">
        <v>8.1338542308049627E-2</v>
      </c>
      <c r="G14" s="354">
        <v>8.8712513342176169E-2</v>
      </c>
      <c r="H14" s="354">
        <v>9.4155513685915862E-2</v>
      </c>
      <c r="I14" s="354">
        <v>9.083783207342476E-2</v>
      </c>
    </row>
    <row r="15" spans="1:9" x14ac:dyDescent="0.3">
      <c r="A15" s="667">
        <v>43891</v>
      </c>
      <c r="B15" s="354">
        <v>9.559411544251635E-2</v>
      </c>
      <c r="C15" s="354">
        <v>7.7667640917302536E-2</v>
      </c>
      <c r="D15" s="354">
        <v>9.4250056104410451E-2</v>
      </c>
      <c r="E15" s="354">
        <v>7.8102206701765556E-2</v>
      </c>
      <c r="F15" s="354">
        <v>7.9942622201886318E-2</v>
      </c>
      <c r="G15" s="354">
        <v>8.6661417333441015E-2</v>
      </c>
      <c r="H15" s="354">
        <v>9.1813511338125278E-2</v>
      </c>
      <c r="I15" s="354">
        <v>8.9917444752118159E-2</v>
      </c>
    </row>
    <row r="16" spans="1:9" x14ac:dyDescent="0.3">
      <c r="A16" s="667">
        <v>43922</v>
      </c>
      <c r="B16" s="354">
        <v>9.3975873510035751E-2</v>
      </c>
      <c r="C16" s="354">
        <v>7.5284578899374885E-2</v>
      </c>
      <c r="D16" s="354">
        <v>9.3198987813056258E-2</v>
      </c>
      <c r="E16" s="354">
        <v>7.6707924873690561E-2</v>
      </c>
      <c r="F16" s="354">
        <v>7.8022012619993072E-2</v>
      </c>
      <c r="G16" s="354">
        <v>8.248396723174535E-2</v>
      </c>
      <c r="H16" s="354">
        <v>9.0315007783246165E-2</v>
      </c>
      <c r="I16" s="354">
        <v>8.68481339977865E-2</v>
      </c>
    </row>
    <row r="17" spans="1:9" x14ac:dyDescent="0.3">
      <c r="A17" s="667">
        <v>43952</v>
      </c>
      <c r="B17" s="354">
        <v>9.3517049774701017E-2</v>
      </c>
      <c r="C17" s="354">
        <v>7.4569831241378684E-2</v>
      </c>
      <c r="D17" s="354">
        <v>9.316958687841477E-2</v>
      </c>
      <c r="E17" s="354">
        <v>7.6143136229570155E-2</v>
      </c>
      <c r="F17" s="354">
        <v>7.8524251673505699E-2</v>
      </c>
      <c r="G17" s="354">
        <v>7.939384738212743E-2</v>
      </c>
      <c r="H17" s="354">
        <v>8.9485696311295992E-2</v>
      </c>
      <c r="I17" s="354">
        <v>8.6020921737170547E-2</v>
      </c>
    </row>
    <row r="18" spans="1:9" x14ac:dyDescent="0.3">
      <c r="A18" s="667">
        <v>43983</v>
      </c>
      <c r="B18" s="354">
        <v>9.3544043684841524E-2</v>
      </c>
      <c r="C18" s="354">
        <v>7.526360590714988E-2</v>
      </c>
      <c r="D18" s="354">
        <v>9.127432406143017E-2</v>
      </c>
      <c r="E18" s="354">
        <v>7.6209625529013461E-2</v>
      </c>
      <c r="F18" s="354">
        <v>7.9644932893115403E-2</v>
      </c>
      <c r="G18" s="354">
        <v>7.9600806983609343E-2</v>
      </c>
      <c r="H18" s="354">
        <v>9.1088169642349254E-2</v>
      </c>
      <c r="I18" s="354">
        <v>8.7289475733241847E-2</v>
      </c>
    </row>
    <row r="19" spans="1:9" x14ac:dyDescent="0.3">
      <c r="A19" s="667">
        <v>44013</v>
      </c>
      <c r="B19" s="354">
        <v>9.6335925853085119E-2</v>
      </c>
      <c r="C19" s="354">
        <v>8.0600081217174852E-2</v>
      </c>
      <c r="D19" s="354">
        <v>9.5135332829105967E-2</v>
      </c>
      <c r="E19" s="354">
        <v>7.9338717869108566E-2</v>
      </c>
      <c r="F19" s="354">
        <v>8.2039059331025621E-2</v>
      </c>
      <c r="G19" s="354">
        <v>8.166759101469126E-2</v>
      </c>
      <c r="H19" s="354">
        <v>9.3643522409761412E-2</v>
      </c>
      <c r="I19" s="354">
        <v>8.9558377559592589E-2</v>
      </c>
    </row>
    <row r="20" spans="1:9" x14ac:dyDescent="0.3">
      <c r="A20" s="667">
        <v>44044</v>
      </c>
      <c r="B20" s="354">
        <v>9.2205265766589717E-2</v>
      </c>
      <c r="C20" s="354">
        <v>7.9196992938741745E-2</v>
      </c>
      <c r="D20" s="354">
        <v>9.2807235990606321E-2</v>
      </c>
      <c r="E20" s="354">
        <v>7.3783135951109372E-2</v>
      </c>
      <c r="F20" s="354">
        <v>7.9658101242197188E-2</v>
      </c>
      <c r="G20" s="354">
        <v>7.9424526966673306E-2</v>
      </c>
      <c r="H20" s="354">
        <v>9.1289340404335464E-2</v>
      </c>
      <c r="I20" s="354">
        <v>8.3424798515878279E-2</v>
      </c>
    </row>
    <row r="21" spans="1:9" x14ac:dyDescent="0.3">
      <c r="A21" s="667">
        <v>44075</v>
      </c>
      <c r="B21" s="354">
        <v>8.7688006719806699E-2</v>
      </c>
      <c r="C21" s="354">
        <v>7.2975734529969097E-2</v>
      </c>
      <c r="D21" s="354">
        <v>8.8211586730626262E-2</v>
      </c>
      <c r="E21" s="354">
        <v>7.0823101941130132E-2</v>
      </c>
      <c r="F21" s="354">
        <v>7.4931801759581335E-2</v>
      </c>
      <c r="G21" s="354">
        <v>7.467879016727616E-2</v>
      </c>
      <c r="H21" s="354">
        <v>8.5723837102760575E-2</v>
      </c>
      <c r="I21" s="354">
        <v>7.6819216984614649E-2</v>
      </c>
    </row>
    <row r="22" spans="1:9" x14ac:dyDescent="0.3">
      <c r="A22" s="667">
        <v>44105</v>
      </c>
      <c r="B22" s="354">
        <v>8.4322091056098988E-2</v>
      </c>
      <c r="C22" s="354">
        <v>6.9759205279348216E-2</v>
      </c>
      <c r="D22" s="354">
        <v>8.3278735617429725E-2</v>
      </c>
      <c r="E22" s="354">
        <v>6.7249337185989591E-2</v>
      </c>
      <c r="F22" s="354">
        <v>7.2034835006776446E-2</v>
      </c>
      <c r="G22" s="354">
        <v>7.0780963734241475E-2</v>
      </c>
      <c r="H22" s="354">
        <v>8.1493435693744523E-2</v>
      </c>
      <c r="I22" s="354">
        <v>7.567987462910114E-2</v>
      </c>
    </row>
    <row r="23" spans="1:9" x14ac:dyDescent="0.3">
      <c r="A23" s="667">
        <v>44136</v>
      </c>
      <c r="B23" s="354">
        <v>8.329940888782085E-2</v>
      </c>
      <c r="C23" s="354">
        <v>6.8084225721395344E-2</v>
      </c>
      <c r="D23" s="354">
        <v>8.2808731908906197E-2</v>
      </c>
      <c r="E23" s="354">
        <v>6.5417608966080995E-2</v>
      </c>
      <c r="F23" s="354">
        <v>7.0993869461042622E-2</v>
      </c>
      <c r="G23" s="354">
        <v>7.1275554978263669E-2</v>
      </c>
      <c r="H23" s="354">
        <v>7.9182838990953769E-2</v>
      </c>
      <c r="I23" s="354">
        <v>7.5428164574829384E-2</v>
      </c>
    </row>
    <row r="24" spans="1:9" x14ac:dyDescent="0.3">
      <c r="A24" s="667">
        <v>44166</v>
      </c>
      <c r="B24" s="354">
        <v>8.4168053370419896E-2</v>
      </c>
      <c r="C24" s="354">
        <v>6.9894301386753871E-2</v>
      </c>
      <c r="D24" s="354">
        <v>8.294192079561262E-2</v>
      </c>
      <c r="E24" s="354">
        <v>6.6045247847017499E-2</v>
      </c>
      <c r="F24" s="354">
        <v>7.2843193669326289E-2</v>
      </c>
      <c r="G24" s="354">
        <v>7.1378809282541075E-2</v>
      </c>
      <c r="H24" s="354">
        <v>7.8931934316429656E-2</v>
      </c>
      <c r="I24" s="354">
        <v>7.7883597613137082E-2</v>
      </c>
    </row>
    <row r="25" spans="1:9" x14ac:dyDescent="0.3">
      <c r="A25" s="667">
        <v>44197</v>
      </c>
      <c r="B25" s="354">
        <v>8.4365808709610413E-2</v>
      </c>
      <c r="C25" s="354">
        <v>7.1618053957255762E-2</v>
      </c>
      <c r="D25" s="354">
        <v>8.301054203070754E-2</v>
      </c>
      <c r="E25" s="354">
        <v>6.6272155360810353E-2</v>
      </c>
      <c r="F25" s="354">
        <v>7.2757506992309678E-2</v>
      </c>
      <c r="G25" s="354">
        <v>7.1071679400126833E-2</v>
      </c>
      <c r="H25" s="354">
        <v>7.8755153183018511E-2</v>
      </c>
      <c r="I25" s="354">
        <v>7.8540601699332066E-2</v>
      </c>
    </row>
    <row r="26" spans="1:9" x14ac:dyDescent="0.3">
      <c r="A26" s="667">
        <v>44228</v>
      </c>
      <c r="B26" s="354">
        <v>8.3655900259974575E-2</v>
      </c>
      <c r="C26" s="354">
        <v>6.8197331050685692E-2</v>
      </c>
      <c r="D26" s="354">
        <v>8.2369780998153494E-2</v>
      </c>
      <c r="E26" s="354">
        <v>6.5729001130165582E-2</v>
      </c>
      <c r="F26" s="354">
        <v>7.265883997750032E-2</v>
      </c>
      <c r="G26" s="354">
        <v>6.8368172524203255E-2</v>
      </c>
      <c r="H26" s="354">
        <v>7.6876189165295955E-2</v>
      </c>
      <c r="I26" s="354">
        <v>7.9701123129352527E-2</v>
      </c>
    </row>
    <row r="27" spans="1:9" x14ac:dyDescent="0.3">
      <c r="A27" s="667">
        <v>44256</v>
      </c>
      <c r="B27" s="354">
        <v>8.3440234411221822E-2</v>
      </c>
      <c r="C27" s="354">
        <v>6.7054358479966145E-2</v>
      </c>
      <c r="D27" s="354">
        <v>8.4596837785330878E-2</v>
      </c>
      <c r="E27" s="354">
        <v>6.5192108862994411E-2</v>
      </c>
      <c r="F27" s="354">
        <v>7.1009154351986056E-2</v>
      </c>
      <c r="G27" s="354">
        <v>6.6709444119138983E-2</v>
      </c>
      <c r="H27" s="354">
        <v>7.5803092921168644E-2</v>
      </c>
      <c r="I27" s="354">
        <v>8.033824362525753E-2</v>
      </c>
    </row>
    <row r="28" spans="1:9" x14ac:dyDescent="0.3">
      <c r="A28" s="667">
        <v>44287</v>
      </c>
      <c r="B28" s="354">
        <v>8.5270045947344483E-2</v>
      </c>
      <c r="C28" s="354">
        <v>6.7890886169111209E-2</v>
      </c>
      <c r="D28" s="354">
        <v>8.6454533278178605E-2</v>
      </c>
      <c r="E28" s="354">
        <v>6.5469117282336217E-2</v>
      </c>
      <c r="F28" s="354">
        <v>7.5480309098985829E-2</v>
      </c>
      <c r="G28" s="354">
        <v>6.8832156842614789E-2</v>
      </c>
      <c r="H28" s="354">
        <v>7.6042379855144601E-2</v>
      </c>
      <c r="I28" s="354">
        <v>8.2769616607778984E-2</v>
      </c>
    </row>
    <row r="29" spans="1:9" x14ac:dyDescent="0.3">
      <c r="A29" s="667">
        <v>44317</v>
      </c>
      <c r="B29" s="354">
        <v>8.6838200058083181E-2</v>
      </c>
      <c r="C29" s="354">
        <v>6.8157566056865654E-2</v>
      </c>
      <c r="D29" s="354">
        <v>8.7092726068259935E-2</v>
      </c>
      <c r="E29" s="354">
        <v>6.6192538828444267E-2</v>
      </c>
      <c r="F29" s="354">
        <v>7.7073643549893558E-2</v>
      </c>
      <c r="G29" s="354">
        <v>7.2203014177361871E-2</v>
      </c>
      <c r="H29" s="354">
        <v>7.9491894174797254E-2</v>
      </c>
      <c r="I29" s="354">
        <v>8.3585051156726028E-2</v>
      </c>
    </row>
    <row r="30" spans="1:9" x14ac:dyDescent="0.3">
      <c r="A30" s="667">
        <v>44348</v>
      </c>
      <c r="B30" s="354">
        <v>8.759401527215914E-2</v>
      </c>
      <c r="C30" s="354">
        <v>6.9467315133224933E-2</v>
      </c>
      <c r="D30" s="354">
        <v>8.7358900073845447E-2</v>
      </c>
      <c r="E30" s="354">
        <v>6.706605075471353E-2</v>
      </c>
      <c r="F30" s="354">
        <v>7.6459781454301601E-2</v>
      </c>
      <c r="G30" s="354">
        <v>7.3918862292820145E-2</v>
      </c>
      <c r="H30" s="354">
        <v>7.9845684701223718E-2</v>
      </c>
      <c r="I30" s="354">
        <v>8.3988632117071152E-2</v>
      </c>
    </row>
    <row r="31" spans="1:9" x14ac:dyDescent="0.3">
      <c r="A31" s="667">
        <v>44378</v>
      </c>
      <c r="B31" s="354">
        <v>9.3869359685075454E-2</v>
      </c>
      <c r="C31" s="354">
        <v>7.8012752445732511E-2</v>
      </c>
      <c r="D31" s="354">
        <v>9.4738627815775411E-2</v>
      </c>
      <c r="E31" s="354">
        <v>7.4444205737496924E-2</v>
      </c>
      <c r="F31" s="354">
        <v>8.2406446601362274E-2</v>
      </c>
      <c r="G31" s="354">
        <v>7.9424845219918522E-2</v>
      </c>
      <c r="H31" s="354">
        <v>8.5194142409652757E-2</v>
      </c>
      <c r="I31" s="354">
        <v>8.6626040136319429E-2</v>
      </c>
    </row>
    <row r="32" spans="1:9" x14ac:dyDescent="0.3">
      <c r="A32" s="667">
        <v>44409</v>
      </c>
      <c r="B32" s="354">
        <v>9.5779424900250432E-2</v>
      </c>
      <c r="C32" s="354">
        <v>7.6388364971374134E-2</v>
      </c>
      <c r="D32" s="354">
        <v>9.5323367623613806E-2</v>
      </c>
      <c r="E32" s="354">
        <v>7.5932481040674599E-2</v>
      </c>
      <c r="F32" s="354">
        <v>8.2437354417111988E-2</v>
      </c>
      <c r="G32" s="354">
        <v>8.0732782293414893E-2</v>
      </c>
      <c r="H32" s="354">
        <v>9.2425433319757513E-2</v>
      </c>
      <c r="I32" s="354">
        <v>9.1800153442642141E-2</v>
      </c>
    </row>
    <row r="33" spans="1:9" x14ac:dyDescent="0.3">
      <c r="A33" s="667">
        <v>44440</v>
      </c>
      <c r="B33" s="354">
        <v>9.2094019280620373E-2</v>
      </c>
      <c r="C33" s="354">
        <v>7.4337282016037537E-2</v>
      </c>
      <c r="D33" s="354">
        <v>9.3072896946144359E-2</v>
      </c>
      <c r="E33" s="354">
        <v>7.2219627786988566E-2</v>
      </c>
      <c r="F33" s="354">
        <v>7.9114432039448637E-2</v>
      </c>
      <c r="G33" s="354">
        <v>7.5739408429028779E-2</v>
      </c>
      <c r="H33" s="354">
        <v>8.7633107837090315E-2</v>
      </c>
      <c r="I33" s="354">
        <v>8.8561634449916604E-2</v>
      </c>
    </row>
    <row r="34" spans="1:9" x14ac:dyDescent="0.3">
      <c r="A34" s="667">
        <v>44470</v>
      </c>
      <c r="B34" s="354">
        <v>9.0697730815389052E-2</v>
      </c>
      <c r="C34" s="354">
        <v>7.3379021209769926E-2</v>
      </c>
      <c r="D34" s="354">
        <v>9.0732187875349313E-2</v>
      </c>
      <c r="E34" s="354">
        <v>7.2117527904387205E-2</v>
      </c>
      <c r="F34" s="354">
        <v>7.9242341782031142E-2</v>
      </c>
      <c r="G34" s="354">
        <v>7.542574915170619E-2</v>
      </c>
      <c r="H34" s="354">
        <v>8.4683812511742937E-2</v>
      </c>
      <c r="I34" s="354">
        <v>8.5442992964769898E-2</v>
      </c>
    </row>
    <row r="35" spans="1:9" x14ac:dyDescent="0.3">
      <c r="A35" s="667">
        <v>44501</v>
      </c>
      <c r="B35" s="354">
        <v>8.9544770712712163E-2</v>
      </c>
      <c r="C35" s="354">
        <v>7.2937619259873396E-2</v>
      </c>
      <c r="D35" s="354">
        <v>8.9778769573022429E-2</v>
      </c>
      <c r="E35" s="354">
        <v>7.0338197944889103E-2</v>
      </c>
      <c r="F35" s="354">
        <v>7.8730810799456596E-2</v>
      </c>
      <c r="G35" s="354">
        <v>7.3806693992291172E-2</v>
      </c>
      <c r="H35" s="354">
        <v>8.3411570439576477E-2</v>
      </c>
      <c r="I35" s="354">
        <v>8.309722251825509E-2</v>
      </c>
    </row>
    <row r="36" spans="1:9" x14ac:dyDescent="0.3">
      <c r="A36" s="667">
        <v>44531</v>
      </c>
      <c r="B36" s="354">
        <v>9.1533068376550106E-2</v>
      </c>
      <c r="C36" s="354">
        <v>7.4530686971884905E-2</v>
      </c>
      <c r="D36" s="354">
        <v>9.1645351266581743E-2</v>
      </c>
      <c r="E36" s="354">
        <v>7.1890836245482856E-2</v>
      </c>
      <c r="F36" s="354">
        <v>8.0620982315572409E-2</v>
      </c>
      <c r="G36" s="354">
        <v>7.5676390829742479E-2</v>
      </c>
      <c r="H36" s="354">
        <v>8.5333208557277801E-2</v>
      </c>
      <c r="I36" s="354">
        <v>8.4117218150787834E-2</v>
      </c>
    </row>
    <row r="37" spans="1:9" x14ac:dyDescent="0.3">
      <c r="A37" s="667">
        <v>44562</v>
      </c>
      <c r="B37" s="354">
        <v>9.2259399275316317E-2</v>
      </c>
      <c r="C37" s="354">
        <v>7.5562019832622396E-2</v>
      </c>
      <c r="D37" s="354">
        <v>9.1984537977335801E-2</v>
      </c>
      <c r="E37" s="354">
        <v>7.3767478362448874E-2</v>
      </c>
      <c r="F37" s="354">
        <v>8.0940654048790972E-2</v>
      </c>
      <c r="G37" s="354">
        <v>7.6983088455646179E-2</v>
      </c>
      <c r="H37" s="354">
        <v>8.5743664870299344E-2</v>
      </c>
      <c r="I37" s="354">
        <v>8.4807596955417217E-2</v>
      </c>
    </row>
    <row r="38" spans="1:9" x14ac:dyDescent="0.3">
      <c r="A38" s="667">
        <v>44593</v>
      </c>
      <c r="B38" s="354">
        <v>9.2460298294424967E-2</v>
      </c>
      <c r="C38" s="354">
        <v>7.4127655931098949E-2</v>
      </c>
      <c r="D38" s="354">
        <v>9.2529266625203263E-2</v>
      </c>
      <c r="E38" s="354">
        <v>7.3533784092087162E-2</v>
      </c>
      <c r="F38" s="354">
        <v>8.1678246982383448E-2</v>
      </c>
      <c r="G38" s="354">
        <v>7.6576693268529242E-2</v>
      </c>
      <c r="H38" s="354">
        <v>8.628083353015531E-2</v>
      </c>
      <c r="I38" s="354">
        <v>8.4700013045731798E-2</v>
      </c>
    </row>
    <row r="39" spans="1:9" x14ac:dyDescent="0.3">
      <c r="A39" s="667">
        <v>44621</v>
      </c>
      <c r="B39" s="354">
        <v>9.2924100721342398E-2</v>
      </c>
      <c r="C39" s="354">
        <v>7.4061624303721332E-2</v>
      </c>
      <c r="D39" s="354">
        <v>9.2414874597605473E-2</v>
      </c>
      <c r="E39" s="354">
        <v>7.4013804601884239E-2</v>
      </c>
      <c r="F39" s="354">
        <v>8.3256221082980003E-2</v>
      </c>
      <c r="G39" s="354">
        <v>7.7382202448074311E-2</v>
      </c>
      <c r="H39" s="354">
        <v>8.683804230155151E-2</v>
      </c>
      <c r="I39" s="354">
        <v>8.4166105193853688E-2</v>
      </c>
    </row>
    <row r="40" spans="1:9" x14ac:dyDescent="0.3">
      <c r="A40" s="667">
        <v>44652</v>
      </c>
      <c r="B40" s="354">
        <v>9.7579849762173612E-2</v>
      </c>
      <c r="C40" s="354">
        <v>7.7583337783053666E-2</v>
      </c>
      <c r="D40" s="354">
        <v>9.7728785048732184E-2</v>
      </c>
      <c r="E40" s="354">
        <v>7.9747328323542907E-2</v>
      </c>
      <c r="F40" s="354">
        <v>8.7201600745414401E-2</v>
      </c>
      <c r="G40" s="354">
        <v>8.1450183423184983E-2</v>
      </c>
      <c r="H40" s="354">
        <v>9.1911964958117959E-2</v>
      </c>
      <c r="I40" s="354">
        <v>8.6726026091959854E-2</v>
      </c>
    </row>
    <row r="41" spans="1:9" x14ac:dyDescent="0.3">
      <c r="A41" s="667">
        <v>44682</v>
      </c>
      <c r="B41" s="354">
        <v>9.4390473304049372E-2</v>
      </c>
      <c r="C41" s="354">
        <v>7.4828117100617292E-2</v>
      </c>
      <c r="D41" s="354">
        <v>9.3689387324226991E-2</v>
      </c>
      <c r="E41" s="354">
        <v>7.4856323638249261E-2</v>
      </c>
      <c r="F41" s="354">
        <v>8.5039677422571153E-2</v>
      </c>
      <c r="G41" s="354">
        <v>7.8520670843126444E-2</v>
      </c>
      <c r="H41" s="354">
        <v>8.8163822214832613E-2</v>
      </c>
      <c r="I41" s="354">
        <v>8.5730259852642959E-2</v>
      </c>
    </row>
    <row r="42" spans="1:9" x14ac:dyDescent="0.3">
      <c r="A42" s="667">
        <v>44713</v>
      </c>
      <c r="B42" s="354">
        <v>9.5428160749234825E-2</v>
      </c>
      <c r="C42" s="354">
        <v>7.5345751797221222E-2</v>
      </c>
      <c r="D42" s="354">
        <v>9.4719584889893432E-2</v>
      </c>
      <c r="E42" s="354">
        <v>7.5848119337967465E-2</v>
      </c>
      <c r="F42" s="354">
        <v>8.5573453466440283E-2</v>
      </c>
      <c r="G42" s="354">
        <v>7.9159581639384746E-2</v>
      </c>
      <c r="H42" s="354">
        <v>8.8848023393627393E-2</v>
      </c>
      <c r="I42" s="354">
        <v>8.8107696680386469E-2</v>
      </c>
    </row>
    <row r="43" spans="1:9" x14ac:dyDescent="0.3">
      <c r="A43" s="667">
        <v>44743</v>
      </c>
      <c r="B43" s="354">
        <v>0.1016415029187507</v>
      </c>
      <c r="C43" s="354">
        <v>8.4370542085311098E-2</v>
      </c>
      <c r="D43" s="354">
        <v>0.10131304612184702</v>
      </c>
      <c r="E43" s="354">
        <v>8.5199762967863607E-2</v>
      </c>
      <c r="F43" s="354">
        <v>9.0324124468533301E-2</v>
      </c>
      <c r="G43" s="354">
        <v>8.50412201802523E-2</v>
      </c>
      <c r="H43" s="354">
        <v>9.4527024543220123E-2</v>
      </c>
      <c r="I43" s="354">
        <v>9.0867734280458121E-2</v>
      </c>
    </row>
    <row r="44" spans="1:9" x14ac:dyDescent="0.3">
      <c r="A44" s="667">
        <v>44774</v>
      </c>
      <c r="B44" s="354">
        <v>0.10717213408469288</v>
      </c>
      <c r="C44" s="354">
        <v>9.0142824697361693E-2</v>
      </c>
      <c r="D44" s="354">
        <v>0.11288499154928515</v>
      </c>
      <c r="E44" s="354">
        <v>8.9813408992317087E-2</v>
      </c>
      <c r="F44" s="354">
        <v>9.8099235328273318E-2</v>
      </c>
      <c r="G44" s="354">
        <v>9.4459692280098012E-2</v>
      </c>
      <c r="H44" s="354">
        <v>9.863827779105333E-2</v>
      </c>
      <c r="I44" s="354">
        <v>9.7044871762359944E-2</v>
      </c>
    </row>
    <row r="45" spans="1:9" x14ac:dyDescent="0.3">
      <c r="A45" s="667">
        <v>44805</v>
      </c>
      <c r="B45" s="354">
        <v>0.10261537395228086</v>
      </c>
      <c r="C45" s="354">
        <v>8.1534353797837286E-2</v>
      </c>
      <c r="D45" s="354">
        <v>0.10692226058509907</v>
      </c>
      <c r="E45" s="354">
        <v>8.6189296082921307E-2</v>
      </c>
      <c r="F45" s="354">
        <v>9.4262568629610535E-2</v>
      </c>
      <c r="G45" s="354">
        <v>8.7964551388318393E-2</v>
      </c>
      <c r="H45" s="354">
        <v>9.4188418099200283E-2</v>
      </c>
      <c r="I45" s="354">
        <v>9.5418753554410499E-2</v>
      </c>
    </row>
    <row r="46" spans="1:9" x14ac:dyDescent="0.3">
      <c r="A46" s="667">
        <v>44835</v>
      </c>
      <c r="B46" s="354">
        <v>9.8323299663963637E-2</v>
      </c>
      <c r="C46" s="354">
        <v>7.6677318455280224E-2</v>
      </c>
      <c r="D46" s="354">
        <v>0.10087025734479083</v>
      </c>
      <c r="E46" s="354">
        <v>8.2074541899729542E-2</v>
      </c>
      <c r="F46" s="354">
        <v>9.082536858566588E-2</v>
      </c>
      <c r="G46" s="354">
        <v>8.4416071441859433E-2</v>
      </c>
      <c r="H46" s="354">
        <v>8.9790046643101043E-2</v>
      </c>
      <c r="I46" s="354">
        <v>9.0293217687768615E-2</v>
      </c>
    </row>
    <row r="47" spans="1:9" x14ac:dyDescent="0.3">
      <c r="A47" s="667">
        <v>44866</v>
      </c>
      <c r="B47" s="354">
        <v>9.7184772693157784E-2</v>
      </c>
      <c r="C47" s="354">
        <v>7.4555394094571334E-2</v>
      </c>
      <c r="D47" s="354">
        <v>9.8510622784401272E-2</v>
      </c>
      <c r="E47" s="354">
        <v>8.197674053765E-2</v>
      </c>
      <c r="F47" s="354">
        <v>8.9324178716677638E-2</v>
      </c>
      <c r="G47" s="354">
        <v>8.2693222523317039E-2</v>
      </c>
      <c r="H47" s="354">
        <v>8.8610985179430127E-2</v>
      </c>
      <c r="I47" s="354">
        <v>8.8748904782950486E-2</v>
      </c>
    </row>
    <row r="48" spans="1:9" x14ac:dyDescent="0.3">
      <c r="A48" s="667">
        <v>44896</v>
      </c>
      <c r="B48" s="354">
        <v>9.832809680526923E-2</v>
      </c>
      <c r="C48" s="354">
        <v>7.6080604702972426E-2</v>
      </c>
      <c r="D48" s="354">
        <v>9.8940642920109317E-2</v>
      </c>
      <c r="E48" s="354">
        <v>8.4240690218554168E-2</v>
      </c>
      <c r="F48" s="354">
        <v>9.1426874917946488E-2</v>
      </c>
      <c r="G48" s="354">
        <v>8.2538589038609361E-2</v>
      </c>
      <c r="H48" s="354">
        <v>8.9534537291256003E-2</v>
      </c>
      <c r="I48" s="354">
        <v>8.9555791947426383E-2</v>
      </c>
    </row>
    <row r="49" spans="1:9" x14ac:dyDescent="0.3">
      <c r="A49" s="667">
        <v>44927</v>
      </c>
      <c r="B49" s="354">
        <v>9.8806504830157973E-2</v>
      </c>
      <c r="C49" s="354">
        <v>7.5790080086802852E-2</v>
      </c>
      <c r="D49" s="354">
        <v>9.8272440973838124E-2</v>
      </c>
      <c r="E49" s="354">
        <v>8.3834784442292531E-2</v>
      </c>
      <c r="F49" s="354">
        <v>9.15145809069602E-2</v>
      </c>
      <c r="G49" s="354">
        <v>8.4111263650529552E-2</v>
      </c>
      <c r="H49" s="354">
        <v>9.09864380949999E-2</v>
      </c>
      <c r="I49" s="354">
        <v>9.0695859796573894E-2</v>
      </c>
    </row>
    <row r="50" spans="1:9" x14ac:dyDescent="0.3">
      <c r="A50" s="667">
        <v>44958</v>
      </c>
      <c r="B50" s="354">
        <v>9.8298772429739709E-2</v>
      </c>
      <c r="C50" s="354">
        <v>7.50568107761245E-2</v>
      </c>
      <c r="D50" s="354">
        <v>0.10011284195710678</v>
      </c>
      <c r="E50" s="354">
        <v>8.2350054928674601E-2</v>
      </c>
      <c r="F50" s="354">
        <v>8.9766429565449737E-2</v>
      </c>
      <c r="G50" s="354">
        <v>8.4707885349115275E-2</v>
      </c>
      <c r="H50" s="354">
        <v>9.0246393567702546E-2</v>
      </c>
      <c r="I50" s="354">
        <v>8.8819062543482083E-2</v>
      </c>
    </row>
    <row r="51" spans="1:9" x14ac:dyDescent="0.3">
      <c r="A51" s="667">
        <v>44986</v>
      </c>
      <c r="B51" s="354">
        <v>9.9212739726901422E-2</v>
      </c>
      <c r="C51" s="354">
        <v>7.5983366777813338E-2</v>
      </c>
      <c r="D51" s="354">
        <v>0.10156353478995236</v>
      </c>
      <c r="E51" s="354">
        <v>8.3817585375856554E-2</v>
      </c>
      <c r="F51" s="354">
        <v>9.0451570369813494E-2</v>
      </c>
      <c r="G51" s="354">
        <v>8.405944902583587E-2</v>
      </c>
      <c r="H51" s="354">
        <v>9.1136909434487948E-2</v>
      </c>
      <c r="I51" s="354">
        <v>8.9473724060246965E-2</v>
      </c>
    </row>
    <row r="52" spans="1:9" x14ac:dyDescent="0.3">
      <c r="A52" s="667">
        <v>45017</v>
      </c>
      <c r="B52" s="354">
        <v>0.10325720787208696</v>
      </c>
      <c r="C52" s="354">
        <v>7.9727277927840165E-2</v>
      </c>
      <c r="D52" s="354">
        <v>0.10740940656647746</v>
      </c>
      <c r="E52" s="354">
        <v>8.8030797589231061E-2</v>
      </c>
      <c r="F52" s="354">
        <v>9.2496479634767467E-2</v>
      </c>
      <c r="G52" s="354">
        <v>8.7369844426052765E-2</v>
      </c>
      <c r="H52" s="354">
        <v>9.5977574808283866E-2</v>
      </c>
      <c r="I52" s="354">
        <v>9.2884325690125891E-2</v>
      </c>
    </row>
    <row r="53" spans="1:9" x14ac:dyDescent="0.3">
      <c r="A53" s="667">
        <v>45047</v>
      </c>
      <c r="B53" s="354">
        <v>9.9469757927363206E-2</v>
      </c>
      <c r="C53" s="354">
        <v>7.6335900119647512E-2</v>
      </c>
      <c r="D53" s="354">
        <v>0.1019008140042752</v>
      </c>
      <c r="E53" s="354">
        <v>8.4067614830719367E-2</v>
      </c>
      <c r="F53" s="354">
        <v>8.9072174831957771E-2</v>
      </c>
      <c r="G53" s="354">
        <v>8.6120585403471173E-2</v>
      </c>
      <c r="H53" s="354">
        <v>9.1491263662618311E-2</v>
      </c>
      <c r="I53" s="354">
        <v>8.8708207347014664E-2</v>
      </c>
    </row>
    <row r="54" spans="1:9" x14ac:dyDescent="0.3">
      <c r="A54" s="667">
        <v>45078</v>
      </c>
      <c r="B54" s="354">
        <v>0.1006190731261199</v>
      </c>
      <c r="C54" s="354">
        <v>7.7472485122015947E-2</v>
      </c>
      <c r="D54" s="354">
        <v>0.1036901794214871</v>
      </c>
      <c r="E54" s="354">
        <v>8.3833568925514135E-2</v>
      </c>
      <c r="F54" s="354">
        <v>8.989564308645262E-2</v>
      </c>
      <c r="G54" s="354">
        <v>8.605779109884075E-2</v>
      </c>
      <c r="H54" s="354">
        <v>9.3769791269560573E-2</v>
      </c>
      <c r="I54" s="354">
        <v>8.942990566519847E-2</v>
      </c>
    </row>
    <row r="55" spans="1:9" x14ac:dyDescent="0.3">
      <c r="A55" s="667">
        <v>45108</v>
      </c>
      <c r="B55" s="354">
        <v>0.10618514564748718</v>
      </c>
      <c r="C55" s="354">
        <v>8.2897334277170068E-2</v>
      </c>
      <c r="D55" s="354">
        <v>0.10812308019572799</v>
      </c>
      <c r="E55" s="354">
        <v>9.2027231629646225E-2</v>
      </c>
      <c r="F55" s="354">
        <v>9.4036050651035291E-2</v>
      </c>
      <c r="G55" s="354">
        <v>9.1607251533234874E-2</v>
      </c>
      <c r="H55" s="354">
        <v>0.1018176596862512</v>
      </c>
      <c r="I55" s="354">
        <v>9.3312839291511032E-2</v>
      </c>
    </row>
    <row r="56" spans="1:9" x14ac:dyDescent="0.3">
      <c r="A56" s="667">
        <v>45139</v>
      </c>
      <c r="B56" s="354">
        <v>0.10683247811153875</v>
      </c>
      <c r="C56" s="354">
        <v>8.3965874780112762E-2</v>
      </c>
      <c r="D56" s="354">
        <v>0.11011572577688827</v>
      </c>
      <c r="E56" s="354">
        <v>9.1247023601115446E-2</v>
      </c>
      <c r="F56" s="354">
        <v>9.9288544201464102E-2</v>
      </c>
      <c r="G56" s="354">
        <v>9.1749066562328507E-2</v>
      </c>
      <c r="H56" s="354">
        <v>0.10375866726305992</v>
      </c>
      <c r="I56" s="354">
        <v>9.1800598417123264E-2</v>
      </c>
    </row>
    <row r="57" spans="1:9" x14ac:dyDescent="0.3">
      <c r="A57" s="667">
        <v>45170</v>
      </c>
      <c r="B57" s="354">
        <v>0.10580117219422251</v>
      </c>
      <c r="C57" s="354">
        <v>7.9354662993933511E-2</v>
      </c>
      <c r="D57" s="354">
        <v>0.10700334822626957</v>
      </c>
      <c r="E57" s="354">
        <v>8.635411812965553E-2</v>
      </c>
      <c r="F57" s="354">
        <v>9.4650111895636088E-2</v>
      </c>
      <c r="G57" s="354">
        <v>8.7283478345030474E-2</v>
      </c>
      <c r="H57" s="354">
        <v>9.9622340617582975E-2</v>
      </c>
      <c r="I57" s="354">
        <v>8.6233670750446106E-2</v>
      </c>
    </row>
    <row r="58" spans="1:9" x14ac:dyDescent="0.3">
      <c r="A58" s="667">
        <v>45200</v>
      </c>
      <c r="B58" s="354">
        <v>0.10169900882986344</v>
      </c>
      <c r="C58" s="354">
        <v>7.5286507384515908E-2</v>
      </c>
      <c r="D58" s="354">
        <v>0.10237965940098387</v>
      </c>
      <c r="E58" s="354">
        <v>8.2466357110555194E-2</v>
      </c>
      <c r="F58" s="354">
        <v>9.136077911528416E-2</v>
      </c>
      <c r="G58" s="354">
        <v>8.443282800949467E-2</v>
      </c>
      <c r="H58" s="354">
        <v>9.3260060947100848E-2</v>
      </c>
      <c r="I58" s="354">
        <v>8.0973192434121558E-2</v>
      </c>
    </row>
    <row r="59" spans="1:9" x14ac:dyDescent="0.3">
      <c r="A59" s="667">
        <v>45231</v>
      </c>
      <c r="B59" s="354">
        <v>0.10052440190140056</v>
      </c>
      <c r="C59" s="354">
        <v>7.2868130009229926E-2</v>
      </c>
      <c r="D59" s="354">
        <v>9.9896054196140865E-2</v>
      </c>
      <c r="E59" s="354">
        <v>8.0553695405960288E-2</v>
      </c>
      <c r="F59" s="354">
        <v>9.122381768364568E-2</v>
      </c>
      <c r="G59" s="354">
        <v>8.3727858004996436E-2</v>
      </c>
      <c r="H59" s="354">
        <v>9.2343035923243083E-2</v>
      </c>
      <c r="I59" s="354">
        <v>7.9555385034551465E-2</v>
      </c>
    </row>
    <row r="60" spans="1:9" x14ac:dyDescent="0.3">
      <c r="A60" s="667">
        <v>45261</v>
      </c>
      <c r="B60" s="354">
        <v>0.10153784009376715</v>
      </c>
      <c r="C60" s="354">
        <v>7.4228773569337742E-2</v>
      </c>
      <c r="D60" s="354">
        <v>0.10143868861034755</v>
      </c>
      <c r="E60" s="354">
        <v>8.1280377206798482E-2</v>
      </c>
      <c r="F60" s="354">
        <v>9.114007378632033E-2</v>
      </c>
      <c r="G60" s="354">
        <v>8.5457087056170639E-2</v>
      </c>
      <c r="H60" s="354">
        <v>9.2253334630396144E-2</v>
      </c>
      <c r="I60" s="354">
        <v>8.1181188003760327E-2</v>
      </c>
    </row>
    <row r="61" spans="1:9" x14ac:dyDescent="0.3">
      <c r="A61" s="667">
        <v>45292</v>
      </c>
      <c r="B61" s="354">
        <v>0.10129716105785441</v>
      </c>
      <c r="C61" s="354">
        <v>7.6448061602274325E-2</v>
      </c>
      <c r="D61" s="354">
        <v>0.10078671044733196</v>
      </c>
      <c r="E61" s="354">
        <v>8.0823105580494478E-2</v>
      </c>
      <c r="F61" s="354">
        <v>9.0481271053877488E-2</v>
      </c>
      <c r="G61" s="354">
        <v>8.5214230449851006E-2</v>
      </c>
      <c r="H61" s="354">
        <v>9.1073480004487978E-2</v>
      </c>
      <c r="I61" s="354">
        <v>8.2418938679824277E-2</v>
      </c>
    </row>
    <row r="62" spans="1:9" x14ac:dyDescent="0.3">
      <c r="A62" s="667">
        <v>45323</v>
      </c>
      <c r="B62" s="354">
        <v>0.10060818173067687</v>
      </c>
      <c r="C62" s="354">
        <v>7.6692996966599702E-2</v>
      </c>
      <c r="D62" s="354">
        <v>9.8525749346809313E-2</v>
      </c>
      <c r="E62" s="354">
        <v>8.0836111656465356E-2</v>
      </c>
      <c r="F62" s="354">
        <v>8.8525477644406242E-2</v>
      </c>
      <c r="G62" s="354">
        <v>8.1605036887852325E-2</v>
      </c>
      <c r="H62" s="354">
        <v>9.2086418617568833E-2</v>
      </c>
      <c r="I62" s="354">
        <v>8.187291317051186E-2</v>
      </c>
    </row>
    <row r="63" spans="1:9" x14ac:dyDescent="0.3">
      <c r="A63" s="667">
        <v>45352</v>
      </c>
      <c r="B63" s="354">
        <v>0.10043390405208939</v>
      </c>
      <c r="C63" s="354">
        <v>7.5628170929342028E-2</v>
      </c>
      <c r="D63" s="354">
        <v>9.8774734468054806E-2</v>
      </c>
      <c r="E63" s="354">
        <v>7.9472309529923194E-2</v>
      </c>
      <c r="F63" s="354">
        <v>8.8008594741463428E-2</v>
      </c>
      <c r="G63" s="354">
        <v>8.2056110687176359E-2</v>
      </c>
      <c r="H63" s="354">
        <v>9.1838250753632764E-2</v>
      </c>
      <c r="I63" s="354">
        <v>8.1317605990405106E-2</v>
      </c>
    </row>
    <row r="64" spans="1:9" x14ac:dyDescent="0.3">
      <c r="A64" s="667">
        <v>45383</v>
      </c>
      <c r="B64" s="354">
        <v>9.9400123094532514E-2</v>
      </c>
      <c r="C64" s="354">
        <v>7.694600285922909E-2</v>
      </c>
      <c r="D64" s="354">
        <v>9.7572647797292897E-2</v>
      </c>
      <c r="E64" s="354">
        <v>7.6803116992696582E-2</v>
      </c>
      <c r="F64" s="354">
        <v>8.716462750416927E-2</v>
      </c>
      <c r="G64" s="354">
        <v>8.0609813910414246E-2</v>
      </c>
      <c r="H64" s="354">
        <v>8.953488520993326E-2</v>
      </c>
      <c r="I64" s="354">
        <v>8.1883628938552333E-2</v>
      </c>
    </row>
    <row r="65" spans="1:9" x14ac:dyDescent="0.3">
      <c r="A65" s="667">
        <v>45413</v>
      </c>
      <c r="B65" s="354">
        <v>9.9860376050753513E-2</v>
      </c>
      <c r="C65" s="354">
        <v>7.6117310984730124E-2</v>
      </c>
      <c r="D65" s="354">
        <v>9.7803105499372212E-2</v>
      </c>
      <c r="E65" s="354">
        <v>7.6802216928988074E-2</v>
      </c>
      <c r="F65" s="354">
        <v>8.6222574337321625E-2</v>
      </c>
      <c r="G65" s="354">
        <v>8.1181623925919474E-2</v>
      </c>
      <c r="H65" s="354">
        <v>8.9893429435715669E-2</v>
      </c>
      <c r="I65" s="354">
        <v>8.366449023150449E-2</v>
      </c>
    </row>
    <row r="66" spans="1:9" x14ac:dyDescent="0.3">
      <c r="A66" s="667">
        <v>45444</v>
      </c>
      <c r="B66" s="354">
        <v>0.10009125901435323</v>
      </c>
      <c r="C66" s="354">
        <v>7.718724705565165E-2</v>
      </c>
      <c r="D66" s="354">
        <v>9.7671591258231202E-2</v>
      </c>
      <c r="E66" s="354">
        <v>7.7636854985169354E-2</v>
      </c>
      <c r="F66" s="354">
        <v>8.6743721274874244E-2</v>
      </c>
      <c r="G66" s="354">
        <v>8.1539906253455252E-2</v>
      </c>
      <c r="H66" s="354">
        <v>8.9697285968820095E-2</v>
      </c>
      <c r="I66" s="354">
        <v>8.3786261012759669E-2</v>
      </c>
    </row>
  </sheetData>
  <hyperlinks>
    <hyperlink ref="A1" location="Contents!A1" display="Contents" xr:uid="{A992ED61-29BD-4080-A732-98149FD2F9A9}"/>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EFF4E-210C-4CB6-AA01-B62C5B32EF3F}">
  <dimension ref="A1:L35"/>
  <sheetViews>
    <sheetView workbookViewId="0"/>
  </sheetViews>
  <sheetFormatPr defaultRowHeight="14.4" x14ac:dyDescent="0.3"/>
  <cols>
    <col min="1" max="1" width="18.5546875" customWidth="1"/>
    <col min="2" max="6" width="10.5546875" customWidth="1"/>
  </cols>
  <sheetData>
    <row r="1" spans="1:12" x14ac:dyDescent="0.3">
      <c r="A1" s="23" t="s">
        <v>1264</v>
      </c>
    </row>
    <row r="5" spans="1:12" ht="33" customHeight="1" x14ac:dyDescent="0.3">
      <c r="A5" s="800" t="s">
        <v>1181</v>
      </c>
      <c r="B5" s="800"/>
      <c r="C5" s="800"/>
      <c r="D5" s="800"/>
      <c r="E5" s="800"/>
      <c r="F5" s="800"/>
      <c r="G5" s="800"/>
      <c r="H5" s="800"/>
      <c r="I5" s="800"/>
      <c r="J5" s="800"/>
      <c r="K5" s="800"/>
      <c r="L5" s="800"/>
    </row>
    <row r="7" spans="1:12" s="269" customFormat="1" ht="25.35" customHeight="1" x14ac:dyDescent="0.3">
      <c r="A7" s="267"/>
      <c r="B7" s="265" t="s">
        <v>926</v>
      </c>
      <c r="C7" s="265" t="s">
        <v>927</v>
      </c>
      <c r="D7" s="265" t="s">
        <v>928</v>
      </c>
      <c r="E7" s="268"/>
      <c r="H7" s="268"/>
      <c r="I7" s="268"/>
      <c r="J7" s="268"/>
      <c r="K7" s="268"/>
      <c r="L7" s="268"/>
    </row>
    <row r="8" spans="1:12" s="269" customFormat="1" ht="25.35" customHeight="1" x14ac:dyDescent="0.3">
      <c r="A8" s="272" t="s">
        <v>930</v>
      </c>
      <c r="B8" s="85">
        <v>23733</v>
      </c>
      <c r="C8" s="85">
        <v>24272</v>
      </c>
      <c r="D8" s="85">
        <v>24151</v>
      </c>
      <c r="E8" s="223"/>
      <c r="G8" s="270"/>
      <c r="H8" s="223"/>
      <c r="I8" s="223"/>
      <c r="J8" s="223"/>
      <c r="K8" s="223"/>
      <c r="L8" s="223"/>
    </row>
    <row r="9" spans="1:12" s="269" customFormat="1" ht="25.35" customHeight="1" x14ac:dyDescent="0.3">
      <c r="A9" s="273" t="s">
        <v>827</v>
      </c>
      <c r="B9" s="85">
        <v>1398</v>
      </c>
      <c r="C9" s="85">
        <v>1953</v>
      </c>
      <c r="D9" s="85">
        <v>1885</v>
      </c>
      <c r="E9" s="223"/>
      <c r="G9" s="271"/>
      <c r="H9" s="223"/>
      <c r="I9" s="223"/>
      <c r="J9" s="223"/>
      <c r="K9" s="223"/>
      <c r="L9" s="223"/>
    </row>
    <row r="10" spans="1:12" s="269" customFormat="1" ht="25.35" customHeight="1" x14ac:dyDescent="0.3">
      <c r="A10" s="273" t="s">
        <v>826</v>
      </c>
      <c r="B10" s="85">
        <v>1414</v>
      </c>
      <c r="C10" s="85">
        <v>2006</v>
      </c>
      <c r="D10" s="85" t="s">
        <v>578</v>
      </c>
      <c r="E10" s="223"/>
      <c r="G10" s="271"/>
      <c r="H10" s="223"/>
      <c r="I10" s="223"/>
      <c r="J10" s="223"/>
      <c r="K10" s="223"/>
      <c r="L10" s="223"/>
    </row>
    <row r="11" spans="1:12" x14ac:dyDescent="0.3">
      <c r="A11" s="81"/>
      <c r="B11" s="83"/>
      <c r="C11" s="83"/>
      <c r="D11" s="83"/>
      <c r="E11" s="82"/>
      <c r="G11" s="81"/>
      <c r="H11" s="79"/>
      <c r="I11" s="79"/>
      <c r="J11" s="79"/>
      <c r="K11" s="79"/>
      <c r="L11" s="82"/>
    </row>
    <row r="12" spans="1:12" x14ac:dyDescent="0.3">
      <c r="A12" s="80" t="s">
        <v>639</v>
      </c>
      <c r="B12" s="83"/>
      <c r="C12" s="83"/>
      <c r="D12" s="83"/>
      <c r="E12" s="84"/>
      <c r="G12" s="81"/>
      <c r="H12" s="83"/>
      <c r="I12" s="83"/>
      <c r="J12" s="83"/>
      <c r="K12" s="83"/>
      <c r="L12" s="84"/>
    </row>
    <row r="13" spans="1:12" x14ac:dyDescent="0.3">
      <c r="A13" s="803" t="s">
        <v>1182</v>
      </c>
      <c r="B13" s="803"/>
      <c r="C13" s="803"/>
      <c r="D13" s="803"/>
      <c r="E13" s="803"/>
      <c r="F13" s="803"/>
      <c r="G13" s="803"/>
      <c r="H13" s="803"/>
      <c r="I13" s="803"/>
      <c r="J13" s="803"/>
      <c r="K13" s="803"/>
      <c r="L13" s="803"/>
    </row>
    <row r="14" spans="1:12" x14ac:dyDescent="0.3">
      <c r="A14" s="801" t="s">
        <v>1183</v>
      </c>
      <c r="B14" s="801"/>
      <c r="C14" s="801"/>
      <c r="D14" s="801"/>
      <c r="E14" s="801"/>
      <c r="F14" s="801"/>
      <c r="G14" s="801"/>
      <c r="H14" s="801"/>
      <c r="I14" s="801"/>
      <c r="J14" s="801"/>
      <c r="K14" s="801"/>
      <c r="L14" s="801"/>
    </row>
    <row r="15" spans="1:12" x14ac:dyDescent="0.3">
      <c r="A15" s="801" t="s">
        <v>1184</v>
      </c>
      <c r="B15" s="801"/>
      <c r="C15" s="801"/>
      <c r="D15" s="801"/>
      <c r="E15" s="801"/>
      <c r="F15" s="801"/>
      <c r="G15" s="801"/>
      <c r="H15" s="801"/>
      <c r="I15" s="801"/>
      <c r="J15" s="801"/>
      <c r="K15" s="801"/>
      <c r="L15" s="801"/>
    </row>
    <row r="16" spans="1:12" x14ac:dyDescent="0.3">
      <c r="A16" s="801" t="s">
        <v>1185</v>
      </c>
      <c r="B16" s="801"/>
      <c r="C16" s="801"/>
      <c r="D16" s="801"/>
      <c r="E16" s="801"/>
      <c r="F16" s="801"/>
      <c r="G16" s="801"/>
      <c r="H16" s="801"/>
      <c r="I16" s="801"/>
      <c r="J16" s="801"/>
      <c r="K16" s="801"/>
      <c r="L16" s="801"/>
    </row>
    <row r="17" spans="1:12" ht="63" customHeight="1" x14ac:dyDescent="0.3">
      <c r="A17" s="802" t="s">
        <v>1186</v>
      </c>
      <c r="B17" s="802"/>
      <c r="C17" s="802"/>
      <c r="D17" s="802"/>
      <c r="E17" s="802"/>
      <c r="F17" s="802"/>
      <c r="G17" s="802"/>
      <c r="H17" s="802"/>
      <c r="I17" s="802"/>
      <c r="J17" s="802"/>
      <c r="K17" s="802"/>
      <c r="L17" s="802"/>
    </row>
    <row r="19" spans="1:12" x14ac:dyDescent="0.3">
      <c r="A19" s="1" t="s">
        <v>637</v>
      </c>
      <c r="B19" s="23" t="s">
        <v>1187</v>
      </c>
    </row>
    <row r="22" spans="1:12" ht="32.25" customHeight="1" x14ac:dyDescent="0.3">
      <c r="A22" s="800" t="s">
        <v>1188</v>
      </c>
      <c r="B22" s="800"/>
      <c r="C22" s="800"/>
      <c r="D22" s="800"/>
      <c r="E22" s="800"/>
      <c r="F22" s="800"/>
      <c r="G22" s="800"/>
      <c r="H22" s="800"/>
      <c r="I22" s="800"/>
      <c r="J22" s="800"/>
      <c r="K22" s="800"/>
      <c r="L22" s="800"/>
    </row>
    <row r="23" spans="1:12" x14ac:dyDescent="0.3">
      <c r="A23" s="1"/>
    </row>
    <row r="24" spans="1:12" ht="25.35" customHeight="1" x14ac:dyDescent="0.3">
      <c r="A24" s="249"/>
      <c r="B24" s="265" t="s">
        <v>926</v>
      </c>
      <c r="C24" s="265" t="s">
        <v>927</v>
      </c>
      <c r="D24" s="265" t="s">
        <v>928</v>
      </c>
      <c r="E24" s="265" t="s">
        <v>929</v>
      </c>
    </row>
    <row r="25" spans="1:12" ht="25.35" customHeight="1" x14ac:dyDescent="0.3">
      <c r="A25" s="227" t="s">
        <v>930</v>
      </c>
      <c r="B25" s="85">
        <v>24621</v>
      </c>
      <c r="C25" s="85">
        <v>23759</v>
      </c>
      <c r="D25" s="85">
        <v>24227</v>
      </c>
      <c r="E25" s="85">
        <v>24335</v>
      </c>
    </row>
    <row r="26" spans="1:12" ht="25.35" customHeight="1" x14ac:dyDescent="0.3">
      <c r="A26" s="266" t="s">
        <v>827</v>
      </c>
      <c r="B26" s="85">
        <v>2442</v>
      </c>
      <c r="C26" s="85">
        <v>13</v>
      </c>
      <c r="D26" s="85">
        <v>1955</v>
      </c>
      <c r="E26" s="85">
        <v>1586</v>
      </c>
    </row>
    <row r="27" spans="1:12" ht="25.35" customHeight="1" x14ac:dyDescent="0.3">
      <c r="A27" s="266" t="s">
        <v>826</v>
      </c>
      <c r="B27" s="85">
        <v>263</v>
      </c>
      <c r="C27" s="85">
        <v>2603</v>
      </c>
      <c r="D27" s="85">
        <v>1867</v>
      </c>
      <c r="E27" s="85" t="s">
        <v>578</v>
      </c>
    </row>
    <row r="29" spans="1:12" x14ac:dyDescent="0.3">
      <c r="A29" s="80" t="s">
        <v>639</v>
      </c>
    </row>
    <row r="30" spans="1:12" x14ac:dyDescent="0.3">
      <c r="A30" s="803" t="s">
        <v>1182</v>
      </c>
      <c r="B30" s="803"/>
      <c r="C30" s="803"/>
      <c r="D30" s="803"/>
      <c r="E30" s="803"/>
      <c r="F30" s="803"/>
      <c r="G30" s="803"/>
      <c r="H30" s="803"/>
      <c r="I30" s="803"/>
      <c r="J30" s="803"/>
      <c r="K30" s="803"/>
      <c r="L30" s="803"/>
    </row>
    <row r="31" spans="1:12" x14ac:dyDescent="0.3">
      <c r="A31" s="801" t="s">
        <v>1183</v>
      </c>
      <c r="B31" s="801"/>
      <c r="C31" s="801"/>
      <c r="D31" s="801"/>
      <c r="E31" s="801"/>
      <c r="F31" s="801"/>
      <c r="G31" s="801"/>
      <c r="H31" s="801"/>
      <c r="I31" s="801"/>
      <c r="J31" s="801"/>
      <c r="K31" s="801"/>
      <c r="L31" s="801"/>
    </row>
    <row r="32" spans="1:12" x14ac:dyDescent="0.3">
      <c r="A32" s="801" t="s">
        <v>1184</v>
      </c>
      <c r="B32" s="801"/>
      <c r="C32" s="801"/>
      <c r="D32" s="801"/>
      <c r="E32" s="801"/>
      <c r="F32" s="801"/>
      <c r="G32" s="801"/>
      <c r="H32" s="801"/>
      <c r="I32" s="801"/>
      <c r="J32" s="801"/>
      <c r="K32" s="801"/>
      <c r="L32" s="801"/>
    </row>
    <row r="33" spans="1:12" x14ac:dyDescent="0.3">
      <c r="A33" s="801" t="s">
        <v>1185</v>
      </c>
      <c r="B33" s="801"/>
      <c r="C33" s="801"/>
      <c r="D33" s="801"/>
      <c r="E33" s="801"/>
      <c r="F33" s="801"/>
      <c r="G33" s="801"/>
      <c r="H33" s="801"/>
      <c r="I33" s="801"/>
      <c r="J33" s="801"/>
      <c r="K33" s="801"/>
      <c r="L33" s="801"/>
    </row>
    <row r="35" spans="1:12" x14ac:dyDescent="0.3">
      <c r="A35" s="1" t="s">
        <v>637</v>
      </c>
      <c r="B35" s="23" t="s">
        <v>1189</v>
      </c>
    </row>
  </sheetData>
  <mergeCells count="11">
    <mergeCell ref="A5:L5"/>
    <mergeCell ref="A22:L22"/>
    <mergeCell ref="A31:L31"/>
    <mergeCell ref="A32:L32"/>
    <mergeCell ref="A33:L33"/>
    <mergeCell ref="A17:L17"/>
    <mergeCell ref="A13:L13"/>
    <mergeCell ref="A14:L14"/>
    <mergeCell ref="A15:L15"/>
    <mergeCell ref="A16:L16"/>
    <mergeCell ref="A30:L30"/>
  </mergeCells>
  <hyperlinks>
    <hyperlink ref="B35" r:id="rId1" xr:uid="{461EE9FB-FBE4-46B6-809A-AF5E9407EE24}"/>
    <hyperlink ref="B19" r:id="rId2" xr:uid="{A3A98B94-ADDE-4798-B126-B6317C19FD05}"/>
    <hyperlink ref="A1" location="Contents!A1" display="Contents" xr:uid="{BF86DBAC-9592-464C-86ED-956BCF6F9D55}"/>
  </hyperlinks>
  <pageMargins left="0.7" right="0.7" top="0.75" bottom="0.75" header="0.3" footer="0.3"/>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F90F9-A967-4728-A7A6-BEC3569895BF}">
  <dimension ref="A1:L18"/>
  <sheetViews>
    <sheetView workbookViewId="0"/>
  </sheetViews>
  <sheetFormatPr defaultRowHeight="14.4" x14ac:dyDescent="0.3"/>
  <cols>
    <col min="1" max="1" width="24.44140625" customWidth="1"/>
    <col min="2" max="2" width="26.44140625" style="356" customWidth="1"/>
  </cols>
  <sheetData>
    <row r="1" spans="1:12" x14ac:dyDescent="0.3">
      <c r="A1" s="23" t="s">
        <v>1264</v>
      </c>
    </row>
    <row r="5" spans="1:12" x14ac:dyDescent="0.3">
      <c r="A5" s="806" t="s">
        <v>1190</v>
      </c>
      <c r="B5" s="806"/>
      <c r="C5" s="806"/>
      <c r="D5" s="806"/>
      <c r="E5" s="806"/>
      <c r="F5" s="806"/>
      <c r="G5" s="806"/>
      <c r="H5" s="806"/>
      <c r="I5" s="806"/>
      <c r="J5" s="806"/>
      <c r="K5" s="806"/>
      <c r="L5" s="806"/>
    </row>
    <row r="7" spans="1:12" s="25" customFormat="1" ht="30" customHeight="1" x14ac:dyDescent="0.3">
      <c r="A7" s="253" t="s">
        <v>715</v>
      </c>
      <c r="B7" s="749" t="s">
        <v>1191</v>
      </c>
    </row>
    <row r="8" spans="1:12" s="25" customFormat="1" ht="30" customHeight="1" x14ac:dyDescent="0.3">
      <c r="A8" s="249" t="s">
        <v>726</v>
      </c>
      <c r="B8" s="750">
        <v>0.70399999999999996</v>
      </c>
    </row>
    <row r="9" spans="1:12" s="25" customFormat="1" ht="30" customHeight="1" x14ac:dyDescent="0.3">
      <c r="A9" s="249" t="s">
        <v>727</v>
      </c>
      <c r="B9" s="750">
        <v>0.74099999999999999</v>
      </c>
    </row>
    <row r="10" spans="1:12" s="25" customFormat="1" ht="30" customHeight="1" x14ac:dyDescent="0.3">
      <c r="A10" s="249" t="s">
        <v>195</v>
      </c>
      <c r="B10" s="750">
        <v>0.73</v>
      </c>
    </row>
    <row r="11" spans="1:12" s="25" customFormat="1" ht="30" customHeight="1" x14ac:dyDescent="0.3">
      <c r="A11" s="249" t="s">
        <v>198</v>
      </c>
      <c r="B11" s="750">
        <v>0.70199999999999996</v>
      </c>
    </row>
    <row r="12" spans="1:12" x14ac:dyDescent="0.3">
      <c r="B12" s="751"/>
    </row>
    <row r="13" spans="1:12" ht="30" customHeight="1" x14ac:dyDescent="0.3">
      <c r="A13" s="773" t="s">
        <v>1192</v>
      </c>
      <c r="B13" s="773"/>
      <c r="C13" s="773"/>
      <c r="D13" s="773"/>
      <c r="E13" s="773"/>
      <c r="F13" s="773"/>
      <c r="G13" s="773"/>
      <c r="H13" s="773"/>
      <c r="I13" s="773"/>
      <c r="J13" s="773"/>
      <c r="K13" s="773"/>
      <c r="L13" s="773"/>
    </row>
    <row r="14" spans="1:12" ht="94.5" customHeight="1" x14ac:dyDescent="0.3">
      <c r="A14" s="773" t="s">
        <v>1193</v>
      </c>
      <c r="B14" s="773"/>
      <c r="C14" s="773"/>
      <c r="D14" s="773"/>
      <c r="E14" s="773"/>
      <c r="F14" s="773"/>
      <c r="G14" s="773"/>
      <c r="H14" s="773"/>
      <c r="I14" s="773"/>
      <c r="J14" s="773"/>
      <c r="K14" s="773"/>
      <c r="L14" s="773"/>
    </row>
    <row r="15" spans="1:12" ht="45.75" customHeight="1" x14ac:dyDescent="0.3">
      <c r="A15" s="804" t="s">
        <v>1194</v>
      </c>
      <c r="B15" s="805"/>
      <c r="C15" s="805"/>
      <c r="D15" s="805"/>
      <c r="E15" s="805"/>
      <c r="F15" s="805"/>
      <c r="G15" s="805"/>
      <c r="H15" s="805"/>
      <c r="I15" s="805"/>
      <c r="J15" s="805"/>
      <c r="K15" s="805"/>
      <c r="L15" s="805"/>
    </row>
    <row r="16" spans="1:12" x14ac:dyDescent="0.3">
      <c r="A16" s="804" t="s">
        <v>1195</v>
      </c>
      <c r="B16" s="805"/>
      <c r="C16" s="805"/>
      <c r="D16" s="805"/>
      <c r="E16" s="805"/>
      <c r="F16" s="805"/>
      <c r="G16" s="805"/>
      <c r="H16" s="805"/>
      <c r="I16" s="805"/>
      <c r="J16" s="805"/>
      <c r="K16" s="805"/>
      <c r="L16" s="805"/>
    </row>
    <row r="18" spans="1:2" x14ac:dyDescent="0.3">
      <c r="A18" s="1" t="s">
        <v>637</v>
      </c>
      <c r="B18" s="660" t="s">
        <v>1196</v>
      </c>
    </row>
  </sheetData>
  <sortState xmlns:xlrd2="http://schemas.microsoft.com/office/spreadsheetml/2017/richdata2" ref="A8:B11">
    <sortCondition ref="A8:A11"/>
  </sortState>
  <mergeCells count="5">
    <mergeCell ref="A13:L13"/>
    <mergeCell ref="A14:L14"/>
    <mergeCell ref="A15:L15"/>
    <mergeCell ref="A16:L16"/>
    <mergeCell ref="A5:L5"/>
  </mergeCells>
  <hyperlinks>
    <hyperlink ref="B18" r:id="rId1" xr:uid="{BD05E639-B9AD-4711-B02D-8EB81631770F}"/>
    <hyperlink ref="A1" location="Contents!A1" display="Contents" xr:uid="{07F5EEAD-FF83-4626-99B9-1C79F8E1C5DB}"/>
  </hyperlinks>
  <pageMargins left="0.7" right="0.7" top="0.75" bottom="0.75" header="0.3" footer="0.3"/>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F5484-3AE9-4DD4-8F7B-D3D9AA7E94C1}">
  <dimension ref="A1:L18"/>
  <sheetViews>
    <sheetView workbookViewId="0"/>
  </sheetViews>
  <sheetFormatPr defaultRowHeight="14.4" x14ac:dyDescent="0.3"/>
  <cols>
    <col min="1" max="1" width="21.44140625" customWidth="1"/>
    <col min="3" max="3" width="21.5546875" customWidth="1"/>
    <col min="4" max="9" width="10.5546875" customWidth="1"/>
  </cols>
  <sheetData>
    <row r="1" spans="1:12" x14ac:dyDescent="0.3">
      <c r="A1" s="23" t="s">
        <v>1264</v>
      </c>
    </row>
    <row r="4" spans="1:12" ht="34.5" customHeight="1" x14ac:dyDescent="0.3">
      <c r="A4" s="771" t="s">
        <v>1197</v>
      </c>
      <c r="B4" s="771"/>
      <c r="C4" s="771"/>
      <c r="D4" s="771"/>
      <c r="E4" s="771"/>
      <c r="F4" s="771"/>
      <c r="G4" s="771"/>
      <c r="H4" s="771"/>
      <c r="I4" s="771"/>
      <c r="J4" s="771"/>
      <c r="K4" s="771"/>
      <c r="L4" s="771"/>
    </row>
    <row r="6" spans="1:12" ht="40.5" customHeight="1" x14ac:dyDescent="0.3">
      <c r="A6" s="88" t="s">
        <v>936</v>
      </c>
      <c r="B6" s="89" t="s">
        <v>978</v>
      </c>
      <c r="C6" s="90" t="s">
        <v>721</v>
      </c>
      <c r="D6" s="91" t="s">
        <v>726</v>
      </c>
      <c r="E6" s="91" t="s">
        <v>727</v>
      </c>
      <c r="F6" s="92" t="s">
        <v>195</v>
      </c>
      <c r="G6" s="92" t="s">
        <v>196</v>
      </c>
      <c r="H6" s="92" t="s">
        <v>197</v>
      </c>
      <c r="I6" s="93" t="s">
        <v>198</v>
      </c>
      <c r="J6" s="86"/>
      <c r="K6" s="86"/>
    </row>
    <row r="7" spans="1:12" ht="30" customHeight="1" x14ac:dyDescent="0.3">
      <c r="A7" s="94" t="s">
        <v>942</v>
      </c>
      <c r="B7" s="183" t="s">
        <v>953</v>
      </c>
      <c r="C7" s="73" t="s">
        <v>733</v>
      </c>
      <c r="D7" s="95">
        <v>4200</v>
      </c>
      <c r="E7" s="95">
        <v>4100</v>
      </c>
      <c r="F7" s="96">
        <v>3950</v>
      </c>
      <c r="G7" s="96">
        <v>3750</v>
      </c>
      <c r="H7" s="70">
        <v>3750</v>
      </c>
      <c r="I7" s="97">
        <v>3550</v>
      </c>
      <c r="J7" s="70"/>
      <c r="K7" s="70"/>
    </row>
    <row r="8" spans="1:12" ht="30" customHeight="1" x14ac:dyDescent="0.3">
      <c r="A8" s="94" t="s">
        <v>942</v>
      </c>
      <c r="B8" s="184" t="s">
        <v>953</v>
      </c>
      <c r="C8" s="73" t="s">
        <v>737</v>
      </c>
      <c r="D8" s="98">
        <v>365100</v>
      </c>
      <c r="E8" s="98">
        <v>383400</v>
      </c>
      <c r="F8" s="99">
        <v>386300</v>
      </c>
      <c r="G8" s="99">
        <v>390700</v>
      </c>
      <c r="H8" s="99">
        <v>430100</v>
      </c>
      <c r="I8" s="100">
        <v>440800</v>
      </c>
      <c r="J8" s="71"/>
      <c r="K8" s="71"/>
    </row>
    <row r="9" spans="1:12" ht="30" customHeight="1" x14ac:dyDescent="0.3">
      <c r="A9" s="101" t="s">
        <v>952</v>
      </c>
      <c r="B9" s="185" t="s">
        <v>953</v>
      </c>
      <c r="C9" s="74" t="s">
        <v>733</v>
      </c>
      <c r="D9" s="102">
        <v>16300</v>
      </c>
      <c r="E9" s="102">
        <v>16600</v>
      </c>
      <c r="F9" s="102">
        <v>16750</v>
      </c>
      <c r="G9" s="102">
        <v>16200</v>
      </c>
      <c r="H9" s="103">
        <v>16550</v>
      </c>
      <c r="I9" s="104">
        <v>16500</v>
      </c>
      <c r="J9" s="71"/>
      <c r="K9" s="71"/>
    </row>
    <row r="10" spans="1:12" ht="30" customHeight="1" x14ac:dyDescent="0.3">
      <c r="A10" s="105" t="s">
        <v>952</v>
      </c>
      <c r="B10" s="186" t="s">
        <v>953</v>
      </c>
      <c r="C10" s="106" t="s">
        <v>737</v>
      </c>
      <c r="D10" s="107">
        <v>90300</v>
      </c>
      <c r="E10" s="107">
        <v>89000</v>
      </c>
      <c r="F10" s="107">
        <v>87500</v>
      </c>
      <c r="G10" s="107">
        <v>83800</v>
      </c>
      <c r="H10" s="108">
        <v>93700</v>
      </c>
      <c r="I10" s="109">
        <v>93300</v>
      </c>
      <c r="J10" s="71"/>
      <c r="K10" s="71"/>
    </row>
    <row r="11" spans="1:12" ht="30" customHeight="1" x14ac:dyDescent="0.3">
      <c r="A11" s="94" t="s">
        <v>953</v>
      </c>
      <c r="B11" s="184" t="s">
        <v>953</v>
      </c>
      <c r="C11" s="73" t="s">
        <v>733</v>
      </c>
      <c r="D11" s="95">
        <v>20500</v>
      </c>
      <c r="E11" s="95">
        <v>20650</v>
      </c>
      <c r="F11" s="95">
        <v>20750</v>
      </c>
      <c r="G11" s="95">
        <v>19950</v>
      </c>
      <c r="H11" s="70">
        <v>20300</v>
      </c>
      <c r="I11" s="97">
        <v>20100</v>
      </c>
      <c r="J11" s="87"/>
      <c r="K11" s="87"/>
    </row>
    <row r="12" spans="1:12" ht="30" customHeight="1" x14ac:dyDescent="0.3">
      <c r="A12" s="110" t="s">
        <v>953</v>
      </c>
      <c r="B12" s="187" t="s">
        <v>953</v>
      </c>
      <c r="C12" s="111" t="s">
        <v>737</v>
      </c>
      <c r="D12" s="112">
        <v>146700</v>
      </c>
      <c r="E12" s="112">
        <v>147100</v>
      </c>
      <c r="F12" s="112">
        <v>144700</v>
      </c>
      <c r="G12" s="112">
        <v>141400</v>
      </c>
      <c r="H12" s="113">
        <v>156100</v>
      </c>
      <c r="I12" s="114">
        <v>155200</v>
      </c>
    </row>
    <row r="14" spans="1:12" x14ac:dyDescent="0.3">
      <c r="A14" s="72" t="s">
        <v>639</v>
      </c>
    </row>
    <row r="15" spans="1:12" ht="34.5" customHeight="1" x14ac:dyDescent="0.3">
      <c r="A15" s="807" t="s">
        <v>1198</v>
      </c>
      <c r="B15" s="807"/>
      <c r="C15" s="807"/>
      <c r="D15" s="807"/>
      <c r="E15" s="807"/>
      <c r="F15" s="807"/>
      <c r="G15" s="807"/>
      <c r="H15" s="807"/>
      <c r="I15" s="807"/>
      <c r="J15" s="807"/>
      <c r="K15" s="807"/>
      <c r="L15" s="807"/>
    </row>
    <row r="16" spans="1:12" x14ac:dyDescent="0.3">
      <c r="A16" s="773" t="s">
        <v>741</v>
      </c>
      <c r="B16" s="773"/>
      <c r="C16" s="773"/>
      <c r="D16" s="773"/>
      <c r="E16" s="773"/>
      <c r="F16" s="773"/>
      <c r="G16" s="773"/>
      <c r="H16" s="773"/>
      <c r="I16" s="773"/>
      <c r="J16" s="773"/>
      <c r="K16" s="773"/>
      <c r="L16" s="773"/>
    </row>
    <row r="18" spans="1:2" x14ac:dyDescent="0.3">
      <c r="A18" s="1" t="s">
        <v>637</v>
      </c>
      <c r="B18" s="23" t="s">
        <v>1199</v>
      </c>
    </row>
  </sheetData>
  <mergeCells count="3">
    <mergeCell ref="A15:L15"/>
    <mergeCell ref="A16:L16"/>
    <mergeCell ref="A4:L4"/>
  </mergeCells>
  <hyperlinks>
    <hyperlink ref="B18" r:id="rId1" xr:uid="{8AB0EA20-8257-4F32-9DF9-5DD5701F0D5E}"/>
    <hyperlink ref="A15" r:id="rId2" xr:uid="{DC769014-C629-4EC5-A142-3930D3765847}"/>
    <hyperlink ref="A1" location="Contents!A1" display="Contents" xr:uid="{68C795AB-4524-4292-BBBC-F08282BBE66A}"/>
  </hyperlinks>
  <pageMargins left="0.7" right="0.7" top="0.75" bottom="0.75" header="0.3" footer="0.3"/>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2D028-BD31-4BEE-94C3-D7FF824DE94C}">
  <dimension ref="A1:L16"/>
  <sheetViews>
    <sheetView workbookViewId="0"/>
  </sheetViews>
  <sheetFormatPr defaultRowHeight="14.4" x14ac:dyDescent="0.3"/>
  <cols>
    <col min="1" max="1" width="25.5546875" customWidth="1"/>
    <col min="2" max="2" width="22.5546875" customWidth="1"/>
    <col min="3" max="3" width="19.44140625" customWidth="1"/>
  </cols>
  <sheetData>
    <row r="1" spans="1:12" x14ac:dyDescent="0.3">
      <c r="A1" s="23" t="s">
        <v>1264</v>
      </c>
    </row>
    <row r="4" spans="1:12" ht="30.75" customHeight="1" x14ac:dyDescent="0.3">
      <c r="A4" s="800" t="s">
        <v>1200</v>
      </c>
      <c r="B4" s="800"/>
      <c r="C4" s="800"/>
      <c r="D4" s="800"/>
      <c r="E4" s="800"/>
      <c r="F4" s="800"/>
      <c r="G4" s="800"/>
      <c r="H4" s="800"/>
      <c r="I4" s="800"/>
      <c r="J4" s="800"/>
      <c r="K4" s="800"/>
      <c r="L4" s="800"/>
    </row>
    <row r="6" spans="1:12" ht="30" customHeight="1" x14ac:dyDescent="0.3">
      <c r="A6" s="253" t="s">
        <v>715</v>
      </c>
      <c r="B6" s="265" t="s">
        <v>942</v>
      </c>
      <c r="C6" s="265" t="s">
        <v>952</v>
      </c>
    </row>
    <row r="7" spans="1:12" ht="30" customHeight="1" x14ac:dyDescent="0.3">
      <c r="A7" s="249" t="s">
        <v>196</v>
      </c>
      <c r="B7" s="250">
        <v>132200</v>
      </c>
      <c r="C7" s="250">
        <v>58700</v>
      </c>
    </row>
    <row r="8" spans="1:12" ht="30" customHeight="1" x14ac:dyDescent="0.3">
      <c r="A8" s="249" t="s">
        <v>197</v>
      </c>
      <c r="B8" s="250">
        <v>135000</v>
      </c>
      <c r="C8" s="250">
        <v>64900</v>
      </c>
    </row>
    <row r="9" spans="1:12" ht="30" customHeight="1" x14ac:dyDescent="0.3">
      <c r="A9" s="249" t="s">
        <v>198</v>
      </c>
      <c r="B9" s="250">
        <v>128800</v>
      </c>
      <c r="C9" s="250">
        <v>64300</v>
      </c>
    </row>
    <row r="10" spans="1:12" ht="30" customHeight="1" x14ac:dyDescent="0.3">
      <c r="A10" s="251" t="s">
        <v>717</v>
      </c>
      <c r="B10" s="252">
        <f>B8/B7-1</f>
        <v>2.1180030257186067E-2</v>
      </c>
      <c r="C10" s="252">
        <f>C8/C7-1</f>
        <v>0.10562180579216363</v>
      </c>
      <c r="F10" s="368"/>
      <c r="G10" s="368"/>
    </row>
    <row r="11" spans="1:12" ht="30" customHeight="1" x14ac:dyDescent="0.3">
      <c r="A11" s="251" t="s">
        <v>718</v>
      </c>
      <c r="B11" s="252">
        <f>B9/B8-1</f>
        <v>-4.5925925925925926E-2</v>
      </c>
      <c r="C11" s="252">
        <f>C9/C8-1</f>
        <v>-9.244992295839749E-3</v>
      </c>
      <c r="F11" s="368"/>
      <c r="G11" s="368"/>
    </row>
    <row r="12" spans="1:12" x14ac:dyDescent="0.3">
      <c r="A12" s="25"/>
      <c r="B12" s="25"/>
      <c r="C12" s="25"/>
    </row>
    <row r="13" spans="1:12" x14ac:dyDescent="0.3">
      <c r="A13" s="72" t="s">
        <v>639</v>
      </c>
    </row>
    <row r="14" spans="1:12" ht="35.25" customHeight="1" x14ac:dyDescent="0.3">
      <c r="A14" s="807" t="s">
        <v>1198</v>
      </c>
      <c r="B14" s="807"/>
      <c r="C14" s="807"/>
      <c r="D14" s="807"/>
      <c r="E14" s="807"/>
      <c r="F14" s="807"/>
      <c r="G14" s="807"/>
      <c r="H14" s="807"/>
      <c r="I14" s="807"/>
      <c r="J14" s="807"/>
      <c r="K14" s="807"/>
      <c r="L14" s="807"/>
    </row>
    <row r="16" spans="1:12" x14ac:dyDescent="0.3">
      <c r="A16" s="1" t="s">
        <v>637</v>
      </c>
      <c r="B16" s="23" t="s">
        <v>1199</v>
      </c>
    </row>
  </sheetData>
  <sortState xmlns:xlrd2="http://schemas.microsoft.com/office/spreadsheetml/2017/richdata2" ref="A7:C9">
    <sortCondition ref="A7:A9"/>
  </sortState>
  <mergeCells count="2">
    <mergeCell ref="A4:L4"/>
    <mergeCell ref="A14:L14"/>
  </mergeCells>
  <hyperlinks>
    <hyperlink ref="A14" r:id="rId1" xr:uid="{F2C79B76-921F-4B3C-8AE7-98769CD13F38}"/>
    <hyperlink ref="B16" r:id="rId2" xr:uid="{CF8ABC17-1363-4586-8D22-B2BB39329BB0}"/>
    <hyperlink ref="A1" location="Contents!A1" display="Contents" xr:uid="{1D5F3F2B-E0FE-4888-8492-30D2E58DD6A7}"/>
  </hyperlinks>
  <pageMargins left="0.7" right="0.7" top="0.75" bottom="0.75" header="0.3" footer="0.3"/>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E5AF1-0696-4C54-B8C9-11907B829096}">
  <dimension ref="A1:L16"/>
  <sheetViews>
    <sheetView workbookViewId="0"/>
  </sheetViews>
  <sheetFormatPr defaultRowHeight="14.4" x14ac:dyDescent="0.3"/>
  <cols>
    <col min="1" max="1" width="21" customWidth="1"/>
    <col min="2" max="2" width="19.5546875" customWidth="1"/>
  </cols>
  <sheetData>
    <row r="1" spans="1:12" x14ac:dyDescent="0.3">
      <c r="A1" s="23" t="s">
        <v>1264</v>
      </c>
    </row>
    <row r="4" spans="1:12" ht="30.75" customHeight="1" x14ac:dyDescent="0.3">
      <c r="A4" s="800" t="s">
        <v>1201</v>
      </c>
      <c r="B4" s="800"/>
      <c r="C4" s="800"/>
      <c r="D4" s="800"/>
      <c r="E4" s="800"/>
      <c r="F4" s="800"/>
      <c r="G4" s="800"/>
      <c r="H4" s="800"/>
      <c r="I4" s="800"/>
      <c r="J4" s="800"/>
      <c r="K4" s="800"/>
      <c r="L4" s="800"/>
    </row>
    <row r="6" spans="1:12" ht="30" customHeight="1" x14ac:dyDescent="0.3">
      <c r="A6" s="88" t="s">
        <v>936</v>
      </c>
      <c r="B6" s="90" t="s">
        <v>721</v>
      </c>
      <c r="C6" s="91" t="s">
        <v>726</v>
      </c>
      <c r="D6" s="91" t="s">
        <v>727</v>
      </c>
      <c r="E6" s="92" t="s">
        <v>195</v>
      </c>
      <c r="F6" s="92" t="s">
        <v>196</v>
      </c>
      <c r="G6" s="92" t="s">
        <v>197</v>
      </c>
      <c r="H6" s="93" t="s">
        <v>198</v>
      </c>
    </row>
    <row r="7" spans="1:12" ht="25.35" customHeight="1" x14ac:dyDescent="0.3">
      <c r="A7" s="94" t="s">
        <v>942</v>
      </c>
      <c r="B7" s="73" t="s">
        <v>738</v>
      </c>
      <c r="C7" s="129">
        <v>0.68994795946316079</v>
      </c>
      <c r="D7" s="129">
        <v>0.70500782472613455</v>
      </c>
      <c r="E7" s="129">
        <v>0.70799999999999996</v>
      </c>
      <c r="F7" s="129">
        <v>0.66163296647043768</v>
      </c>
      <c r="G7" s="87">
        <v>0.68611950709137415</v>
      </c>
      <c r="H7" s="137">
        <v>0.7078039927404719</v>
      </c>
    </row>
    <row r="8" spans="1:12" ht="25.35" customHeight="1" x14ac:dyDescent="0.3">
      <c r="A8" s="101" t="s">
        <v>952</v>
      </c>
      <c r="B8" s="74" t="s">
        <v>738</v>
      </c>
      <c r="C8" s="246">
        <v>0.3687707641196013</v>
      </c>
      <c r="D8" s="246">
        <v>0.35280898876404493</v>
      </c>
      <c r="E8" s="246">
        <v>0.33600000000000002</v>
      </c>
      <c r="F8" s="246">
        <v>0.29899999999999999</v>
      </c>
      <c r="G8" s="247">
        <v>0.308</v>
      </c>
      <c r="H8" s="248">
        <v>0.31082529474812431</v>
      </c>
    </row>
    <row r="9" spans="1:12" ht="25.35" customHeight="1" x14ac:dyDescent="0.3">
      <c r="A9" s="110" t="s">
        <v>953</v>
      </c>
      <c r="B9" s="111" t="s">
        <v>738</v>
      </c>
      <c r="C9" s="141">
        <v>0.53300000000000003</v>
      </c>
      <c r="D9" s="141">
        <v>0.53365057783820535</v>
      </c>
      <c r="E9" s="141">
        <v>0.52591568762957841</v>
      </c>
      <c r="F9" s="141">
        <v>0.48727015558698727</v>
      </c>
      <c r="G9" s="142">
        <v>0.50096092248558621</v>
      </c>
      <c r="H9" s="143">
        <v>0.51095360824742264</v>
      </c>
    </row>
    <row r="11" spans="1:12" x14ac:dyDescent="0.3">
      <c r="A11" s="76" t="s">
        <v>639</v>
      </c>
    </row>
    <row r="12" spans="1:12" ht="32.25" customHeight="1" x14ac:dyDescent="0.3">
      <c r="A12" s="808" t="s">
        <v>1202</v>
      </c>
      <c r="B12" s="808"/>
      <c r="C12" s="808"/>
      <c r="D12" s="808"/>
      <c r="E12" s="808"/>
      <c r="F12" s="808"/>
      <c r="G12" s="808"/>
      <c r="H12" s="808"/>
      <c r="I12" s="808"/>
      <c r="J12" s="808"/>
      <c r="K12" s="808"/>
      <c r="L12" s="808"/>
    </row>
    <row r="13" spans="1:12" ht="31.5" customHeight="1" x14ac:dyDescent="0.3">
      <c r="A13" s="807" t="s">
        <v>1198</v>
      </c>
      <c r="B13" s="807"/>
      <c r="C13" s="807"/>
      <c r="D13" s="807"/>
      <c r="E13" s="807"/>
      <c r="F13" s="807"/>
      <c r="G13" s="807"/>
      <c r="H13" s="807"/>
      <c r="I13" s="807"/>
      <c r="J13" s="807"/>
      <c r="K13" s="807"/>
      <c r="L13" s="807"/>
    </row>
    <row r="14" spans="1:12" x14ac:dyDescent="0.3">
      <c r="A14" t="s">
        <v>1203</v>
      </c>
    </row>
    <row r="16" spans="1:12" x14ac:dyDescent="0.3">
      <c r="A16" s="1" t="s">
        <v>637</v>
      </c>
      <c r="B16" s="23" t="s">
        <v>1199</v>
      </c>
    </row>
  </sheetData>
  <mergeCells count="3">
    <mergeCell ref="A12:L12"/>
    <mergeCell ref="A13:L13"/>
    <mergeCell ref="A4:L4"/>
  </mergeCells>
  <hyperlinks>
    <hyperlink ref="A13" r:id="rId1" xr:uid="{1D59EB89-86D7-4E7C-A905-2FD076919141}"/>
    <hyperlink ref="B16" r:id="rId2" xr:uid="{9CA00553-A588-4BE8-8D7D-6EFAF708D8A6}"/>
    <hyperlink ref="A1" location="Contents!A1" display="Contents" xr:uid="{85CD52D9-ABFC-4979-B312-1A2571EBF093}"/>
  </hyperlinks>
  <pageMargins left="0.7" right="0.7" top="0.75" bottom="0.75" header="0.3" footer="0.3"/>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CD1E4-5B26-4900-AB13-1C491F6CC297}">
  <dimension ref="A1:L60"/>
  <sheetViews>
    <sheetView zoomScale="90" zoomScaleNormal="90" workbookViewId="0"/>
  </sheetViews>
  <sheetFormatPr defaultRowHeight="14.4" x14ac:dyDescent="0.3"/>
  <cols>
    <col min="1" max="1" width="22.5546875" customWidth="1"/>
    <col min="2" max="2" width="13.44140625" customWidth="1"/>
    <col min="3" max="3" width="20.5546875" customWidth="1"/>
    <col min="4" max="5" width="10.5546875" customWidth="1"/>
  </cols>
  <sheetData>
    <row r="1" spans="1:12" x14ac:dyDescent="0.3">
      <c r="A1" s="23" t="s">
        <v>1264</v>
      </c>
    </row>
    <row r="4" spans="1:12" ht="33" customHeight="1" x14ac:dyDescent="0.3">
      <c r="A4" s="800" t="s">
        <v>1204</v>
      </c>
      <c r="B4" s="800"/>
      <c r="C4" s="800"/>
      <c r="D4" s="800"/>
      <c r="E4" s="800"/>
      <c r="F4" s="800"/>
      <c r="G4" s="800"/>
      <c r="H4" s="800"/>
      <c r="I4" s="800"/>
      <c r="J4" s="800"/>
      <c r="K4" s="800"/>
      <c r="L4" s="800"/>
    </row>
    <row r="6" spans="1:12" ht="24.75" customHeight="1" x14ac:dyDescent="0.3">
      <c r="A6" s="144" t="s">
        <v>936</v>
      </c>
      <c r="B6" s="145" t="s">
        <v>1205</v>
      </c>
      <c r="C6" s="146" t="s">
        <v>721</v>
      </c>
      <c r="D6" s="147" t="s">
        <v>197</v>
      </c>
      <c r="E6" s="148" t="s">
        <v>198</v>
      </c>
    </row>
    <row r="7" spans="1:12" ht="25.35" customHeight="1" x14ac:dyDescent="0.3">
      <c r="A7" s="149" t="s">
        <v>942</v>
      </c>
      <c r="B7" s="115" t="s">
        <v>1206</v>
      </c>
      <c r="C7" s="116" t="s">
        <v>733</v>
      </c>
      <c r="D7" s="150">
        <v>350</v>
      </c>
      <c r="E7" s="151">
        <v>300</v>
      </c>
    </row>
    <row r="8" spans="1:12" ht="25.35" customHeight="1" x14ac:dyDescent="0.3">
      <c r="A8" s="152" t="s">
        <v>942</v>
      </c>
      <c r="B8" s="153" t="s">
        <v>1206</v>
      </c>
      <c r="C8" s="117" t="s">
        <v>737</v>
      </c>
      <c r="D8" s="154">
        <v>300900</v>
      </c>
      <c r="E8" s="155">
        <v>331600</v>
      </c>
    </row>
    <row r="9" spans="1:12" ht="25.35" customHeight="1" x14ac:dyDescent="0.3">
      <c r="A9" s="152" t="s">
        <v>942</v>
      </c>
      <c r="B9" s="153" t="s">
        <v>1206</v>
      </c>
      <c r="C9" s="117" t="s">
        <v>738</v>
      </c>
      <c r="D9" s="154">
        <v>196200</v>
      </c>
      <c r="E9" s="155">
        <v>233200</v>
      </c>
    </row>
    <row r="10" spans="1:12" ht="25.35" customHeight="1" x14ac:dyDescent="0.3">
      <c r="A10" s="152" t="s">
        <v>942</v>
      </c>
      <c r="B10" s="153" t="s">
        <v>1206</v>
      </c>
      <c r="C10" s="117" t="s">
        <v>739</v>
      </c>
      <c r="D10" s="154">
        <v>104700</v>
      </c>
      <c r="E10" s="155">
        <v>98400</v>
      </c>
    </row>
    <row r="11" spans="1:12" ht="25.35" customHeight="1" x14ac:dyDescent="0.3">
      <c r="A11" s="152" t="s">
        <v>942</v>
      </c>
      <c r="B11" s="118" t="s">
        <v>1207</v>
      </c>
      <c r="C11" s="117" t="s">
        <v>733</v>
      </c>
      <c r="D11" s="150">
        <v>1050</v>
      </c>
      <c r="E11" s="151">
        <v>1050</v>
      </c>
    </row>
    <row r="12" spans="1:12" ht="25.35" customHeight="1" x14ac:dyDescent="0.3">
      <c r="A12" s="152" t="s">
        <v>942</v>
      </c>
      <c r="B12" s="118" t="s">
        <v>1207</v>
      </c>
      <c r="C12" s="117" t="s">
        <v>737</v>
      </c>
      <c r="D12" s="154">
        <v>431600</v>
      </c>
      <c r="E12" s="155">
        <v>418400</v>
      </c>
    </row>
    <row r="13" spans="1:12" ht="25.35" customHeight="1" x14ac:dyDescent="0.3">
      <c r="A13" s="152" t="s">
        <v>942</v>
      </c>
      <c r="B13" s="118" t="s">
        <v>1207</v>
      </c>
      <c r="C13" s="117" t="s">
        <v>738</v>
      </c>
      <c r="D13" s="154">
        <v>305200</v>
      </c>
      <c r="E13" s="155">
        <v>303700</v>
      </c>
    </row>
    <row r="14" spans="1:12" ht="25.35" customHeight="1" x14ac:dyDescent="0.3">
      <c r="A14" s="152" t="s">
        <v>942</v>
      </c>
      <c r="B14" s="118" t="s">
        <v>1207</v>
      </c>
      <c r="C14" s="117" t="s">
        <v>739</v>
      </c>
      <c r="D14" s="154">
        <v>126400</v>
      </c>
      <c r="E14" s="155">
        <v>114700</v>
      </c>
    </row>
    <row r="15" spans="1:12" ht="25.35" customHeight="1" x14ac:dyDescent="0.3">
      <c r="A15" s="152" t="s">
        <v>942</v>
      </c>
      <c r="B15" s="118" t="s">
        <v>1208</v>
      </c>
      <c r="C15" s="117" t="s">
        <v>733</v>
      </c>
      <c r="D15" s="150">
        <v>1200</v>
      </c>
      <c r="E15" s="151">
        <v>1150</v>
      </c>
    </row>
    <row r="16" spans="1:12" ht="25.35" customHeight="1" x14ac:dyDescent="0.3">
      <c r="A16" s="152" t="s">
        <v>942</v>
      </c>
      <c r="B16" s="118" t="s">
        <v>1208</v>
      </c>
      <c r="C16" s="117" t="s">
        <v>737</v>
      </c>
      <c r="D16" s="154">
        <v>491200</v>
      </c>
      <c r="E16" s="155">
        <v>513000</v>
      </c>
    </row>
    <row r="17" spans="1:5" ht="25.35" customHeight="1" x14ac:dyDescent="0.3">
      <c r="A17" s="152" t="s">
        <v>942</v>
      </c>
      <c r="B17" s="118" t="s">
        <v>1208</v>
      </c>
      <c r="C17" s="117" t="s">
        <v>738</v>
      </c>
      <c r="D17" s="154">
        <v>336600</v>
      </c>
      <c r="E17" s="155">
        <v>364500</v>
      </c>
    </row>
    <row r="18" spans="1:5" ht="25.35" customHeight="1" x14ac:dyDescent="0.3">
      <c r="A18" s="152" t="s">
        <v>942</v>
      </c>
      <c r="B18" s="118" t="s">
        <v>1208</v>
      </c>
      <c r="C18" s="117" t="s">
        <v>739</v>
      </c>
      <c r="D18" s="154">
        <v>154600</v>
      </c>
      <c r="E18" s="155">
        <v>148500</v>
      </c>
    </row>
    <row r="19" spans="1:5" ht="25.35" customHeight="1" x14ac:dyDescent="0.3">
      <c r="A19" s="152" t="s">
        <v>942</v>
      </c>
      <c r="B19" s="118" t="s">
        <v>1209</v>
      </c>
      <c r="C19" s="117" t="s">
        <v>733</v>
      </c>
      <c r="D19" s="150">
        <v>1150</v>
      </c>
      <c r="E19" s="151">
        <v>1100</v>
      </c>
    </row>
    <row r="20" spans="1:5" ht="25.35" customHeight="1" x14ac:dyDescent="0.3">
      <c r="A20" s="152" t="s">
        <v>942</v>
      </c>
      <c r="B20" s="118" t="s">
        <v>1209</v>
      </c>
      <c r="C20" s="117" t="s">
        <v>737</v>
      </c>
      <c r="D20" s="154">
        <v>403000</v>
      </c>
      <c r="E20" s="155">
        <v>415600</v>
      </c>
    </row>
    <row r="21" spans="1:5" ht="25.35" customHeight="1" x14ac:dyDescent="0.3">
      <c r="A21" s="152" t="s">
        <v>942</v>
      </c>
      <c r="B21" s="118" t="s">
        <v>1209</v>
      </c>
      <c r="C21" s="117" t="s">
        <v>738</v>
      </c>
      <c r="D21" s="154">
        <v>271300</v>
      </c>
      <c r="E21" s="155">
        <v>285900</v>
      </c>
    </row>
    <row r="22" spans="1:5" ht="25.35" customHeight="1" x14ac:dyDescent="0.3">
      <c r="A22" s="152" t="s">
        <v>942</v>
      </c>
      <c r="B22" s="118" t="s">
        <v>1209</v>
      </c>
      <c r="C22" s="117" t="s">
        <v>739</v>
      </c>
      <c r="D22" s="154">
        <v>131700</v>
      </c>
      <c r="E22" s="155">
        <v>129700</v>
      </c>
    </row>
    <row r="23" spans="1:5" ht="25.35" customHeight="1" x14ac:dyDescent="0.3">
      <c r="A23" s="156" t="s">
        <v>952</v>
      </c>
      <c r="B23" s="119" t="s">
        <v>1206</v>
      </c>
      <c r="C23" s="120" t="s">
        <v>733</v>
      </c>
      <c r="D23" s="121">
        <v>7400</v>
      </c>
      <c r="E23" s="157">
        <v>7250</v>
      </c>
    </row>
    <row r="24" spans="1:5" ht="25.35" customHeight="1" x14ac:dyDescent="0.3">
      <c r="A24" s="152" t="s">
        <v>952</v>
      </c>
      <c r="B24" s="153" t="s">
        <v>1206</v>
      </c>
      <c r="C24" s="117" t="s">
        <v>737</v>
      </c>
      <c r="D24" s="154">
        <v>81700</v>
      </c>
      <c r="E24" s="155">
        <v>80100</v>
      </c>
    </row>
    <row r="25" spans="1:5" ht="25.35" customHeight="1" x14ac:dyDescent="0.3">
      <c r="A25" s="152" t="s">
        <v>952</v>
      </c>
      <c r="B25" s="153" t="s">
        <v>1206</v>
      </c>
      <c r="C25" s="117" t="s">
        <v>738</v>
      </c>
      <c r="D25" s="154">
        <v>21500</v>
      </c>
      <c r="E25" s="155">
        <v>20700</v>
      </c>
    </row>
    <row r="26" spans="1:5" ht="25.35" customHeight="1" x14ac:dyDescent="0.3">
      <c r="A26" s="152" t="s">
        <v>952</v>
      </c>
      <c r="B26" s="153" t="s">
        <v>1206</v>
      </c>
      <c r="C26" s="117" t="s">
        <v>739</v>
      </c>
      <c r="D26" s="154">
        <v>60200</v>
      </c>
      <c r="E26" s="155">
        <v>59500</v>
      </c>
    </row>
    <row r="27" spans="1:5" ht="25.35" customHeight="1" x14ac:dyDescent="0.3">
      <c r="A27" s="152" t="s">
        <v>952</v>
      </c>
      <c r="B27" s="118" t="s">
        <v>1207</v>
      </c>
      <c r="C27" s="117" t="s">
        <v>733</v>
      </c>
      <c r="D27" s="150">
        <v>4650</v>
      </c>
      <c r="E27" s="151">
        <v>4550</v>
      </c>
    </row>
    <row r="28" spans="1:5" ht="25.35" customHeight="1" x14ac:dyDescent="0.3">
      <c r="A28" s="152" t="s">
        <v>952</v>
      </c>
      <c r="B28" s="118" t="s">
        <v>1207</v>
      </c>
      <c r="C28" s="117" t="s">
        <v>737</v>
      </c>
      <c r="D28" s="154">
        <v>94100</v>
      </c>
      <c r="E28" s="155">
        <v>95500</v>
      </c>
    </row>
    <row r="29" spans="1:5" ht="25.35" customHeight="1" x14ac:dyDescent="0.3">
      <c r="A29" s="152" t="s">
        <v>952</v>
      </c>
      <c r="B29" s="118" t="s">
        <v>1207</v>
      </c>
      <c r="C29" s="117" t="s">
        <v>738</v>
      </c>
      <c r="D29" s="154">
        <v>29600</v>
      </c>
      <c r="E29" s="155">
        <v>30800</v>
      </c>
    </row>
    <row r="30" spans="1:5" ht="25.35" customHeight="1" x14ac:dyDescent="0.3">
      <c r="A30" s="152" t="s">
        <v>952</v>
      </c>
      <c r="B30" s="118" t="s">
        <v>1207</v>
      </c>
      <c r="C30" s="117" t="s">
        <v>739</v>
      </c>
      <c r="D30" s="154">
        <v>64500</v>
      </c>
      <c r="E30" s="155">
        <v>64700</v>
      </c>
    </row>
    <row r="31" spans="1:5" ht="25.35" customHeight="1" x14ac:dyDescent="0.3">
      <c r="A31" s="152" t="s">
        <v>952</v>
      </c>
      <c r="B31" s="118" t="s">
        <v>1208</v>
      </c>
      <c r="C31" s="117" t="s">
        <v>733</v>
      </c>
      <c r="D31" s="150">
        <v>2850</v>
      </c>
      <c r="E31" s="151">
        <v>2950</v>
      </c>
    </row>
    <row r="32" spans="1:5" ht="25.35" customHeight="1" x14ac:dyDescent="0.3">
      <c r="A32" s="152" t="s">
        <v>952</v>
      </c>
      <c r="B32" s="118" t="s">
        <v>1208</v>
      </c>
      <c r="C32" s="117" t="s">
        <v>737</v>
      </c>
      <c r="D32" s="154">
        <v>113200</v>
      </c>
      <c r="E32" s="155">
        <v>112100</v>
      </c>
    </row>
    <row r="33" spans="1:5" ht="25.35" customHeight="1" x14ac:dyDescent="0.3">
      <c r="A33" s="152" t="s">
        <v>952</v>
      </c>
      <c r="B33" s="118" t="s">
        <v>1208</v>
      </c>
      <c r="C33" s="117" t="s">
        <v>738</v>
      </c>
      <c r="D33" s="154">
        <v>38800</v>
      </c>
      <c r="E33" s="155">
        <v>38100</v>
      </c>
    </row>
    <row r="34" spans="1:5" ht="25.35" customHeight="1" x14ac:dyDescent="0.3">
      <c r="A34" s="152" t="s">
        <v>952</v>
      </c>
      <c r="B34" s="118" t="s">
        <v>1208</v>
      </c>
      <c r="C34" s="117" t="s">
        <v>739</v>
      </c>
      <c r="D34" s="154">
        <v>74400</v>
      </c>
      <c r="E34" s="155">
        <v>74100</v>
      </c>
    </row>
    <row r="35" spans="1:5" ht="25.35" customHeight="1" x14ac:dyDescent="0.3">
      <c r="A35" s="152" t="s">
        <v>952</v>
      </c>
      <c r="B35" s="118" t="s">
        <v>1209</v>
      </c>
      <c r="C35" s="117" t="s">
        <v>733</v>
      </c>
      <c r="D35" s="150">
        <v>1700</v>
      </c>
      <c r="E35" s="151">
        <v>1750</v>
      </c>
    </row>
    <row r="36" spans="1:5" ht="25.35" customHeight="1" x14ac:dyDescent="0.3">
      <c r="A36" s="152" t="s">
        <v>952</v>
      </c>
      <c r="B36" s="118" t="s">
        <v>1209</v>
      </c>
      <c r="C36" s="117" t="s">
        <v>737</v>
      </c>
      <c r="D36" s="154">
        <v>113100</v>
      </c>
      <c r="E36" s="155">
        <v>110700</v>
      </c>
    </row>
    <row r="37" spans="1:5" ht="25.35" customHeight="1" x14ac:dyDescent="0.3">
      <c r="A37" s="152" t="s">
        <v>952</v>
      </c>
      <c r="B37" s="118" t="s">
        <v>1209</v>
      </c>
      <c r="C37" s="117" t="s">
        <v>738</v>
      </c>
      <c r="D37" s="154">
        <v>42300</v>
      </c>
      <c r="E37" s="155">
        <v>43600</v>
      </c>
    </row>
    <row r="38" spans="1:5" ht="25.35" customHeight="1" x14ac:dyDescent="0.3">
      <c r="A38" s="158" t="s">
        <v>952</v>
      </c>
      <c r="B38" s="122" t="s">
        <v>1209</v>
      </c>
      <c r="C38" s="123" t="s">
        <v>739</v>
      </c>
      <c r="D38" s="124">
        <v>70800</v>
      </c>
      <c r="E38" s="159">
        <v>67100</v>
      </c>
    </row>
    <row r="39" spans="1:5" ht="25.35" customHeight="1" x14ac:dyDescent="0.3">
      <c r="A39" s="152" t="s">
        <v>953</v>
      </c>
      <c r="B39" s="125" t="s">
        <v>1206</v>
      </c>
      <c r="C39" s="117" t="s">
        <v>733</v>
      </c>
      <c r="D39" s="150">
        <v>7750</v>
      </c>
      <c r="E39" s="151">
        <v>7550</v>
      </c>
    </row>
    <row r="40" spans="1:5" ht="25.35" customHeight="1" x14ac:dyDescent="0.3">
      <c r="A40" s="152" t="s">
        <v>953</v>
      </c>
      <c r="B40" s="153" t="s">
        <v>1206</v>
      </c>
      <c r="C40" s="117" t="s">
        <v>737</v>
      </c>
      <c r="D40" s="154">
        <v>91100</v>
      </c>
      <c r="E40" s="155">
        <v>89800</v>
      </c>
    </row>
    <row r="41" spans="1:5" ht="25.35" customHeight="1" x14ac:dyDescent="0.3">
      <c r="A41" s="152" t="s">
        <v>953</v>
      </c>
      <c r="B41" s="153" t="s">
        <v>1206</v>
      </c>
      <c r="C41" s="117" t="s">
        <v>738</v>
      </c>
      <c r="D41" s="154">
        <v>29000</v>
      </c>
      <c r="E41" s="155">
        <v>28800</v>
      </c>
    </row>
    <row r="42" spans="1:5" ht="25.35" customHeight="1" x14ac:dyDescent="0.3">
      <c r="A42" s="152" t="s">
        <v>953</v>
      </c>
      <c r="B42" s="153" t="s">
        <v>1206</v>
      </c>
      <c r="C42" s="117" t="s">
        <v>739</v>
      </c>
      <c r="D42" s="154">
        <v>62100</v>
      </c>
      <c r="E42" s="155">
        <v>61000</v>
      </c>
    </row>
    <row r="43" spans="1:5" ht="25.35" customHeight="1" x14ac:dyDescent="0.3">
      <c r="A43" s="152" t="s">
        <v>953</v>
      </c>
      <c r="B43" s="118" t="s">
        <v>1207</v>
      </c>
      <c r="C43" s="117" t="s">
        <v>733</v>
      </c>
      <c r="D43" s="150">
        <v>5700</v>
      </c>
      <c r="E43" s="151">
        <v>5600</v>
      </c>
    </row>
    <row r="44" spans="1:5" ht="25.35" customHeight="1" x14ac:dyDescent="0.3">
      <c r="A44" s="152" t="s">
        <v>953</v>
      </c>
      <c r="B44" s="118" t="s">
        <v>1207</v>
      </c>
      <c r="C44" s="117" t="s">
        <v>737</v>
      </c>
      <c r="D44" s="154">
        <v>157500</v>
      </c>
      <c r="E44" s="155">
        <v>155300</v>
      </c>
    </row>
    <row r="45" spans="1:5" ht="25.35" customHeight="1" x14ac:dyDescent="0.3">
      <c r="A45" s="152" t="s">
        <v>953</v>
      </c>
      <c r="B45" s="118" t="s">
        <v>1207</v>
      </c>
      <c r="C45" s="117" t="s">
        <v>738</v>
      </c>
      <c r="D45" s="154">
        <v>81400</v>
      </c>
      <c r="E45" s="155">
        <v>81300</v>
      </c>
    </row>
    <row r="46" spans="1:5" ht="25.35" customHeight="1" x14ac:dyDescent="0.3">
      <c r="A46" s="152" t="s">
        <v>953</v>
      </c>
      <c r="B46" s="118" t="s">
        <v>1207</v>
      </c>
      <c r="C46" s="117" t="s">
        <v>739</v>
      </c>
      <c r="D46" s="154">
        <v>76100</v>
      </c>
      <c r="E46" s="155">
        <v>74000</v>
      </c>
    </row>
    <row r="47" spans="1:5" ht="25.35" customHeight="1" x14ac:dyDescent="0.3">
      <c r="A47" s="152" t="s">
        <v>953</v>
      </c>
      <c r="B47" s="118" t="s">
        <v>1208</v>
      </c>
      <c r="C47" s="117" t="s">
        <v>733</v>
      </c>
      <c r="D47" s="150">
        <v>4050</v>
      </c>
      <c r="E47" s="151">
        <v>4100</v>
      </c>
    </row>
    <row r="48" spans="1:5" ht="25.35" customHeight="1" x14ac:dyDescent="0.3">
      <c r="A48" s="152" t="s">
        <v>953</v>
      </c>
      <c r="B48" s="118" t="s">
        <v>1208</v>
      </c>
      <c r="C48" s="117" t="s">
        <v>737</v>
      </c>
      <c r="D48" s="154">
        <v>225400</v>
      </c>
      <c r="E48" s="155">
        <v>224200</v>
      </c>
    </row>
    <row r="49" spans="1:12" ht="25.35" customHeight="1" x14ac:dyDescent="0.3">
      <c r="A49" s="152" t="s">
        <v>953</v>
      </c>
      <c r="B49" s="118" t="s">
        <v>1208</v>
      </c>
      <c r="C49" s="117" t="s">
        <v>738</v>
      </c>
      <c r="D49" s="154">
        <v>127200</v>
      </c>
      <c r="E49" s="155">
        <v>129300</v>
      </c>
    </row>
    <row r="50" spans="1:12" ht="25.35" customHeight="1" x14ac:dyDescent="0.3">
      <c r="A50" s="152" t="s">
        <v>953</v>
      </c>
      <c r="B50" s="118" t="s">
        <v>1208</v>
      </c>
      <c r="C50" s="117" t="s">
        <v>739</v>
      </c>
      <c r="D50" s="154">
        <v>98200</v>
      </c>
      <c r="E50" s="155">
        <v>94900</v>
      </c>
    </row>
    <row r="51" spans="1:12" ht="25.35" customHeight="1" x14ac:dyDescent="0.3">
      <c r="A51" s="152" t="s">
        <v>953</v>
      </c>
      <c r="B51" s="118" t="s">
        <v>1209</v>
      </c>
      <c r="C51" s="117" t="s">
        <v>733</v>
      </c>
      <c r="D51" s="150">
        <v>2850</v>
      </c>
      <c r="E51" s="151">
        <v>2850</v>
      </c>
    </row>
    <row r="52" spans="1:12" ht="25.35" customHeight="1" x14ac:dyDescent="0.3">
      <c r="A52" s="152" t="s">
        <v>953</v>
      </c>
      <c r="B52" s="118" t="s">
        <v>1209</v>
      </c>
      <c r="C52" s="117" t="s">
        <v>737</v>
      </c>
      <c r="D52" s="154">
        <v>231700</v>
      </c>
      <c r="E52" s="155">
        <v>229100</v>
      </c>
    </row>
    <row r="53" spans="1:12" ht="25.35" customHeight="1" x14ac:dyDescent="0.3">
      <c r="A53" s="152" t="s">
        <v>953</v>
      </c>
      <c r="B53" s="118" t="s">
        <v>1209</v>
      </c>
      <c r="C53" s="117" t="s">
        <v>738</v>
      </c>
      <c r="D53" s="154">
        <v>136000</v>
      </c>
      <c r="E53" s="155">
        <v>137700</v>
      </c>
    </row>
    <row r="54" spans="1:12" ht="25.35" customHeight="1" x14ac:dyDescent="0.3">
      <c r="A54" s="160" t="s">
        <v>953</v>
      </c>
      <c r="B54" s="161" t="s">
        <v>1209</v>
      </c>
      <c r="C54" s="162" t="s">
        <v>739</v>
      </c>
      <c r="D54" s="163">
        <v>95700</v>
      </c>
      <c r="E54" s="164">
        <v>91400</v>
      </c>
    </row>
    <row r="56" spans="1:12" x14ac:dyDescent="0.3">
      <c r="A56" s="1" t="s">
        <v>639</v>
      </c>
    </row>
    <row r="57" spans="1:12" ht="33" customHeight="1" x14ac:dyDescent="0.3">
      <c r="A57" s="807" t="s">
        <v>1198</v>
      </c>
      <c r="B57" s="807"/>
      <c r="C57" s="807"/>
      <c r="D57" s="807"/>
      <c r="E57" s="807"/>
      <c r="F57" s="807"/>
      <c r="G57" s="807"/>
      <c r="H57" s="807"/>
      <c r="I57" s="807"/>
      <c r="J57" s="807"/>
      <c r="K57" s="807"/>
      <c r="L57" s="807"/>
    </row>
    <row r="58" spans="1:12" x14ac:dyDescent="0.3">
      <c r="A58" s="773" t="s">
        <v>741</v>
      </c>
      <c r="B58" s="773"/>
      <c r="C58" s="773"/>
      <c r="D58" s="773"/>
      <c r="E58" s="773"/>
      <c r="F58" s="773"/>
      <c r="G58" s="773"/>
      <c r="H58" s="773"/>
      <c r="I58" s="773"/>
      <c r="J58" s="773"/>
      <c r="K58" s="773"/>
      <c r="L58" s="773"/>
    </row>
    <row r="60" spans="1:12" x14ac:dyDescent="0.3">
      <c r="A60" s="1" t="s">
        <v>637</v>
      </c>
      <c r="B60" s="23" t="s">
        <v>1199</v>
      </c>
    </row>
  </sheetData>
  <mergeCells count="3">
    <mergeCell ref="A57:L57"/>
    <mergeCell ref="A58:L58"/>
    <mergeCell ref="A4:L4"/>
  </mergeCells>
  <hyperlinks>
    <hyperlink ref="A57" r:id="rId1" xr:uid="{65FE99B2-65A5-4B50-AF74-C446A08855A9}"/>
    <hyperlink ref="B60" r:id="rId2" xr:uid="{3E4E57EF-6DB9-49BB-B5E3-0B5B677F8F76}"/>
    <hyperlink ref="A1" location="Contents!A1" display="Contents" xr:uid="{A1AF2A82-55FF-4AFB-BE64-003998C67395}"/>
  </hyperlinks>
  <pageMargins left="0.7" right="0.7" top="0.75" bottom="0.75" header="0.3" footer="0.3"/>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BCFE3-3E4B-496C-8907-8350154B0159}">
  <dimension ref="A1:K39"/>
  <sheetViews>
    <sheetView workbookViewId="0"/>
  </sheetViews>
  <sheetFormatPr defaultRowHeight="14.4" x14ac:dyDescent="0.3"/>
  <cols>
    <col min="1" max="1" width="21.5546875" customWidth="1"/>
    <col min="2" max="2" width="33.44140625" customWidth="1"/>
    <col min="3" max="8" width="10.5546875" customWidth="1"/>
    <col min="9" max="9" width="14.5546875" customWidth="1"/>
    <col min="10" max="10" width="13" customWidth="1"/>
  </cols>
  <sheetData>
    <row r="1" spans="1:11" x14ac:dyDescent="0.3">
      <c r="A1" s="23" t="s">
        <v>1264</v>
      </c>
    </row>
    <row r="4" spans="1:11" ht="32.25" customHeight="1" x14ac:dyDescent="0.3">
      <c r="A4" s="800" t="s">
        <v>1210</v>
      </c>
      <c r="B4" s="800"/>
      <c r="C4" s="800"/>
      <c r="D4" s="800"/>
      <c r="E4" s="800"/>
      <c r="F4" s="800"/>
      <c r="G4" s="800"/>
      <c r="H4" s="800"/>
      <c r="I4" s="800"/>
      <c r="J4" s="800"/>
      <c r="K4" s="800"/>
    </row>
    <row r="6" spans="1:11" ht="30" customHeight="1" x14ac:dyDescent="0.3">
      <c r="A6" s="88" t="s">
        <v>936</v>
      </c>
      <c r="B6" s="90" t="s">
        <v>721</v>
      </c>
      <c r="C6" s="91" t="s">
        <v>726</v>
      </c>
      <c r="D6" s="91" t="s">
        <v>727</v>
      </c>
      <c r="E6" s="92" t="s">
        <v>195</v>
      </c>
      <c r="F6" s="92" t="s">
        <v>196</v>
      </c>
      <c r="G6" s="92" t="s">
        <v>197</v>
      </c>
      <c r="H6" s="93" t="s">
        <v>198</v>
      </c>
    </row>
    <row r="7" spans="1:11" ht="20.100000000000001" customHeight="1" x14ac:dyDescent="0.3">
      <c r="A7" s="135" t="s">
        <v>942</v>
      </c>
      <c r="B7" s="126" t="s">
        <v>738</v>
      </c>
      <c r="C7" s="127">
        <v>0.68994795946316079</v>
      </c>
      <c r="D7" s="127">
        <v>0.70500782472613455</v>
      </c>
      <c r="E7" s="127">
        <v>0.70851669686771934</v>
      </c>
      <c r="F7" s="127">
        <v>0.66163296647043768</v>
      </c>
      <c r="G7" s="128">
        <v>0.68611950709137415</v>
      </c>
      <c r="H7" s="136">
        <v>0.7078039927404719</v>
      </c>
    </row>
    <row r="8" spans="1:11" ht="20.100000000000001" customHeight="1" x14ac:dyDescent="0.3">
      <c r="A8" s="94" t="s">
        <v>942</v>
      </c>
      <c r="B8" s="73" t="s">
        <v>1211</v>
      </c>
      <c r="C8" s="129">
        <v>5.3957819775404002E-2</v>
      </c>
      <c r="D8" s="129">
        <v>5.5294731351069382E-2</v>
      </c>
      <c r="E8" s="129">
        <v>5.5138493398912761E-2</v>
      </c>
      <c r="F8" s="129">
        <v>5.2725876631686715E-2</v>
      </c>
      <c r="G8" s="87">
        <v>4.836084631481051E-2</v>
      </c>
      <c r="H8" s="137">
        <v>4.6733212341197823E-2</v>
      </c>
    </row>
    <row r="9" spans="1:11" ht="20.100000000000001" customHeight="1" x14ac:dyDescent="0.3">
      <c r="A9" s="94" t="s">
        <v>942</v>
      </c>
      <c r="B9" s="73" t="s">
        <v>1212</v>
      </c>
      <c r="C9" s="129">
        <v>5.6696795398520954E-2</v>
      </c>
      <c r="D9" s="129">
        <v>5.8685446009389672E-2</v>
      </c>
      <c r="E9" s="129">
        <v>5.7727155060833549E-2</v>
      </c>
      <c r="F9" s="129">
        <v>6.0148451497312516E-2</v>
      </c>
      <c r="G9" s="87">
        <v>5.7196000930016276E-2</v>
      </c>
      <c r="H9" s="137">
        <v>5.8983666061705992E-2</v>
      </c>
    </row>
    <row r="10" spans="1:11" ht="20.100000000000001" customHeight="1" x14ac:dyDescent="0.3">
      <c r="A10" s="94" t="s">
        <v>942</v>
      </c>
      <c r="B10" s="73" t="s">
        <v>1213</v>
      </c>
      <c r="C10" s="129">
        <v>0.21199671322925226</v>
      </c>
      <c r="D10" s="129">
        <v>0.2190923317683881</v>
      </c>
      <c r="E10" s="129">
        <v>0.22184830442661144</v>
      </c>
      <c r="F10" s="129">
        <v>0.2124392116713591</v>
      </c>
      <c r="G10" s="87">
        <v>0.21111369448965356</v>
      </c>
      <c r="H10" s="137">
        <v>0.213021778584392</v>
      </c>
    </row>
    <row r="11" spans="1:11" ht="20.100000000000001" customHeight="1" x14ac:dyDescent="0.3">
      <c r="A11" s="94" t="s">
        <v>942</v>
      </c>
      <c r="B11" s="73" t="s">
        <v>1214</v>
      </c>
      <c r="C11" s="129">
        <v>5.2040536839222133E-3</v>
      </c>
      <c r="D11" s="129">
        <v>4.9556598852373498E-3</v>
      </c>
      <c r="E11" s="129">
        <v>5.1773233238415735E-3</v>
      </c>
      <c r="F11" s="129">
        <v>4.3511645764013306E-3</v>
      </c>
      <c r="G11" s="87">
        <v>4.8825854452452921E-3</v>
      </c>
      <c r="H11" s="137">
        <v>5.2177858439201455E-3</v>
      </c>
    </row>
    <row r="12" spans="1:11" ht="20.100000000000001" customHeight="1" x14ac:dyDescent="0.3">
      <c r="A12" s="94" t="s">
        <v>942</v>
      </c>
      <c r="B12" s="73" t="s">
        <v>1215</v>
      </c>
      <c r="C12" s="129">
        <v>1.1503697617091208E-2</v>
      </c>
      <c r="D12" s="129">
        <v>1.3562858633281168E-2</v>
      </c>
      <c r="E12" s="129">
        <v>1.4237639140564327E-2</v>
      </c>
      <c r="F12" s="129">
        <v>1.4077297158945483E-2</v>
      </c>
      <c r="G12" s="87">
        <v>1.2322715647523831E-2</v>
      </c>
      <c r="H12" s="137">
        <v>1.6333938294010888E-2</v>
      </c>
    </row>
    <row r="13" spans="1:11" ht="20.100000000000001" customHeight="1" x14ac:dyDescent="0.3">
      <c r="A13" s="94" t="s">
        <v>942</v>
      </c>
      <c r="B13" s="73" t="s">
        <v>1216</v>
      </c>
      <c r="C13" s="129">
        <v>0.33278553820870993</v>
      </c>
      <c r="D13" s="129">
        <v>0.33672404799165362</v>
      </c>
      <c r="E13" s="129">
        <v>0.33807921304685479</v>
      </c>
      <c r="F13" s="129">
        <v>0.29511133862298439</v>
      </c>
      <c r="G13" s="87">
        <v>0.32922576145082538</v>
      </c>
      <c r="H13" s="137">
        <v>0.34641560798548093</v>
      </c>
    </row>
    <row r="14" spans="1:11" ht="20.100000000000001" customHeight="1" x14ac:dyDescent="0.3">
      <c r="A14" s="94" t="s">
        <v>942</v>
      </c>
      <c r="B14" s="73" t="s">
        <v>1217</v>
      </c>
      <c r="C14" s="129">
        <v>1.8351136674883594E-2</v>
      </c>
      <c r="D14" s="129">
        <v>1.6431924882629109E-2</v>
      </c>
      <c r="E14" s="129">
        <v>1.6567434636293038E-2</v>
      </c>
      <c r="F14" s="129">
        <v>2.2779626311748145E-2</v>
      </c>
      <c r="G14" s="87">
        <v>2.278539874447803E-2</v>
      </c>
      <c r="H14" s="137">
        <v>2.1098003629764064E-2</v>
      </c>
    </row>
    <row r="15" spans="1:11" ht="20.100000000000001" customHeight="1" x14ac:dyDescent="0.3">
      <c r="A15" s="138" t="s">
        <v>952</v>
      </c>
      <c r="B15" s="130" t="s">
        <v>738</v>
      </c>
      <c r="C15" s="131">
        <v>0.3687707641196013</v>
      </c>
      <c r="D15" s="131">
        <v>0.35280898876404493</v>
      </c>
      <c r="E15" s="131">
        <v>0.33600000000000002</v>
      </c>
      <c r="F15" s="131">
        <v>0.29952267303102625</v>
      </c>
      <c r="G15" s="132">
        <v>0.30736392742796159</v>
      </c>
      <c r="H15" s="139">
        <v>0.31082529474812431</v>
      </c>
    </row>
    <row r="16" spans="1:11" ht="20.100000000000001" customHeight="1" x14ac:dyDescent="0.3">
      <c r="A16" s="94" t="s">
        <v>952</v>
      </c>
      <c r="B16" s="73" t="s">
        <v>1211</v>
      </c>
      <c r="C16" s="129">
        <v>4.8726467331118496E-2</v>
      </c>
      <c r="D16" s="129">
        <v>4.8314606741573035E-2</v>
      </c>
      <c r="E16" s="129">
        <v>4.5714285714285714E-2</v>
      </c>
      <c r="F16" s="129">
        <v>4.0572792362768499E-2</v>
      </c>
      <c r="G16" s="87">
        <v>4.2689434364994665E-2</v>
      </c>
      <c r="H16" s="137">
        <v>4.1800643086816719E-2</v>
      </c>
    </row>
    <row r="17" spans="1:8" ht="20.100000000000001" customHeight="1" x14ac:dyDescent="0.3">
      <c r="A17" s="94" t="s">
        <v>952</v>
      </c>
      <c r="B17" s="73" t="s">
        <v>1212</v>
      </c>
      <c r="C17" s="129">
        <v>2.8792912513842746E-2</v>
      </c>
      <c r="D17" s="129">
        <v>2.8089887640449437E-2</v>
      </c>
      <c r="E17" s="129">
        <v>2.6285714285714287E-2</v>
      </c>
      <c r="F17" s="129">
        <v>2.5059665871121718E-2</v>
      </c>
      <c r="G17" s="87">
        <v>2.454642475987193E-2</v>
      </c>
      <c r="H17" s="137">
        <v>2.465166130760986E-2</v>
      </c>
    </row>
    <row r="18" spans="1:8" ht="20.100000000000001" customHeight="1" x14ac:dyDescent="0.3">
      <c r="A18" s="94" t="s">
        <v>952</v>
      </c>
      <c r="B18" s="73" t="s">
        <v>1213</v>
      </c>
      <c r="C18" s="129">
        <v>5.0941306755260242E-2</v>
      </c>
      <c r="D18" s="129">
        <v>4.6067415730337076E-2</v>
      </c>
      <c r="E18" s="129">
        <v>4.1142857142857141E-2</v>
      </c>
      <c r="F18" s="129">
        <v>3.9379474940334128E-2</v>
      </c>
      <c r="G18" s="87">
        <v>3.4151547491995733E-2</v>
      </c>
      <c r="H18" s="137">
        <v>3.5369774919614148E-2</v>
      </c>
    </row>
    <row r="19" spans="1:8" ht="20.100000000000001" customHeight="1" x14ac:dyDescent="0.3">
      <c r="A19" s="94" t="s">
        <v>952</v>
      </c>
      <c r="B19" s="73" t="s">
        <v>1214</v>
      </c>
      <c r="C19" s="129">
        <v>9.9667774086378731E-3</v>
      </c>
      <c r="D19" s="129">
        <v>1.0112359550561797E-2</v>
      </c>
      <c r="E19" s="129">
        <v>1.0285714285714285E-2</v>
      </c>
      <c r="F19" s="129">
        <v>9.5465393794749408E-3</v>
      </c>
      <c r="G19" s="87">
        <v>1.0672358591248666E-2</v>
      </c>
      <c r="H19" s="137">
        <v>1.1789924973204717E-2</v>
      </c>
    </row>
    <row r="20" spans="1:8" ht="20.100000000000001" customHeight="1" x14ac:dyDescent="0.3">
      <c r="A20" s="94" t="s">
        <v>952</v>
      </c>
      <c r="B20" s="73" t="s">
        <v>1215</v>
      </c>
      <c r="C20" s="129">
        <v>3.3222591362126247E-3</v>
      </c>
      <c r="D20" s="129">
        <v>3.3707865168539327E-3</v>
      </c>
      <c r="E20" s="129">
        <v>2.2857142857142859E-3</v>
      </c>
      <c r="F20" s="129">
        <v>2.3866348448687352E-3</v>
      </c>
      <c r="G20" s="87">
        <v>1.0672358591248667E-3</v>
      </c>
      <c r="H20" s="137">
        <v>2.1436227224008574E-3</v>
      </c>
    </row>
    <row r="21" spans="1:8" ht="20.100000000000001" customHeight="1" x14ac:dyDescent="0.3">
      <c r="A21" s="94" t="s">
        <v>952</v>
      </c>
      <c r="B21" s="73" t="s">
        <v>1216</v>
      </c>
      <c r="C21" s="129">
        <v>0.21705426356589147</v>
      </c>
      <c r="D21" s="129">
        <v>0.21011235955056179</v>
      </c>
      <c r="E21" s="129">
        <v>0.20114285714285715</v>
      </c>
      <c r="F21" s="129">
        <v>0.17422434367541767</v>
      </c>
      <c r="G21" s="87">
        <v>0.18463180362860193</v>
      </c>
      <c r="H21" s="137">
        <v>0.18542336548767416</v>
      </c>
    </row>
    <row r="22" spans="1:8" ht="20.100000000000001" customHeight="1" x14ac:dyDescent="0.3">
      <c r="A22" s="105" t="s">
        <v>952</v>
      </c>
      <c r="B22" s="106" t="s">
        <v>1217</v>
      </c>
      <c r="C22" s="133">
        <v>9.9667774086378731E-3</v>
      </c>
      <c r="D22" s="133">
        <v>8.988764044943821E-3</v>
      </c>
      <c r="E22" s="133">
        <v>9.1428571428571435E-3</v>
      </c>
      <c r="F22" s="133">
        <v>1.0739856801909307E-2</v>
      </c>
      <c r="G22" s="134">
        <v>9.6051227321237997E-3</v>
      </c>
      <c r="H22" s="140">
        <v>8.5744908896034297E-3</v>
      </c>
    </row>
    <row r="23" spans="1:8" ht="20.100000000000001" customHeight="1" x14ac:dyDescent="0.3">
      <c r="A23" s="135" t="s">
        <v>953</v>
      </c>
      <c r="B23" s="126" t="s">
        <v>738</v>
      </c>
      <c r="C23" s="127">
        <v>0.53237900477164279</v>
      </c>
      <c r="D23" s="127">
        <v>0.53365057783820535</v>
      </c>
      <c r="E23" s="127">
        <v>0.52591568762957841</v>
      </c>
      <c r="F23" s="127">
        <v>0.48727015558698727</v>
      </c>
      <c r="G23" s="128">
        <v>0.50096092248558621</v>
      </c>
      <c r="H23" s="136">
        <v>0.51095360824742264</v>
      </c>
    </row>
    <row r="24" spans="1:8" ht="20.100000000000001" customHeight="1" x14ac:dyDescent="0.3">
      <c r="A24" s="94" t="s">
        <v>953</v>
      </c>
      <c r="B24" s="73" t="s">
        <v>1211</v>
      </c>
      <c r="C24" s="129">
        <v>5.112474437627812E-2</v>
      </c>
      <c r="D24" s="129">
        <v>5.1665533650577841E-2</v>
      </c>
      <c r="E24" s="129">
        <v>5.0449205252246027E-2</v>
      </c>
      <c r="F24" s="129">
        <v>4.6676096181046678E-2</v>
      </c>
      <c r="G24" s="87">
        <v>4.5483664317745039E-2</v>
      </c>
      <c r="H24" s="137">
        <v>4.445876288659794E-2</v>
      </c>
    </row>
    <row r="25" spans="1:8" ht="20.100000000000001" customHeight="1" x14ac:dyDescent="0.3">
      <c r="A25" s="94" t="s">
        <v>953</v>
      </c>
      <c r="B25" s="73" t="s">
        <v>1212</v>
      </c>
      <c r="C25" s="129">
        <v>4.2944785276073622E-2</v>
      </c>
      <c r="D25" s="129">
        <v>4.3507817811012914E-2</v>
      </c>
      <c r="E25" s="129">
        <v>4.2156185210780926E-2</v>
      </c>
      <c r="F25" s="129">
        <v>4.3140028288543138E-2</v>
      </c>
      <c r="G25" s="87">
        <v>4.1639974375400388E-2</v>
      </c>
      <c r="H25" s="137">
        <v>4.1881443298969069E-2</v>
      </c>
    </row>
    <row r="26" spans="1:8" ht="20.100000000000001" customHeight="1" x14ac:dyDescent="0.3">
      <c r="A26" s="94" t="s">
        <v>953</v>
      </c>
      <c r="B26" s="73" t="s">
        <v>1213</v>
      </c>
      <c r="C26" s="129">
        <v>0.1329243353783231</v>
      </c>
      <c r="D26" s="129">
        <v>0.13528212100611828</v>
      </c>
      <c r="E26" s="129">
        <v>0.13337940566689702</v>
      </c>
      <c r="F26" s="129">
        <v>0.12871287128712872</v>
      </c>
      <c r="G26" s="87">
        <v>0.12427930813581038</v>
      </c>
      <c r="H26" s="137">
        <v>0.125</v>
      </c>
    </row>
    <row r="27" spans="1:8" ht="20.100000000000001" customHeight="1" x14ac:dyDescent="0.3">
      <c r="A27" s="94" t="s">
        <v>953</v>
      </c>
      <c r="B27" s="73" t="s">
        <v>1214</v>
      </c>
      <c r="C27" s="129">
        <v>7.498295841854124E-3</v>
      </c>
      <c r="D27" s="129">
        <v>7.4779061862678452E-3</v>
      </c>
      <c r="E27" s="129">
        <v>7.601935038009675E-3</v>
      </c>
      <c r="F27" s="129">
        <v>6.3649222065063652E-3</v>
      </c>
      <c r="G27" s="87">
        <v>7.6873798846893021E-3</v>
      </c>
      <c r="H27" s="137">
        <v>9.0206185567010301E-3</v>
      </c>
    </row>
    <row r="28" spans="1:8" ht="20.100000000000001" customHeight="1" x14ac:dyDescent="0.3">
      <c r="A28" s="94" t="s">
        <v>953</v>
      </c>
      <c r="B28" s="73" t="s">
        <v>1215</v>
      </c>
      <c r="C28" s="129">
        <v>7.498295841854124E-3</v>
      </c>
      <c r="D28" s="129">
        <v>8.1577158395649222E-3</v>
      </c>
      <c r="E28" s="129">
        <v>8.2930200414651004E-3</v>
      </c>
      <c r="F28" s="129">
        <v>8.4865629420084864E-3</v>
      </c>
      <c r="G28" s="87">
        <v>7.0467648942985264E-3</v>
      </c>
      <c r="H28" s="137">
        <v>9.0206185567010301E-3</v>
      </c>
    </row>
    <row r="29" spans="1:8" ht="20.100000000000001" customHeight="1" x14ac:dyDescent="0.3">
      <c r="A29" s="94" t="s">
        <v>953</v>
      </c>
      <c r="B29" s="73" t="s">
        <v>1216</v>
      </c>
      <c r="C29" s="129">
        <v>0.27607361963190186</v>
      </c>
      <c r="D29" s="129">
        <v>0.27464309993201902</v>
      </c>
      <c r="E29" s="129">
        <v>0.27090532135452661</v>
      </c>
      <c r="F29" s="129">
        <v>0.23691654879773691</v>
      </c>
      <c r="G29" s="87">
        <v>0.25816784112748237</v>
      </c>
      <c r="H29" s="137">
        <v>0.26675257731958762</v>
      </c>
    </row>
    <row r="30" spans="1:8" ht="20.100000000000001" customHeight="1" x14ac:dyDescent="0.3">
      <c r="A30" s="110" t="s">
        <v>953</v>
      </c>
      <c r="B30" s="111" t="s">
        <v>1217</v>
      </c>
      <c r="C30" s="141">
        <v>1.4314928425357873E-2</v>
      </c>
      <c r="D30" s="141">
        <v>1.2236573759347382E-2</v>
      </c>
      <c r="E30" s="141">
        <v>1.3130615065653075E-2</v>
      </c>
      <c r="F30" s="141">
        <v>1.6973125884016973E-2</v>
      </c>
      <c r="G30" s="142">
        <v>1.6655989750160152E-2</v>
      </c>
      <c r="H30" s="143">
        <v>1.4819587628865979E-2</v>
      </c>
    </row>
    <row r="32" spans="1:8" x14ac:dyDescent="0.3">
      <c r="A32" s="76" t="s">
        <v>639</v>
      </c>
    </row>
    <row r="33" spans="1:11" x14ac:dyDescent="0.3">
      <c r="A33" s="773" t="s">
        <v>1218</v>
      </c>
      <c r="B33" s="773"/>
      <c r="C33" s="773"/>
      <c r="D33" s="773"/>
      <c r="E33" s="773"/>
      <c r="F33" s="773"/>
      <c r="G33" s="773"/>
      <c r="H33" s="773"/>
      <c r="I33" s="773"/>
      <c r="J33" s="773"/>
      <c r="K33" s="773"/>
    </row>
    <row r="34" spans="1:11" ht="54" customHeight="1" x14ac:dyDescent="0.3">
      <c r="A34" s="808" t="s">
        <v>1219</v>
      </c>
      <c r="B34" s="808"/>
      <c r="C34" s="808"/>
      <c r="D34" s="808"/>
      <c r="E34" s="808"/>
      <c r="F34" s="808"/>
      <c r="G34" s="808"/>
      <c r="H34" s="808"/>
      <c r="I34" s="808"/>
      <c r="J34" s="808"/>
      <c r="K34" s="808"/>
    </row>
    <row r="35" spans="1:11" ht="46.5" customHeight="1" x14ac:dyDescent="0.3">
      <c r="A35" s="773" t="s">
        <v>1220</v>
      </c>
      <c r="B35" s="773"/>
      <c r="C35" s="773"/>
      <c r="D35" s="773"/>
      <c r="E35" s="773"/>
      <c r="F35" s="773"/>
      <c r="G35" s="773"/>
      <c r="H35" s="773"/>
      <c r="I35" s="773"/>
      <c r="J35" s="773"/>
      <c r="K35" s="773"/>
    </row>
    <row r="36" spans="1:11" ht="33" customHeight="1" x14ac:dyDescent="0.3">
      <c r="A36" s="808" t="s">
        <v>1202</v>
      </c>
      <c r="B36" s="808"/>
      <c r="C36" s="808"/>
      <c r="D36" s="808"/>
      <c r="E36" s="808"/>
      <c r="F36" s="808"/>
      <c r="G36" s="808"/>
      <c r="H36" s="808"/>
      <c r="I36" s="808"/>
      <c r="J36" s="808"/>
      <c r="K36" s="808"/>
    </row>
    <row r="37" spans="1:11" ht="34.5" customHeight="1" x14ac:dyDescent="0.3">
      <c r="A37" s="807" t="s">
        <v>1198</v>
      </c>
      <c r="B37" s="807"/>
      <c r="C37" s="807"/>
      <c r="D37" s="807"/>
      <c r="E37" s="807"/>
      <c r="F37" s="807"/>
      <c r="G37" s="807"/>
      <c r="H37" s="807"/>
      <c r="I37" s="807"/>
      <c r="J37" s="807"/>
      <c r="K37" s="807"/>
    </row>
    <row r="39" spans="1:11" x14ac:dyDescent="0.3">
      <c r="A39" s="1" t="s">
        <v>637</v>
      </c>
      <c r="B39" s="23" t="s">
        <v>1199</v>
      </c>
    </row>
  </sheetData>
  <mergeCells count="6">
    <mergeCell ref="A36:K36"/>
    <mergeCell ref="A37:K37"/>
    <mergeCell ref="A4:K4"/>
    <mergeCell ref="A33:K33"/>
    <mergeCell ref="A34:K34"/>
    <mergeCell ref="A35:K35"/>
  </mergeCells>
  <hyperlinks>
    <hyperlink ref="A37" r:id="rId1" xr:uid="{A8CE4C4E-4BD6-4957-9F9C-0A779E427F3A}"/>
    <hyperlink ref="B39" r:id="rId2" xr:uid="{0E014DF5-3A20-4B64-9B11-983AA620B9D9}"/>
    <hyperlink ref="A1" location="Contents!A1" display="Contents" xr:uid="{F10B2D1D-3374-47EB-BAA9-ACBF35CD84CA}"/>
  </hyperlinks>
  <pageMargins left="0.7" right="0.7" top="0.75" bottom="0.75" header="0.3" footer="0.3"/>
  <drawing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F2367-48BD-478F-8148-002E1CF2D55D}">
  <dimension ref="A1:K37"/>
  <sheetViews>
    <sheetView workbookViewId="0"/>
  </sheetViews>
  <sheetFormatPr defaultRowHeight="14.4" x14ac:dyDescent="0.3"/>
  <cols>
    <col min="1" max="1" width="21" customWidth="1"/>
    <col min="2" max="2" width="14.5546875" customWidth="1"/>
    <col min="3" max="3" width="22.44140625" customWidth="1"/>
    <col min="4" max="9" width="10.5546875" customWidth="1"/>
  </cols>
  <sheetData>
    <row r="1" spans="1:11" x14ac:dyDescent="0.3">
      <c r="A1" s="23" t="s">
        <v>1264</v>
      </c>
    </row>
    <row r="4" spans="1:11" ht="33.75" customHeight="1" x14ac:dyDescent="0.3">
      <c r="A4" s="800" t="s">
        <v>1221</v>
      </c>
      <c r="B4" s="800"/>
      <c r="C4" s="800"/>
      <c r="D4" s="800"/>
      <c r="E4" s="800"/>
      <c r="F4" s="800"/>
      <c r="G4" s="800"/>
      <c r="H4" s="800"/>
      <c r="I4" s="800"/>
      <c r="J4" s="800"/>
      <c r="K4" s="800"/>
    </row>
    <row r="6" spans="1:11" ht="25.35" customHeight="1" x14ac:dyDescent="0.3">
      <c r="A6" s="167" t="s">
        <v>936</v>
      </c>
      <c r="B6" s="167" t="s">
        <v>775</v>
      </c>
      <c r="C6" s="168" t="s">
        <v>721</v>
      </c>
      <c r="D6" s="169" t="s">
        <v>726</v>
      </c>
      <c r="E6" s="169" t="s">
        <v>727</v>
      </c>
      <c r="F6" s="93" t="s">
        <v>195</v>
      </c>
      <c r="G6" s="93" t="s">
        <v>196</v>
      </c>
      <c r="H6" s="93" t="s">
        <v>197</v>
      </c>
      <c r="I6" s="93" t="s">
        <v>198</v>
      </c>
    </row>
    <row r="7" spans="1:11" ht="25.35" customHeight="1" x14ac:dyDescent="0.3">
      <c r="A7" s="94" t="s">
        <v>942</v>
      </c>
      <c r="B7" t="s">
        <v>777</v>
      </c>
      <c r="C7" s="73" t="s">
        <v>733</v>
      </c>
      <c r="D7" s="95">
        <v>3050</v>
      </c>
      <c r="E7" s="95">
        <v>2950</v>
      </c>
      <c r="F7" s="96">
        <v>2850</v>
      </c>
      <c r="G7" s="96">
        <v>2650</v>
      </c>
      <c r="H7" s="70">
        <v>2650</v>
      </c>
      <c r="I7" s="97">
        <v>2500</v>
      </c>
    </row>
    <row r="8" spans="1:11" ht="25.35" customHeight="1" x14ac:dyDescent="0.3">
      <c r="A8" s="94" t="s">
        <v>942</v>
      </c>
      <c r="B8" t="s">
        <v>777</v>
      </c>
      <c r="C8" s="73" t="s">
        <v>737</v>
      </c>
      <c r="D8" s="98">
        <v>387200</v>
      </c>
      <c r="E8" s="98">
        <v>405500</v>
      </c>
      <c r="F8" s="99">
        <v>406900</v>
      </c>
      <c r="G8" s="99">
        <v>409100</v>
      </c>
      <c r="H8" s="99">
        <v>457000</v>
      </c>
      <c r="I8" s="100">
        <v>460400</v>
      </c>
    </row>
    <row r="9" spans="1:11" ht="25.35" customHeight="1" x14ac:dyDescent="0.3">
      <c r="A9" s="94" t="s">
        <v>942</v>
      </c>
      <c r="B9" t="s">
        <v>777</v>
      </c>
      <c r="C9" s="73" t="s">
        <v>738</v>
      </c>
      <c r="D9" s="98">
        <v>268700</v>
      </c>
      <c r="E9" s="98">
        <v>286400</v>
      </c>
      <c r="F9" s="99">
        <v>287700</v>
      </c>
      <c r="G9" s="99">
        <v>272100</v>
      </c>
      <c r="H9" s="99">
        <v>313800</v>
      </c>
      <c r="I9" s="100">
        <v>325100</v>
      </c>
    </row>
    <row r="10" spans="1:11" ht="25.35" customHeight="1" x14ac:dyDescent="0.3">
      <c r="A10" s="94" t="s">
        <v>942</v>
      </c>
      <c r="B10" t="s">
        <v>777</v>
      </c>
      <c r="C10" s="73" t="s">
        <v>739</v>
      </c>
      <c r="D10" s="98">
        <v>118500</v>
      </c>
      <c r="E10" s="98">
        <v>119200</v>
      </c>
      <c r="F10" s="99">
        <v>119300</v>
      </c>
      <c r="G10" s="99">
        <v>137000</v>
      </c>
      <c r="H10" s="99">
        <v>143200</v>
      </c>
      <c r="I10" s="100">
        <v>135300</v>
      </c>
    </row>
    <row r="11" spans="1:11" ht="25.35" customHeight="1" x14ac:dyDescent="0.3">
      <c r="A11" s="94" t="s">
        <v>942</v>
      </c>
      <c r="B11" t="s">
        <v>780</v>
      </c>
      <c r="C11" s="73" t="s">
        <v>733</v>
      </c>
      <c r="D11" s="95">
        <v>1150</v>
      </c>
      <c r="E11" s="95">
        <v>1150</v>
      </c>
      <c r="F11" s="96">
        <v>1150</v>
      </c>
      <c r="G11" s="96">
        <v>1100</v>
      </c>
      <c r="H11" s="70">
        <v>1100</v>
      </c>
      <c r="I11" s="97">
        <v>1100</v>
      </c>
    </row>
    <row r="12" spans="1:11" ht="25.35" customHeight="1" x14ac:dyDescent="0.3">
      <c r="A12" s="94" t="s">
        <v>942</v>
      </c>
      <c r="B12" t="s">
        <v>780</v>
      </c>
      <c r="C12" s="73" t="s">
        <v>737</v>
      </c>
      <c r="D12" s="98">
        <v>307900</v>
      </c>
      <c r="E12" s="98">
        <v>326000</v>
      </c>
      <c r="F12" s="99">
        <v>335100</v>
      </c>
      <c r="G12" s="99">
        <v>345600</v>
      </c>
      <c r="H12" s="99">
        <v>366800</v>
      </c>
      <c r="I12" s="100">
        <v>396500</v>
      </c>
    </row>
    <row r="13" spans="1:11" ht="25.35" customHeight="1" x14ac:dyDescent="0.3">
      <c r="A13" s="94" t="s">
        <v>942</v>
      </c>
      <c r="B13" t="s">
        <v>780</v>
      </c>
      <c r="C13" s="73" t="s">
        <v>738</v>
      </c>
      <c r="D13" s="98">
        <v>208500</v>
      </c>
      <c r="E13" s="98">
        <v>228600</v>
      </c>
      <c r="F13" s="99">
        <v>238900</v>
      </c>
      <c r="G13" s="99">
        <v>225200</v>
      </c>
      <c r="H13" s="99">
        <v>251000</v>
      </c>
      <c r="I13" s="100">
        <v>282400</v>
      </c>
    </row>
    <row r="14" spans="1:11" ht="25.35" customHeight="1" x14ac:dyDescent="0.3">
      <c r="A14" s="94" t="s">
        <v>942</v>
      </c>
      <c r="B14" s="165" t="s">
        <v>780</v>
      </c>
      <c r="C14" s="73" t="s">
        <v>739</v>
      </c>
      <c r="D14" s="98">
        <v>99300</v>
      </c>
      <c r="E14" s="98">
        <v>97500</v>
      </c>
      <c r="F14" s="99">
        <v>96100</v>
      </c>
      <c r="G14" s="99">
        <v>120400</v>
      </c>
      <c r="H14" s="99">
        <v>115800</v>
      </c>
      <c r="I14" s="100">
        <v>114100</v>
      </c>
    </row>
    <row r="15" spans="1:11" ht="25.35" customHeight="1" x14ac:dyDescent="0.3">
      <c r="A15" s="101" t="s">
        <v>952</v>
      </c>
      <c r="B15" t="s">
        <v>777</v>
      </c>
      <c r="C15" s="74" t="s">
        <v>733</v>
      </c>
      <c r="D15" s="102">
        <v>7050</v>
      </c>
      <c r="E15" s="102">
        <v>7050</v>
      </c>
      <c r="F15" s="102">
        <v>7000</v>
      </c>
      <c r="G15" s="102">
        <v>6650</v>
      </c>
      <c r="H15" s="103">
        <v>6650</v>
      </c>
      <c r="I15" s="104">
        <v>6450</v>
      </c>
    </row>
    <row r="16" spans="1:11" ht="25.35" customHeight="1" x14ac:dyDescent="0.3">
      <c r="A16" s="94" t="s">
        <v>952</v>
      </c>
      <c r="B16" t="s">
        <v>777</v>
      </c>
      <c r="C16" s="73" t="s">
        <v>737</v>
      </c>
      <c r="D16" s="98">
        <v>113200</v>
      </c>
      <c r="E16" s="98">
        <v>109800</v>
      </c>
      <c r="F16" s="98">
        <v>108700</v>
      </c>
      <c r="G16" s="98">
        <v>102100</v>
      </c>
      <c r="H16" s="99">
        <v>115600</v>
      </c>
      <c r="I16" s="100">
        <v>115600</v>
      </c>
    </row>
    <row r="17" spans="1:9" ht="25.35" customHeight="1" x14ac:dyDescent="0.3">
      <c r="A17" s="94" t="s">
        <v>952</v>
      </c>
      <c r="B17" t="s">
        <v>777</v>
      </c>
      <c r="C17" s="73" t="s">
        <v>738</v>
      </c>
      <c r="D17" s="98">
        <v>45700</v>
      </c>
      <c r="E17" s="98">
        <v>42000</v>
      </c>
      <c r="F17" s="98">
        <v>39600</v>
      </c>
      <c r="G17" s="98">
        <v>34000</v>
      </c>
      <c r="H17" s="99">
        <v>38700</v>
      </c>
      <c r="I17" s="100">
        <v>39600</v>
      </c>
    </row>
    <row r="18" spans="1:9" ht="25.35" customHeight="1" x14ac:dyDescent="0.3">
      <c r="A18" s="94" t="s">
        <v>952</v>
      </c>
      <c r="B18" t="s">
        <v>777</v>
      </c>
      <c r="C18" s="73" t="s">
        <v>739</v>
      </c>
      <c r="D18" s="98">
        <v>67500</v>
      </c>
      <c r="E18" s="98">
        <v>67800</v>
      </c>
      <c r="F18" s="98">
        <v>69100</v>
      </c>
      <c r="G18" s="98">
        <v>68100</v>
      </c>
      <c r="H18" s="99">
        <v>76900</v>
      </c>
      <c r="I18" s="100">
        <v>76000</v>
      </c>
    </row>
    <row r="19" spans="1:9" ht="25.35" customHeight="1" x14ac:dyDescent="0.3">
      <c r="A19" s="94" t="s">
        <v>952</v>
      </c>
      <c r="B19" t="s">
        <v>780</v>
      </c>
      <c r="C19" s="73" t="s">
        <v>733</v>
      </c>
      <c r="D19" s="95">
        <v>9250</v>
      </c>
      <c r="E19" s="95">
        <v>9550</v>
      </c>
      <c r="F19" s="95">
        <v>9800</v>
      </c>
      <c r="G19" s="95">
        <v>9550</v>
      </c>
      <c r="H19" s="70">
        <v>9900</v>
      </c>
      <c r="I19" s="97">
        <v>10050</v>
      </c>
    </row>
    <row r="20" spans="1:9" ht="25.35" customHeight="1" x14ac:dyDescent="0.3">
      <c r="A20" s="94" t="s">
        <v>952</v>
      </c>
      <c r="B20" t="s">
        <v>780</v>
      </c>
      <c r="C20" s="73" t="s">
        <v>737</v>
      </c>
      <c r="D20" s="98">
        <v>73000</v>
      </c>
      <c r="E20" s="98">
        <v>73600</v>
      </c>
      <c r="F20" s="98">
        <v>72400</v>
      </c>
      <c r="G20" s="98">
        <v>71000</v>
      </c>
      <c r="H20" s="99">
        <v>79000</v>
      </c>
      <c r="I20" s="100">
        <v>79000</v>
      </c>
    </row>
    <row r="21" spans="1:9" ht="25.35" customHeight="1" x14ac:dyDescent="0.3">
      <c r="A21" s="94" t="s">
        <v>952</v>
      </c>
      <c r="B21" t="s">
        <v>780</v>
      </c>
      <c r="C21" s="73" t="s">
        <v>738</v>
      </c>
      <c r="D21" s="98">
        <v>24000</v>
      </c>
      <c r="E21" s="98">
        <v>23500</v>
      </c>
      <c r="F21" s="98">
        <v>22100</v>
      </c>
      <c r="G21" s="98">
        <v>18900</v>
      </c>
      <c r="H21" s="99">
        <v>22200</v>
      </c>
      <c r="I21" s="100">
        <v>22200</v>
      </c>
    </row>
    <row r="22" spans="1:9" ht="25.35" customHeight="1" x14ac:dyDescent="0.3">
      <c r="A22" s="105" t="s">
        <v>952</v>
      </c>
      <c r="B22" s="165" t="s">
        <v>780</v>
      </c>
      <c r="C22" s="106" t="s">
        <v>739</v>
      </c>
      <c r="D22" s="107">
        <v>49000</v>
      </c>
      <c r="E22" s="107">
        <v>50100</v>
      </c>
      <c r="F22" s="107">
        <v>50300</v>
      </c>
      <c r="G22" s="107">
        <v>52100</v>
      </c>
      <c r="H22" s="108">
        <v>56900</v>
      </c>
      <c r="I22" s="109">
        <v>56800</v>
      </c>
    </row>
    <row r="23" spans="1:9" ht="25.35" customHeight="1" x14ac:dyDescent="0.3">
      <c r="A23" s="94" t="s">
        <v>953</v>
      </c>
      <c r="B23" t="s">
        <v>777</v>
      </c>
      <c r="C23" s="73" t="s">
        <v>733</v>
      </c>
      <c r="D23" s="95">
        <v>10100</v>
      </c>
      <c r="E23" s="95">
        <v>10000</v>
      </c>
      <c r="F23" s="95">
        <v>9800</v>
      </c>
      <c r="G23" s="95">
        <v>9350</v>
      </c>
      <c r="H23" s="70">
        <v>9300</v>
      </c>
      <c r="I23" s="97">
        <v>8950</v>
      </c>
    </row>
    <row r="24" spans="1:9" ht="25.35" customHeight="1" x14ac:dyDescent="0.3">
      <c r="A24" s="94" t="s">
        <v>953</v>
      </c>
      <c r="B24" t="s">
        <v>777</v>
      </c>
      <c r="C24" s="73" t="s">
        <v>737</v>
      </c>
      <c r="D24" s="98">
        <v>195600</v>
      </c>
      <c r="E24" s="98">
        <v>196900</v>
      </c>
      <c r="F24" s="98">
        <v>194500</v>
      </c>
      <c r="G24" s="98">
        <v>189700</v>
      </c>
      <c r="H24" s="99">
        <v>212700</v>
      </c>
      <c r="I24" s="100">
        <v>211300</v>
      </c>
    </row>
    <row r="25" spans="1:9" ht="25.35" customHeight="1" x14ac:dyDescent="0.3">
      <c r="A25" s="94" t="s">
        <v>953</v>
      </c>
      <c r="B25" t="s">
        <v>777</v>
      </c>
      <c r="C25" s="73" t="s">
        <v>738</v>
      </c>
      <c r="D25" s="98">
        <v>112800</v>
      </c>
      <c r="E25" s="98">
        <v>114000</v>
      </c>
      <c r="F25" s="98">
        <v>111000</v>
      </c>
      <c r="G25" s="98">
        <v>102000</v>
      </c>
      <c r="H25" s="99">
        <v>117000</v>
      </c>
      <c r="I25" s="100">
        <v>118800</v>
      </c>
    </row>
    <row r="26" spans="1:9" ht="25.35" customHeight="1" x14ac:dyDescent="0.3">
      <c r="A26" s="94" t="s">
        <v>953</v>
      </c>
      <c r="B26" t="s">
        <v>777</v>
      </c>
      <c r="C26" s="73" t="s">
        <v>739</v>
      </c>
      <c r="D26" s="98">
        <v>82800</v>
      </c>
      <c r="E26" s="98">
        <v>82900</v>
      </c>
      <c r="F26" s="98">
        <v>83500</v>
      </c>
      <c r="G26" s="98">
        <v>87800</v>
      </c>
      <c r="H26" s="99">
        <v>95800</v>
      </c>
      <c r="I26" s="100">
        <v>92500</v>
      </c>
    </row>
    <row r="27" spans="1:9" ht="25.35" customHeight="1" x14ac:dyDescent="0.3">
      <c r="A27" s="94" t="s">
        <v>953</v>
      </c>
      <c r="B27" t="s">
        <v>780</v>
      </c>
      <c r="C27" s="73" t="s">
        <v>733</v>
      </c>
      <c r="D27" s="95">
        <v>10450</v>
      </c>
      <c r="E27" s="95">
        <v>10700</v>
      </c>
      <c r="F27" s="95">
        <v>10900</v>
      </c>
      <c r="G27" s="95">
        <v>10600</v>
      </c>
      <c r="H27" s="70">
        <v>11050</v>
      </c>
      <c r="I27" s="97">
        <v>11150</v>
      </c>
    </row>
    <row r="28" spans="1:9" ht="25.35" customHeight="1" x14ac:dyDescent="0.3">
      <c r="A28" s="94" t="s">
        <v>953</v>
      </c>
      <c r="B28" t="s">
        <v>780</v>
      </c>
      <c r="C28" s="73" t="s">
        <v>737</v>
      </c>
      <c r="D28" s="98">
        <v>99400</v>
      </c>
      <c r="E28" s="98">
        <v>100400</v>
      </c>
      <c r="F28" s="98">
        <v>99900</v>
      </c>
      <c r="G28" s="98">
        <v>99000</v>
      </c>
      <c r="H28" s="99">
        <v>108400</v>
      </c>
      <c r="I28" s="100">
        <v>110200</v>
      </c>
    </row>
    <row r="29" spans="1:9" ht="25.35" customHeight="1" x14ac:dyDescent="0.3">
      <c r="A29" s="94" t="s">
        <v>953</v>
      </c>
      <c r="B29" t="s">
        <v>780</v>
      </c>
      <c r="C29" s="73" t="s">
        <v>738</v>
      </c>
      <c r="D29" s="98">
        <v>44700</v>
      </c>
      <c r="E29" s="98">
        <v>45300</v>
      </c>
      <c r="F29" s="98">
        <v>44800</v>
      </c>
      <c r="G29" s="98">
        <v>39900</v>
      </c>
      <c r="H29" s="99">
        <v>45500</v>
      </c>
      <c r="I29" s="100">
        <v>47700</v>
      </c>
    </row>
    <row r="30" spans="1:9" ht="25.35" customHeight="1" x14ac:dyDescent="0.3">
      <c r="A30" s="110" t="s">
        <v>953</v>
      </c>
      <c r="B30" s="166" t="s">
        <v>780</v>
      </c>
      <c r="C30" s="111" t="s">
        <v>739</v>
      </c>
      <c r="D30" s="112">
        <v>54700</v>
      </c>
      <c r="E30" s="112">
        <v>55100</v>
      </c>
      <c r="F30" s="112">
        <v>55100</v>
      </c>
      <c r="G30" s="112">
        <v>59100</v>
      </c>
      <c r="H30" s="113">
        <v>62900</v>
      </c>
      <c r="I30" s="114">
        <v>62400</v>
      </c>
    </row>
    <row r="32" spans="1:9" x14ac:dyDescent="0.3">
      <c r="A32" s="72" t="s">
        <v>639</v>
      </c>
    </row>
    <row r="33" spans="1:11" ht="33" customHeight="1" x14ac:dyDescent="0.3">
      <c r="A33" s="807" t="s">
        <v>1198</v>
      </c>
      <c r="B33" s="807"/>
      <c r="C33" s="807"/>
      <c r="D33" s="807"/>
      <c r="E33" s="807"/>
      <c r="F33" s="807"/>
      <c r="G33" s="807"/>
      <c r="H33" s="807"/>
      <c r="I33" s="807"/>
      <c r="J33" s="807"/>
      <c r="K33" s="807"/>
    </row>
    <row r="34" spans="1:11" x14ac:dyDescent="0.3">
      <c r="A34" s="773" t="s">
        <v>741</v>
      </c>
      <c r="B34" s="773"/>
      <c r="C34" s="773"/>
      <c r="D34" s="773"/>
      <c r="E34" s="773"/>
      <c r="F34" s="773"/>
      <c r="G34" s="773"/>
      <c r="H34" s="773"/>
      <c r="I34" s="773"/>
      <c r="J34" s="773"/>
      <c r="K34" s="773"/>
    </row>
    <row r="35" spans="1:11" x14ac:dyDescent="0.3">
      <c r="A35" t="s">
        <v>1222</v>
      </c>
      <c r="B35" s="170"/>
      <c r="C35" s="170"/>
      <c r="D35" s="170"/>
      <c r="E35" s="170"/>
      <c r="F35" s="170"/>
      <c r="G35" s="170"/>
      <c r="H35" s="170"/>
      <c r="I35" s="170"/>
      <c r="J35" s="170"/>
      <c r="K35" s="170"/>
    </row>
    <row r="37" spans="1:11" x14ac:dyDescent="0.3">
      <c r="A37" s="1" t="s">
        <v>637</v>
      </c>
      <c r="B37" s="23" t="s">
        <v>1199</v>
      </c>
    </row>
  </sheetData>
  <mergeCells count="3">
    <mergeCell ref="A4:K4"/>
    <mergeCell ref="A33:K33"/>
    <mergeCell ref="A34:K34"/>
  </mergeCells>
  <hyperlinks>
    <hyperlink ref="B37" r:id="rId1" xr:uid="{D04CF2C8-CA83-4CAC-8E85-C801565CB683}"/>
    <hyperlink ref="A33" r:id="rId2" xr:uid="{AB4F7E17-7FF9-4571-91A4-386823AF9295}"/>
    <hyperlink ref="A1" location="Contents!A1" display="Contents" xr:uid="{095352F6-0469-4D49-82E7-D1792FA48584}"/>
  </hyperlinks>
  <pageMargins left="0.7" right="0.7" top="0.75" bottom="0.75" header="0.3" footer="0.3"/>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E7B91-C6F0-4399-9877-8CA4A9E71A28}">
  <dimension ref="A1:F38"/>
  <sheetViews>
    <sheetView workbookViewId="0"/>
  </sheetViews>
  <sheetFormatPr defaultRowHeight="14.4" x14ac:dyDescent="0.3"/>
  <cols>
    <col min="1" max="1" width="28.44140625" customWidth="1"/>
    <col min="2" max="2" width="16.44140625" customWidth="1"/>
    <col min="3" max="3" width="23.5546875" customWidth="1"/>
    <col min="4" max="6" width="15.5546875" customWidth="1"/>
  </cols>
  <sheetData>
    <row r="1" spans="1:6" x14ac:dyDescent="0.3">
      <c r="A1" s="23" t="s">
        <v>1264</v>
      </c>
    </row>
    <row r="4" spans="1:6" x14ac:dyDescent="0.3">
      <c r="A4" s="1" t="s">
        <v>1223</v>
      </c>
    </row>
    <row r="6" spans="1:6" ht="28.5" customHeight="1" x14ac:dyDescent="0.3">
      <c r="A6" s="167" t="s">
        <v>936</v>
      </c>
      <c r="B6" s="167" t="s">
        <v>775</v>
      </c>
      <c r="C6" s="168" t="s">
        <v>1224</v>
      </c>
      <c r="D6" s="169" t="s">
        <v>1225</v>
      </c>
      <c r="E6" s="169" t="s">
        <v>1226</v>
      </c>
      <c r="F6" s="93" t="s">
        <v>1227</v>
      </c>
    </row>
    <row r="7" spans="1:6" s="25" customFormat="1" ht="25.35" customHeight="1" x14ac:dyDescent="0.3">
      <c r="A7" s="188" t="s">
        <v>942</v>
      </c>
      <c r="B7" s="183" t="s">
        <v>777</v>
      </c>
      <c r="C7" s="183" t="s">
        <v>1228</v>
      </c>
      <c r="D7" s="25">
        <v>71</v>
      </c>
      <c r="E7" s="172">
        <v>2.5950292397660817E-2</v>
      </c>
      <c r="F7" s="173">
        <v>2.5950292397660817E-2</v>
      </c>
    </row>
    <row r="8" spans="1:6" s="25" customFormat="1" ht="25.35" customHeight="1" x14ac:dyDescent="0.3">
      <c r="A8" s="188" t="s">
        <v>942</v>
      </c>
      <c r="B8" s="184" t="s">
        <v>777</v>
      </c>
      <c r="C8" s="184" t="s">
        <v>1229</v>
      </c>
      <c r="D8" s="25">
        <v>222</v>
      </c>
      <c r="E8" s="172">
        <v>8.1140350877192985E-2</v>
      </c>
      <c r="F8" s="174">
        <v>0.10709064327485381</v>
      </c>
    </row>
    <row r="9" spans="1:6" s="25" customFormat="1" ht="25.35" customHeight="1" x14ac:dyDescent="0.3">
      <c r="A9" s="188" t="s">
        <v>942</v>
      </c>
      <c r="B9" s="184" t="s">
        <v>777</v>
      </c>
      <c r="C9" s="184" t="s">
        <v>1230</v>
      </c>
      <c r="D9" s="25">
        <v>593</v>
      </c>
      <c r="E9" s="172">
        <v>0.21673976608187134</v>
      </c>
      <c r="F9" s="174">
        <v>0.32383040935672514</v>
      </c>
    </row>
    <row r="10" spans="1:6" s="25" customFormat="1" ht="25.35" customHeight="1" x14ac:dyDescent="0.3">
      <c r="A10" s="188" t="s">
        <v>942</v>
      </c>
      <c r="B10" s="184" t="s">
        <v>777</v>
      </c>
      <c r="C10" s="184" t="s">
        <v>1231</v>
      </c>
      <c r="D10" s="25">
        <v>1030</v>
      </c>
      <c r="E10" s="172">
        <v>0.37646198830409355</v>
      </c>
      <c r="F10" s="174">
        <v>0.70029239766081874</v>
      </c>
    </row>
    <row r="11" spans="1:6" s="25" customFormat="1" ht="25.35" customHeight="1" x14ac:dyDescent="0.3">
      <c r="A11" s="188" t="s">
        <v>942</v>
      </c>
      <c r="B11" s="184" t="s">
        <v>777</v>
      </c>
      <c r="C11" s="184" t="s">
        <v>1232</v>
      </c>
      <c r="D11" s="25">
        <v>567</v>
      </c>
      <c r="E11" s="172">
        <v>0.20723684210526316</v>
      </c>
      <c r="F11" s="174">
        <v>0.90752923976608191</v>
      </c>
    </row>
    <row r="12" spans="1:6" s="25" customFormat="1" ht="25.35" customHeight="1" x14ac:dyDescent="0.3">
      <c r="A12" s="188" t="s">
        <v>942</v>
      </c>
      <c r="B12" s="184" t="s">
        <v>777</v>
      </c>
      <c r="C12" s="184" t="s">
        <v>1233</v>
      </c>
      <c r="D12" s="25">
        <v>253</v>
      </c>
      <c r="E12" s="172">
        <v>9.2470760233918134E-2</v>
      </c>
      <c r="F12" s="174">
        <v>1</v>
      </c>
    </row>
    <row r="13" spans="1:6" s="25" customFormat="1" ht="25.35" customHeight="1" x14ac:dyDescent="0.3">
      <c r="A13" s="189" t="s">
        <v>942</v>
      </c>
      <c r="B13" s="185" t="s">
        <v>780</v>
      </c>
      <c r="C13" s="185" t="s">
        <v>1228</v>
      </c>
      <c r="D13" s="190">
        <v>48</v>
      </c>
      <c r="E13" s="175">
        <v>4.1308089500860588E-2</v>
      </c>
      <c r="F13" s="176">
        <v>4.1308089500860588E-2</v>
      </c>
    </row>
    <row r="14" spans="1:6" s="25" customFormat="1" ht="25.35" customHeight="1" x14ac:dyDescent="0.3">
      <c r="A14" s="188" t="s">
        <v>942</v>
      </c>
      <c r="B14" s="184" t="s">
        <v>780</v>
      </c>
      <c r="C14" s="184" t="s">
        <v>1229</v>
      </c>
      <c r="D14" s="25">
        <v>178</v>
      </c>
      <c r="E14" s="172">
        <v>0.154</v>
      </c>
      <c r="F14" s="174">
        <v>0.19500000000000001</v>
      </c>
    </row>
    <row r="15" spans="1:6" s="25" customFormat="1" ht="25.35" customHeight="1" x14ac:dyDescent="0.3">
      <c r="A15" s="188" t="s">
        <v>942</v>
      </c>
      <c r="B15" s="184" t="s">
        <v>780</v>
      </c>
      <c r="C15" s="184" t="s">
        <v>1230</v>
      </c>
      <c r="D15" s="25">
        <v>327</v>
      </c>
      <c r="E15" s="172">
        <v>0.28141135972461273</v>
      </c>
      <c r="F15" s="174">
        <v>0.4759036144578313</v>
      </c>
    </row>
    <row r="16" spans="1:6" s="25" customFormat="1" ht="25.35" customHeight="1" x14ac:dyDescent="0.3">
      <c r="A16" s="188" t="s">
        <v>942</v>
      </c>
      <c r="B16" s="184" t="s">
        <v>780</v>
      </c>
      <c r="C16" s="184" t="s">
        <v>1231</v>
      </c>
      <c r="D16" s="25">
        <v>403</v>
      </c>
      <c r="E16" s="172">
        <v>0.346815834767642</v>
      </c>
      <c r="F16" s="174">
        <v>0.82271944922547335</v>
      </c>
    </row>
    <row r="17" spans="1:6" s="25" customFormat="1" ht="25.35" customHeight="1" x14ac:dyDescent="0.3">
      <c r="A17" s="188" t="s">
        <v>942</v>
      </c>
      <c r="B17" s="184" t="s">
        <v>780</v>
      </c>
      <c r="C17" s="184" t="s">
        <v>1232</v>
      </c>
      <c r="D17" s="25">
        <v>113</v>
      </c>
      <c r="E17" s="172">
        <v>9.72461273666093E-2</v>
      </c>
      <c r="F17" s="174">
        <v>0.91996557659208267</v>
      </c>
    </row>
    <row r="18" spans="1:6" s="25" customFormat="1" ht="25.35" customHeight="1" x14ac:dyDescent="0.3">
      <c r="A18" s="191" t="s">
        <v>942</v>
      </c>
      <c r="B18" s="192" t="s">
        <v>780</v>
      </c>
      <c r="C18" s="192" t="s">
        <v>1233</v>
      </c>
      <c r="D18" s="193">
        <v>93</v>
      </c>
      <c r="E18" s="177">
        <v>8.0034423407917388E-2</v>
      </c>
      <c r="F18" s="178">
        <v>1</v>
      </c>
    </row>
    <row r="19" spans="1:6" s="25" customFormat="1" ht="25.35" customHeight="1" x14ac:dyDescent="0.3">
      <c r="A19" s="188" t="s">
        <v>952</v>
      </c>
      <c r="B19" s="184" t="s">
        <v>777</v>
      </c>
      <c r="C19" s="184" t="s">
        <v>1228</v>
      </c>
      <c r="D19" s="25">
        <v>360</v>
      </c>
      <c r="E19" s="172">
        <v>5.7000000000000002E-2</v>
      </c>
      <c r="F19" s="174">
        <v>5.7000000000000002E-2</v>
      </c>
    </row>
    <row r="20" spans="1:6" s="25" customFormat="1" ht="25.35" customHeight="1" x14ac:dyDescent="0.3">
      <c r="A20" s="188" t="s">
        <v>952</v>
      </c>
      <c r="B20" s="184" t="s">
        <v>777</v>
      </c>
      <c r="C20" s="184" t="s">
        <v>1229</v>
      </c>
      <c r="D20" s="25">
        <v>658</v>
      </c>
      <c r="E20" s="172">
        <v>0.1032156862745098</v>
      </c>
      <c r="F20" s="174">
        <v>0.15968627450980391</v>
      </c>
    </row>
    <row r="21" spans="1:6" s="25" customFormat="1" ht="25.35" customHeight="1" x14ac:dyDescent="0.3">
      <c r="A21" s="188" t="s">
        <v>952</v>
      </c>
      <c r="B21" s="184" t="s">
        <v>777</v>
      </c>
      <c r="C21" s="184" t="s">
        <v>1230</v>
      </c>
      <c r="D21" s="25">
        <v>3045</v>
      </c>
      <c r="E21" s="172">
        <v>0.47764705882352942</v>
      </c>
      <c r="F21" s="174">
        <v>0.63733333333333331</v>
      </c>
    </row>
    <row r="22" spans="1:6" s="25" customFormat="1" ht="25.35" customHeight="1" x14ac:dyDescent="0.3">
      <c r="A22" s="188" t="s">
        <v>952</v>
      </c>
      <c r="B22" s="184" t="s">
        <v>777</v>
      </c>
      <c r="C22" s="184" t="s">
        <v>1231</v>
      </c>
      <c r="D22" s="25">
        <v>1833</v>
      </c>
      <c r="E22" s="172">
        <v>0.28752941176470587</v>
      </c>
      <c r="F22" s="174">
        <v>0.92486274509803923</v>
      </c>
    </row>
    <row r="23" spans="1:6" s="25" customFormat="1" ht="25.35" customHeight="1" x14ac:dyDescent="0.3">
      <c r="A23" s="188" t="s">
        <v>952</v>
      </c>
      <c r="B23" s="184" t="s">
        <v>777</v>
      </c>
      <c r="C23" s="184" t="s">
        <v>1232</v>
      </c>
      <c r="D23" s="25">
        <v>346</v>
      </c>
      <c r="E23" s="172">
        <v>5.4274509803921567E-2</v>
      </c>
      <c r="F23" s="174">
        <v>0.9791372549019608</v>
      </c>
    </row>
    <row r="24" spans="1:6" s="25" customFormat="1" ht="25.35" customHeight="1" x14ac:dyDescent="0.3">
      <c r="A24" s="194" t="s">
        <v>952</v>
      </c>
      <c r="B24" s="186" t="s">
        <v>777</v>
      </c>
      <c r="C24" s="186" t="s">
        <v>1233</v>
      </c>
      <c r="D24" s="195">
        <v>133</v>
      </c>
      <c r="E24" s="179">
        <v>2.0862745098039214E-2</v>
      </c>
      <c r="F24" s="180">
        <v>1</v>
      </c>
    </row>
    <row r="25" spans="1:6" s="25" customFormat="1" ht="25.35" customHeight="1" x14ac:dyDescent="0.3">
      <c r="A25" s="188" t="s">
        <v>952</v>
      </c>
      <c r="B25" s="184" t="s">
        <v>780</v>
      </c>
      <c r="C25" s="184" t="s">
        <v>1228</v>
      </c>
      <c r="D25" s="25">
        <v>702</v>
      </c>
      <c r="E25" s="172">
        <v>8.2851410362327391E-2</v>
      </c>
      <c r="F25" s="174">
        <v>8.2851410362327391E-2</v>
      </c>
    </row>
    <row r="26" spans="1:6" s="25" customFormat="1" ht="25.35" customHeight="1" x14ac:dyDescent="0.3">
      <c r="A26" s="188" t="s">
        <v>952</v>
      </c>
      <c r="B26" s="184" t="s">
        <v>780</v>
      </c>
      <c r="C26" s="184" t="s">
        <v>1229</v>
      </c>
      <c r="D26" s="25">
        <v>2074</v>
      </c>
      <c r="E26" s="172">
        <v>0.24477752862032337</v>
      </c>
      <c r="F26" s="174">
        <v>0.32762893898265077</v>
      </c>
    </row>
    <row r="27" spans="1:6" s="25" customFormat="1" ht="25.35" customHeight="1" x14ac:dyDescent="0.3">
      <c r="A27" s="188" t="s">
        <v>952</v>
      </c>
      <c r="B27" s="184" t="s">
        <v>780</v>
      </c>
      <c r="C27" s="184" t="s">
        <v>1230</v>
      </c>
      <c r="D27" s="25">
        <v>3696</v>
      </c>
      <c r="E27" s="172">
        <v>0.43620913489909124</v>
      </c>
      <c r="F27" s="174">
        <v>0.76383807388174196</v>
      </c>
    </row>
    <row r="28" spans="1:6" s="25" customFormat="1" ht="25.35" customHeight="1" x14ac:dyDescent="0.3">
      <c r="A28" s="188" t="s">
        <v>952</v>
      </c>
      <c r="B28" s="184" t="s">
        <v>780</v>
      </c>
      <c r="C28" s="184" t="s">
        <v>1231</v>
      </c>
      <c r="D28" s="25">
        <v>1756</v>
      </c>
      <c r="E28" s="172">
        <v>0.20724654785790156</v>
      </c>
      <c r="F28" s="174">
        <v>0.97108462173964361</v>
      </c>
    </row>
    <row r="29" spans="1:6" s="25" customFormat="1" ht="25.35" customHeight="1" x14ac:dyDescent="0.3">
      <c r="A29" s="188" t="s">
        <v>952</v>
      </c>
      <c r="B29" s="184" t="s">
        <v>780</v>
      </c>
      <c r="C29" s="184" t="s">
        <v>1232</v>
      </c>
      <c r="D29" s="25">
        <v>189</v>
      </c>
      <c r="E29" s="172">
        <v>2.230614894370353E-2</v>
      </c>
      <c r="F29" s="174">
        <v>0.99339077068334714</v>
      </c>
    </row>
    <row r="30" spans="1:6" s="25" customFormat="1" ht="25.35" customHeight="1" x14ac:dyDescent="0.3">
      <c r="A30" s="196" t="s">
        <v>952</v>
      </c>
      <c r="B30" s="187" t="s">
        <v>780</v>
      </c>
      <c r="C30" s="187" t="s">
        <v>1233</v>
      </c>
      <c r="D30" s="197">
        <v>56</v>
      </c>
      <c r="E30" s="181">
        <v>6.6092293166528978E-3</v>
      </c>
      <c r="F30" s="182">
        <v>1</v>
      </c>
    </row>
    <row r="32" spans="1:6" x14ac:dyDescent="0.3">
      <c r="A32" s="43" t="s">
        <v>639</v>
      </c>
    </row>
    <row r="33" spans="1:6" ht="52.5" customHeight="1" x14ac:dyDescent="0.3">
      <c r="A33" s="773" t="s">
        <v>1234</v>
      </c>
      <c r="B33" s="773"/>
      <c r="C33" s="773"/>
      <c r="D33" s="773"/>
      <c r="E33" s="773"/>
      <c r="F33" s="773"/>
    </row>
    <row r="34" spans="1:6" x14ac:dyDescent="0.3">
      <c r="A34" s="773" t="s">
        <v>1235</v>
      </c>
      <c r="B34" s="773"/>
      <c r="C34" s="773"/>
      <c r="D34" s="773"/>
      <c r="E34" s="773"/>
      <c r="F34" s="773"/>
    </row>
    <row r="35" spans="1:6" ht="49.5" customHeight="1" x14ac:dyDescent="0.3">
      <c r="A35" s="773" t="s">
        <v>1236</v>
      </c>
      <c r="B35" s="773"/>
      <c r="C35" s="773"/>
      <c r="D35" s="773"/>
      <c r="E35" s="773"/>
      <c r="F35" s="773"/>
    </row>
    <row r="36" spans="1:6" ht="47.25" customHeight="1" x14ac:dyDescent="0.3">
      <c r="A36" s="773" t="s">
        <v>1237</v>
      </c>
      <c r="B36" s="773"/>
      <c r="C36" s="773"/>
      <c r="D36" s="773"/>
      <c r="E36" s="773"/>
      <c r="F36" s="773"/>
    </row>
    <row r="38" spans="1:6" x14ac:dyDescent="0.3">
      <c r="A38" s="1" t="s">
        <v>637</v>
      </c>
      <c r="B38" s="23" t="s">
        <v>1196</v>
      </c>
    </row>
  </sheetData>
  <mergeCells count="4">
    <mergeCell ref="A33:F33"/>
    <mergeCell ref="A34:F34"/>
    <mergeCell ref="A35:F35"/>
    <mergeCell ref="A36:F36"/>
  </mergeCells>
  <hyperlinks>
    <hyperlink ref="B38" r:id="rId1" xr:uid="{8987865F-FAF2-4692-B3C7-7395AB9AB4CC}"/>
    <hyperlink ref="A1" location="Contents!A1" display="Contents" xr:uid="{98251CF9-852E-4F28-B29E-3E8687215FB3}"/>
  </hyperlinks>
  <pageMargins left="0.7" right="0.7" top="0.75" bottom="0.75" header="0.3" footer="0.3"/>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6DEFA-3CBA-40FB-B3C8-0BAF1D09A3A4}">
  <dimension ref="A1:F164"/>
  <sheetViews>
    <sheetView workbookViewId="0"/>
  </sheetViews>
  <sheetFormatPr defaultRowHeight="14.4" x14ac:dyDescent="0.3"/>
  <cols>
    <col min="1" max="1" width="24.5546875" customWidth="1"/>
    <col min="2" max="2" width="18.5546875" customWidth="1"/>
    <col min="3" max="3" width="23.44140625" customWidth="1"/>
    <col min="4" max="4" width="27.5546875" customWidth="1"/>
    <col min="5" max="6" width="12.5546875" customWidth="1"/>
  </cols>
  <sheetData>
    <row r="1" spans="1:6" x14ac:dyDescent="0.3">
      <c r="A1" s="23" t="s">
        <v>1264</v>
      </c>
    </row>
    <row r="4" spans="1:6" ht="36" customHeight="1" x14ac:dyDescent="0.3">
      <c r="A4" s="800" t="s">
        <v>1238</v>
      </c>
      <c r="B4" s="800"/>
      <c r="C4" s="800"/>
      <c r="D4" s="800"/>
      <c r="E4" s="800"/>
      <c r="F4" s="800"/>
    </row>
    <row r="6" spans="1:6" ht="30.75" customHeight="1" x14ac:dyDescent="0.3">
      <c r="A6" s="198" t="s">
        <v>936</v>
      </c>
      <c r="B6" s="199" t="s">
        <v>775</v>
      </c>
      <c r="C6" s="199" t="s">
        <v>1224</v>
      </c>
      <c r="D6" s="200" t="s">
        <v>721</v>
      </c>
      <c r="E6" s="92" t="s">
        <v>195</v>
      </c>
      <c r="F6" s="93" t="s">
        <v>198</v>
      </c>
    </row>
    <row r="7" spans="1:6" ht="25.35" customHeight="1" x14ac:dyDescent="0.3">
      <c r="A7" s="201" t="s">
        <v>942</v>
      </c>
      <c r="B7" s="202" t="s">
        <v>777</v>
      </c>
      <c r="C7" s="183" t="s">
        <v>1239</v>
      </c>
      <c r="D7" s="203" t="s">
        <v>733</v>
      </c>
      <c r="E7" s="204">
        <v>100</v>
      </c>
      <c r="F7" s="205">
        <v>50</v>
      </c>
    </row>
    <row r="8" spans="1:6" ht="25.35" customHeight="1" x14ac:dyDescent="0.3">
      <c r="A8" s="94" t="s">
        <v>942</v>
      </c>
      <c r="B8" s="77" t="s">
        <v>777</v>
      </c>
      <c r="C8" s="184" t="s">
        <v>1239</v>
      </c>
      <c r="D8" s="73" t="s">
        <v>737</v>
      </c>
      <c r="E8" s="98">
        <v>312600</v>
      </c>
      <c r="F8" s="100">
        <v>310300</v>
      </c>
    </row>
    <row r="9" spans="1:6" ht="25.35" customHeight="1" x14ac:dyDescent="0.3">
      <c r="A9" s="94" t="s">
        <v>942</v>
      </c>
      <c r="B9" s="77" t="s">
        <v>777</v>
      </c>
      <c r="C9" s="184" t="s">
        <v>1239</v>
      </c>
      <c r="D9" s="73" t="s">
        <v>738</v>
      </c>
      <c r="E9" s="98">
        <v>214800</v>
      </c>
      <c r="F9" s="100">
        <v>207200</v>
      </c>
    </row>
    <row r="10" spans="1:6" ht="25.35" customHeight="1" x14ac:dyDescent="0.3">
      <c r="A10" s="94" t="s">
        <v>942</v>
      </c>
      <c r="B10" s="77" t="s">
        <v>777</v>
      </c>
      <c r="C10" s="184" t="s">
        <v>1239</v>
      </c>
      <c r="D10" s="73" t="s">
        <v>739</v>
      </c>
      <c r="E10" s="98">
        <v>97800</v>
      </c>
      <c r="F10" s="100">
        <v>103100</v>
      </c>
    </row>
    <row r="11" spans="1:6" ht="25.35" customHeight="1" x14ac:dyDescent="0.3">
      <c r="A11" s="94" t="s">
        <v>942</v>
      </c>
      <c r="B11" s="77" t="s">
        <v>777</v>
      </c>
      <c r="C11" s="184" t="s">
        <v>1240</v>
      </c>
      <c r="D11" s="73" t="s">
        <v>733</v>
      </c>
      <c r="E11" s="95">
        <v>50</v>
      </c>
      <c r="F11" s="97">
        <v>50</v>
      </c>
    </row>
    <row r="12" spans="1:6" ht="25.35" customHeight="1" x14ac:dyDescent="0.3">
      <c r="A12" s="94" t="s">
        <v>942</v>
      </c>
      <c r="B12" s="77" t="s">
        <v>777</v>
      </c>
      <c r="C12" s="184" t="s">
        <v>1240</v>
      </c>
      <c r="D12" s="73" t="s">
        <v>737</v>
      </c>
      <c r="E12" s="98">
        <v>346800</v>
      </c>
      <c r="F12" s="100">
        <v>353800</v>
      </c>
    </row>
    <row r="13" spans="1:6" ht="25.35" customHeight="1" x14ac:dyDescent="0.3">
      <c r="A13" s="94" t="s">
        <v>942</v>
      </c>
      <c r="B13" s="77" t="s">
        <v>777</v>
      </c>
      <c r="C13" s="184" t="s">
        <v>1240</v>
      </c>
      <c r="D13" s="73" t="s">
        <v>738</v>
      </c>
      <c r="E13" s="98">
        <v>240900</v>
      </c>
      <c r="F13" s="100">
        <v>219000</v>
      </c>
    </row>
    <row r="14" spans="1:6" ht="25.35" customHeight="1" x14ac:dyDescent="0.3">
      <c r="A14" s="94" t="s">
        <v>942</v>
      </c>
      <c r="B14" s="77" t="s">
        <v>777</v>
      </c>
      <c r="C14" s="184" t="s">
        <v>1240</v>
      </c>
      <c r="D14" s="73" t="s">
        <v>739</v>
      </c>
      <c r="E14" s="98">
        <v>105900</v>
      </c>
      <c r="F14" s="100">
        <v>134800</v>
      </c>
    </row>
    <row r="15" spans="1:6" ht="25.35" customHeight="1" x14ac:dyDescent="0.3">
      <c r="A15" s="94" t="s">
        <v>942</v>
      </c>
      <c r="B15" s="77" t="s">
        <v>777</v>
      </c>
      <c r="C15" s="184" t="s">
        <v>1241</v>
      </c>
      <c r="D15" s="73" t="s">
        <v>733</v>
      </c>
      <c r="E15" s="95">
        <v>150</v>
      </c>
      <c r="F15" s="97">
        <v>50</v>
      </c>
    </row>
    <row r="16" spans="1:6" ht="25.35" customHeight="1" x14ac:dyDescent="0.3">
      <c r="A16" s="94" t="s">
        <v>942</v>
      </c>
      <c r="B16" s="77" t="s">
        <v>777</v>
      </c>
      <c r="C16" s="184" t="s">
        <v>1241</v>
      </c>
      <c r="D16" s="73" t="s">
        <v>737</v>
      </c>
      <c r="E16" s="98">
        <v>346300</v>
      </c>
      <c r="F16" s="100">
        <v>300400</v>
      </c>
    </row>
    <row r="17" spans="1:6" ht="25.35" customHeight="1" x14ac:dyDescent="0.3">
      <c r="A17" s="94" t="s">
        <v>942</v>
      </c>
      <c r="B17" s="77" t="s">
        <v>777</v>
      </c>
      <c r="C17" s="184" t="s">
        <v>1241</v>
      </c>
      <c r="D17" s="73" t="s">
        <v>738</v>
      </c>
      <c r="E17" s="98">
        <v>238500</v>
      </c>
      <c r="F17" s="100">
        <v>193600</v>
      </c>
    </row>
    <row r="18" spans="1:6" ht="25.35" customHeight="1" x14ac:dyDescent="0.3">
      <c r="A18" s="94" t="s">
        <v>942</v>
      </c>
      <c r="B18" s="77" t="s">
        <v>777</v>
      </c>
      <c r="C18" s="184" t="s">
        <v>1241</v>
      </c>
      <c r="D18" s="73" t="s">
        <v>739</v>
      </c>
      <c r="E18" s="98">
        <v>107800</v>
      </c>
      <c r="F18" s="100">
        <v>106800</v>
      </c>
    </row>
    <row r="19" spans="1:6" ht="25.35" customHeight="1" x14ac:dyDescent="0.3">
      <c r="A19" s="94" t="s">
        <v>942</v>
      </c>
      <c r="B19" s="77" t="s">
        <v>777</v>
      </c>
      <c r="C19" s="184" t="s">
        <v>1242</v>
      </c>
      <c r="D19" s="73" t="s">
        <v>733</v>
      </c>
      <c r="E19" s="95">
        <v>200</v>
      </c>
      <c r="F19" s="97">
        <v>100</v>
      </c>
    </row>
    <row r="20" spans="1:6" ht="25.35" customHeight="1" x14ac:dyDescent="0.3">
      <c r="A20" s="94" t="s">
        <v>942</v>
      </c>
      <c r="B20" s="77" t="s">
        <v>777</v>
      </c>
      <c r="C20" s="184" t="s">
        <v>1242</v>
      </c>
      <c r="D20" s="73" t="s">
        <v>737</v>
      </c>
      <c r="E20" s="98">
        <v>373300</v>
      </c>
      <c r="F20" s="100">
        <v>422200</v>
      </c>
    </row>
    <row r="21" spans="1:6" ht="25.35" customHeight="1" x14ac:dyDescent="0.3">
      <c r="A21" s="94" t="s">
        <v>942</v>
      </c>
      <c r="B21" s="77" t="s">
        <v>777</v>
      </c>
      <c r="C21" s="184" t="s">
        <v>1242</v>
      </c>
      <c r="D21" s="73" t="s">
        <v>738</v>
      </c>
      <c r="E21" s="98">
        <v>251400</v>
      </c>
      <c r="F21" s="100">
        <v>311900</v>
      </c>
    </row>
    <row r="22" spans="1:6" ht="25.35" customHeight="1" x14ac:dyDescent="0.3">
      <c r="A22" s="94" t="s">
        <v>942</v>
      </c>
      <c r="B22" s="77" t="s">
        <v>777</v>
      </c>
      <c r="C22" s="184" t="s">
        <v>1242</v>
      </c>
      <c r="D22" s="73" t="s">
        <v>739</v>
      </c>
      <c r="E22" s="98">
        <v>121900</v>
      </c>
      <c r="F22" s="100">
        <v>110300</v>
      </c>
    </row>
    <row r="23" spans="1:6" ht="25.35" customHeight="1" x14ac:dyDescent="0.3">
      <c r="A23" s="94" t="s">
        <v>942</v>
      </c>
      <c r="B23" s="77" t="s">
        <v>777</v>
      </c>
      <c r="C23" s="184" t="s">
        <v>1243</v>
      </c>
      <c r="D23" s="73" t="s">
        <v>733</v>
      </c>
      <c r="E23" s="95">
        <v>300</v>
      </c>
      <c r="F23" s="97">
        <v>150</v>
      </c>
    </row>
    <row r="24" spans="1:6" ht="25.35" customHeight="1" x14ac:dyDescent="0.3">
      <c r="A24" s="94" t="s">
        <v>942</v>
      </c>
      <c r="B24" s="77" t="s">
        <v>777</v>
      </c>
      <c r="C24" s="184" t="s">
        <v>1243</v>
      </c>
      <c r="D24" s="73" t="s">
        <v>737</v>
      </c>
      <c r="E24" s="98">
        <v>460500</v>
      </c>
      <c r="F24" s="100">
        <v>551000</v>
      </c>
    </row>
    <row r="25" spans="1:6" ht="25.35" customHeight="1" x14ac:dyDescent="0.3">
      <c r="A25" s="94" t="s">
        <v>942</v>
      </c>
      <c r="B25" s="77" t="s">
        <v>777</v>
      </c>
      <c r="C25" s="184" t="s">
        <v>1243</v>
      </c>
      <c r="D25" s="73" t="s">
        <v>738</v>
      </c>
      <c r="E25" s="98">
        <v>328500</v>
      </c>
      <c r="F25" s="100">
        <v>407000</v>
      </c>
    </row>
    <row r="26" spans="1:6" ht="25.35" customHeight="1" x14ac:dyDescent="0.3">
      <c r="A26" s="105" t="s">
        <v>942</v>
      </c>
      <c r="B26" s="206" t="s">
        <v>777</v>
      </c>
      <c r="C26" s="206" t="s">
        <v>1243</v>
      </c>
      <c r="D26" s="106" t="s">
        <v>739</v>
      </c>
      <c r="E26" s="107">
        <v>132000</v>
      </c>
      <c r="F26" s="109">
        <v>144100</v>
      </c>
    </row>
    <row r="27" spans="1:6" ht="25.35" customHeight="1" x14ac:dyDescent="0.3">
      <c r="A27" s="101" t="s">
        <v>942</v>
      </c>
      <c r="B27" s="207" t="s">
        <v>780</v>
      </c>
      <c r="C27" s="184" t="s">
        <v>1239</v>
      </c>
      <c r="D27" s="74" t="s">
        <v>733</v>
      </c>
      <c r="E27" s="102">
        <v>50</v>
      </c>
      <c r="F27" s="104">
        <v>50</v>
      </c>
    </row>
    <row r="28" spans="1:6" ht="25.35" customHeight="1" x14ac:dyDescent="0.3">
      <c r="A28" s="94" t="s">
        <v>942</v>
      </c>
      <c r="B28" s="208" t="s">
        <v>780</v>
      </c>
      <c r="C28" s="184" t="s">
        <v>1239</v>
      </c>
      <c r="D28" s="73" t="s">
        <v>737</v>
      </c>
      <c r="E28" s="98">
        <v>238000</v>
      </c>
      <c r="F28" s="100">
        <v>219900</v>
      </c>
    </row>
    <row r="29" spans="1:6" ht="25.35" customHeight="1" x14ac:dyDescent="0.3">
      <c r="A29" s="94" t="s">
        <v>942</v>
      </c>
      <c r="B29" s="208" t="s">
        <v>780</v>
      </c>
      <c r="C29" s="184" t="s">
        <v>1239</v>
      </c>
      <c r="D29" s="73" t="s">
        <v>738</v>
      </c>
      <c r="E29" s="98">
        <v>167900</v>
      </c>
      <c r="F29" s="100">
        <v>144900</v>
      </c>
    </row>
    <row r="30" spans="1:6" ht="25.35" customHeight="1" x14ac:dyDescent="0.3">
      <c r="A30" s="94" t="s">
        <v>942</v>
      </c>
      <c r="B30" s="208" t="s">
        <v>780</v>
      </c>
      <c r="C30" s="184" t="s">
        <v>1239</v>
      </c>
      <c r="D30" s="73" t="s">
        <v>739</v>
      </c>
      <c r="E30" s="98">
        <v>70100</v>
      </c>
      <c r="F30" s="100">
        <v>75000</v>
      </c>
    </row>
    <row r="31" spans="1:6" ht="25.35" customHeight="1" x14ac:dyDescent="0.3">
      <c r="A31" s="94" t="s">
        <v>942</v>
      </c>
      <c r="B31" s="208" t="s">
        <v>780</v>
      </c>
      <c r="C31" s="184" t="s">
        <v>1240</v>
      </c>
      <c r="D31" s="73" t="s">
        <v>733</v>
      </c>
      <c r="E31" s="95">
        <v>50</v>
      </c>
      <c r="F31" s="97">
        <v>50</v>
      </c>
    </row>
    <row r="32" spans="1:6" ht="25.35" customHeight="1" x14ac:dyDescent="0.3">
      <c r="A32" s="94" t="s">
        <v>942</v>
      </c>
      <c r="B32" s="208" t="s">
        <v>780</v>
      </c>
      <c r="C32" s="184" t="s">
        <v>1240</v>
      </c>
      <c r="D32" s="73" t="s">
        <v>737</v>
      </c>
      <c r="E32" s="98">
        <v>445000</v>
      </c>
      <c r="F32" s="100">
        <v>353900</v>
      </c>
    </row>
    <row r="33" spans="1:6" ht="25.35" customHeight="1" x14ac:dyDescent="0.3">
      <c r="A33" s="94" t="s">
        <v>942</v>
      </c>
      <c r="B33" s="208" t="s">
        <v>780</v>
      </c>
      <c r="C33" s="184" t="s">
        <v>1240</v>
      </c>
      <c r="D33" s="73" t="s">
        <v>738</v>
      </c>
      <c r="E33" s="98">
        <v>335300</v>
      </c>
      <c r="F33" s="100">
        <v>240300</v>
      </c>
    </row>
    <row r="34" spans="1:6" ht="25.35" customHeight="1" x14ac:dyDescent="0.3">
      <c r="A34" s="94" t="s">
        <v>942</v>
      </c>
      <c r="B34" s="208" t="s">
        <v>780</v>
      </c>
      <c r="C34" s="184" t="s">
        <v>1240</v>
      </c>
      <c r="D34" s="73" t="s">
        <v>739</v>
      </c>
      <c r="E34" s="98">
        <v>109600</v>
      </c>
      <c r="F34" s="100">
        <v>113500</v>
      </c>
    </row>
    <row r="35" spans="1:6" ht="25.35" customHeight="1" x14ac:dyDescent="0.3">
      <c r="A35" s="94" t="s">
        <v>942</v>
      </c>
      <c r="B35" s="208" t="s">
        <v>780</v>
      </c>
      <c r="C35" s="184" t="s">
        <v>1241</v>
      </c>
      <c r="D35" s="73" t="s">
        <v>733</v>
      </c>
      <c r="E35" s="95">
        <v>50</v>
      </c>
      <c r="F35" s="97">
        <v>50</v>
      </c>
    </row>
    <row r="36" spans="1:6" ht="25.35" customHeight="1" x14ac:dyDescent="0.3">
      <c r="A36" s="94" t="s">
        <v>942</v>
      </c>
      <c r="B36" s="208" t="s">
        <v>780</v>
      </c>
      <c r="C36" s="184" t="s">
        <v>1241</v>
      </c>
      <c r="D36" s="73" t="s">
        <v>737</v>
      </c>
      <c r="E36" s="98">
        <v>381400</v>
      </c>
      <c r="F36" s="100">
        <v>654700</v>
      </c>
    </row>
    <row r="37" spans="1:6" ht="25.35" customHeight="1" x14ac:dyDescent="0.3">
      <c r="A37" s="94" t="s">
        <v>942</v>
      </c>
      <c r="B37" s="208" t="s">
        <v>780</v>
      </c>
      <c r="C37" s="184" t="s">
        <v>1241</v>
      </c>
      <c r="D37" s="73" t="s">
        <v>738</v>
      </c>
      <c r="E37" s="98">
        <v>274900</v>
      </c>
      <c r="F37" s="100">
        <v>495200</v>
      </c>
    </row>
    <row r="38" spans="1:6" ht="25.35" customHeight="1" x14ac:dyDescent="0.3">
      <c r="A38" s="94" t="s">
        <v>942</v>
      </c>
      <c r="B38" s="208" t="s">
        <v>780</v>
      </c>
      <c r="C38" s="184" t="s">
        <v>1241</v>
      </c>
      <c r="D38" s="73" t="s">
        <v>739</v>
      </c>
      <c r="E38" s="98">
        <v>106500</v>
      </c>
      <c r="F38" s="100">
        <v>159600</v>
      </c>
    </row>
    <row r="39" spans="1:6" ht="25.35" customHeight="1" x14ac:dyDescent="0.3">
      <c r="A39" s="94" t="s">
        <v>942</v>
      </c>
      <c r="B39" s="208" t="s">
        <v>780</v>
      </c>
      <c r="C39" s="184" t="s">
        <v>1242</v>
      </c>
      <c r="D39" s="73" t="s">
        <v>733</v>
      </c>
      <c r="E39" s="95">
        <v>50</v>
      </c>
      <c r="F39" s="97">
        <v>50</v>
      </c>
    </row>
    <row r="40" spans="1:6" ht="25.35" customHeight="1" x14ac:dyDescent="0.3">
      <c r="A40" s="94" t="s">
        <v>942</v>
      </c>
      <c r="B40" s="208" t="s">
        <v>780</v>
      </c>
      <c r="C40" s="184" t="s">
        <v>1242</v>
      </c>
      <c r="D40" s="73" t="s">
        <v>737</v>
      </c>
      <c r="E40" s="98">
        <v>337500</v>
      </c>
      <c r="F40" s="100">
        <v>380900</v>
      </c>
    </row>
    <row r="41" spans="1:6" ht="25.35" customHeight="1" x14ac:dyDescent="0.3">
      <c r="A41" s="94" t="s">
        <v>942</v>
      </c>
      <c r="B41" s="208" t="s">
        <v>780</v>
      </c>
      <c r="C41" s="184" t="s">
        <v>1242</v>
      </c>
      <c r="D41" s="73" t="s">
        <v>738</v>
      </c>
      <c r="E41" s="98">
        <v>225000</v>
      </c>
      <c r="F41" s="100">
        <v>281600</v>
      </c>
    </row>
    <row r="42" spans="1:6" ht="25.35" customHeight="1" x14ac:dyDescent="0.3">
      <c r="A42" s="94" t="s">
        <v>942</v>
      </c>
      <c r="B42" s="208" t="s">
        <v>780</v>
      </c>
      <c r="C42" s="184" t="s">
        <v>1242</v>
      </c>
      <c r="D42" s="73" t="s">
        <v>739</v>
      </c>
      <c r="E42" s="98">
        <v>112500</v>
      </c>
      <c r="F42" s="100">
        <v>99300</v>
      </c>
    </row>
    <row r="43" spans="1:6" ht="25.35" customHeight="1" x14ac:dyDescent="0.3">
      <c r="A43" s="94" t="s">
        <v>942</v>
      </c>
      <c r="B43" s="208" t="s">
        <v>780</v>
      </c>
      <c r="C43" s="184" t="s">
        <v>1243</v>
      </c>
      <c r="D43" s="73" t="s">
        <v>733</v>
      </c>
      <c r="E43" s="95">
        <v>100</v>
      </c>
      <c r="F43" s="97">
        <v>50</v>
      </c>
    </row>
    <row r="44" spans="1:6" ht="25.35" customHeight="1" x14ac:dyDescent="0.3">
      <c r="A44" s="94" t="s">
        <v>942</v>
      </c>
      <c r="B44" s="208" t="s">
        <v>780</v>
      </c>
      <c r="C44" s="184" t="s">
        <v>1243</v>
      </c>
      <c r="D44" s="73" t="s">
        <v>737</v>
      </c>
      <c r="E44" s="98">
        <v>463400</v>
      </c>
      <c r="F44" s="100">
        <v>627500</v>
      </c>
    </row>
    <row r="45" spans="1:6" ht="25.35" customHeight="1" x14ac:dyDescent="0.3">
      <c r="A45" s="94" t="s">
        <v>942</v>
      </c>
      <c r="B45" s="208" t="s">
        <v>780</v>
      </c>
      <c r="C45" s="184" t="s">
        <v>1243</v>
      </c>
      <c r="D45" s="73" t="s">
        <v>738</v>
      </c>
      <c r="E45" s="98">
        <v>337500</v>
      </c>
      <c r="F45" s="100">
        <v>446500</v>
      </c>
    </row>
    <row r="46" spans="1:6" ht="25.35" customHeight="1" x14ac:dyDescent="0.3">
      <c r="A46" s="209" t="s">
        <v>942</v>
      </c>
      <c r="B46" s="210" t="s">
        <v>780</v>
      </c>
      <c r="C46" s="210" t="s">
        <v>1243</v>
      </c>
      <c r="D46" s="211" t="s">
        <v>739</v>
      </c>
      <c r="E46" s="212">
        <v>125900</v>
      </c>
      <c r="F46" s="213">
        <v>181000</v>
      </c>
    </row>
    <row r="47" spans="1:6" ht="25.35" customHeight="1" x14ac:dyDescent="0.3">
      <c r="A47" s="214" t="s">
        <v>952</v>
      </c>
      <c r="B47" s="215" t="s">
        <v>777</v>
      </c>
      <c r="C47" s="184" t="s">
        <v>1244</v>
      </c>
      <c r="D47" s="216" t="s">
        <v>733</v>
      </c>
      <c r="E47" s="217">
        <v>100</v>
      </c>
      <c r="F47" s="218">
        <v>50</v>
      </c>
    </row>
    <row r="48" spans="1:6" ht="25.35" customHeight="1" x14ac:dyDescent="0.3">
      <c r="A48" s="94" t="s">
        <v>952</v>
      </c>
      <c r="B48" s="208" t="s">
        <v>777</v>
      </c>
      <c r="C48" s="184" t="s">
        <v>1244</v>
      </c>
      <c r="D48" s="73" t="s">
        <v>737</v>
      </c>
      <c r="E48" s="98">
        <v>61500</v>
      </c>
      <c r="F48" s="100">
        <v>56100</v>
      </c>
    </row>
    <row r="49" spans="1:6" ht="25.35" customHeight="1" x14ac:dyDescent="0.3">
      <c r="A49" s="94" t="s">
        <v>952</v>
      </c>
      <c r="B49" s="208" t="s">
        <v>777</v>
      </c>
      <c r="C49" s="184" t="s">
        <v>1244</v>
      </c>
      <c r="D49" s="73" t="s">
        <v>738</v>
      </c>
      <c r="E49" s="98">
        <v>22900</v>
      </c>
      <c r="F49" s="100">
        <v>13800</v>
      </c>
    </row>
    <row r="50" spans="1:6" ht="25.35" customHeight="1" x14ac:dyDescent="0.3">
      <c r="A50" s="94" t="s">
        <v>952</v>
      </c>
      <c r="B50" s="208" t="s">
        <v>777</v>
      </c>
      <c r="C50" s="184" t="s">
        <v>1244</v>
      </c>
      <c r="D50" s="73" t="s">
        <v>739</v>
      </c>
      <c r="E50" s="98">
        <v>38600</v>
      </c>
      <c r="F50" s="100">
        <v>42200</v>
      </c>
    </row>
    <row r="51" spans="1:6" ht="25.35" customHeight="1" x14ac:dyDescent="0.3">
      <c r="A51" s="94" t="s">
        <v>952</v>
      </c>
      <c r="B51" s="208" t="s">
        <v>777</v>
      </c>
      <c r="C51" s="184" t="s">
        <v>1245</v>
      </c>
      <c r="D51" s="73" t="s">
        <v>733</v>
      </c>
      <c r="E51" s="95">
        <v>50</v>
      </c>
      <c r="F51" s="97">
        <v>50</v>
      </c>
    </row>
    <row r="52" spans="1:6" ht="25.35" customHeight="1" x14ac:dyDescent="0.3">
      <c r="A52" s="94" t="s">
        <v>952</v>
      </c>
      <c r="B52" s="208" t="s">
        <v>777</v>
      </c>
      <c r="C52" s="184" t="s">
        <v>1245</v>
      </c>
      <c r="D52" s="73" t="s">
        <v>737</v>
      </c>
      <c r="E52" s="98">
        <v>80200</v>
      </c>
      <c r="F52" s="100">
        <v>90500</v>
      </c>
    </row>
    <row r="53" spans="1:6" ht="25.35" customHeight="1" x14ac:dyDescent="0.3">
      <c r="A53" s="94" t="s">
        <v>952</v>
      </c>
      <c r="B53" s="208" t="s">
        <v>777</v>
      </c>
      <c r="C53" s="184" t="s">
        <v>1245</v>
      </c>
      <c r="D53" s="73" t="s">
        <v>738</v>
      </c>
      <c r="E53" s="98">
        <v>33400</v>
      </c>
      <c r="F53" s="100">
        <v>22500</v>
      </c>
    </row>
    <row r="54" spans="1:6" ht="25.35" customHeight="1" x14ac:dyDescent="0.3">
      <c r="A54" s="94" t="s">
        <v>952</v>
      </c>
      <c r="B54" s="208" t="s">
        <v>777</v>
      </c>
      <c r="C54" s="184" t="s">
        <v>1245</v>
      </c>
      <c r="D54" s="73" t="s">
        <v>739</v>
      </c>
      <c r="E54" s="98">
        <v>46800</v>
      </c>
      <c r="F54" s="100">
        <v>68000</v>
      </c>
    </row>
    <row r="55" spans="1:6" ht="25.35" customHeight="1" x14ac:dyDescent="0.3">
      <c r="A55" s="94" t="s">
        <v>952</v>
      </c>
      <c r="B55" s="208" t="s">
        <v>777</v>
      </c>
      <c r="C55" s="184" t="s">
        <v>1246</v>
      </c>
      <c r="D55" s="73" t="s">
        <v>733</v>
      </c>
      <c r="E55" s="95">
        <v>50</v>
      </c>
      <c r="F55" s="97">
        <v>50</v>
      </c>
    </row>
    <row r="56" spans="1:6" ht="25.35" customHeight="1" x14ac:dyDescent="0.3">
      <c r="A56" s="94" t="s">
        <v>952</v>
      </c>
      <c r="B56" s="208" t="s">
        <v>777</v>
      </c>
      <c r="C56" s="184" t="s">
        <v>1246</v>
      </c>
      <c r="D56" s="73" t="s">
        <v>737</v>
      </c>
      <c r="E56" s="98">
        <v>98900</v>
      </c>
      <c r="F56" s="100">
        <v>130900</v>
      </c>
    </row>
    <row r="57" spans="1:6" ht="25.35" customHeight="1" x14ac:dyDescent="0.3">
      <c r="A57" s="94" t="s">
        <v>952</v>
      </c>
      <c r="B57" s="208" t="s">
        <v>777</v>
      </c>
      <c r="C57" s="184" t="s">
        <v>1246</v>
      </c>
      <c r="D57" s="73" t="s">
        <v>738</v>
      </c>
      <c r="E57" s="98">
        <v>38100</v>
      </c>
      <c r="F57" s="100">
        <v>56500</v>
      </c>
    </row>
    <row r="58" spans="1:6" ht="25.35" customHeight="1" x14ac:dyDescent="0.3">
      <c r="A58" s="94" t="s">
        <v>952</v>
      </c>
      <c r="B58" s="208" t="s">
        <v>777</v>
      </c>
      <c r="C58" s="184" t="s">
        <v>1246</v>
      </c>
      <c r="D58" s="73" t="s">
        <v>739</v>
      </c>
      <c r="E58" s="98">
        <v>60700</v>
      </c>
      <c r="F58" s="100">
        <v>74400</v>
      </c>
    </row>
    <row r="59" spans="1:6" ht="25.35" customHeight="1" x14ac:dyDescent="0.3">
      <c r="A59" s="94" t="s">
        <v>952</v>
      </c>
      <c r="B59" s="208" t="s">
        <v>777</v>
      </c>
      <c r="C59" s="184" t="s">
        <v>1240</v>
      </c>
      <c r="D59" s="73" t="s">
        <v>733</v>
      </c>
      <c r="E59" s="95">
        <v>200</v>
      </c>
      <c r="F59" s="97">
        <v>100</v>
      </c>
    </row>
    <row r="60" spans="1:6" ht="25.35" customHeight="1" x14ac:dyDescent="0.3">
      <c r="A60" s="94" t="s">
        <v>952</v>
      </c>
      <c r="B60" s="208" t="s">
        <v>777</v>
      </c>
      <c r="C60" s="184" t="s">
        <v>1240</v>
      </c>
      <c r="D60" s="73" t="s">
        <v>737</v>
      </c>
      <c r="E60" s="98">
        <v>106800</v>
      </c>
      <c r="F60" s="100">
        <v>101700</v>
      </c>
    </row>
    <row r="61" spans="1:6" ht="25.35" customHeight="1" x14ac:dyDescent="0.3">
      <c r="A61" s="94" t="s">
        <v>952</v>
      </c>
      <c r="B61" s="208" t="s">
        <v>777</v>
      </c>
      <c r="C61" s="184" t="s">
        <v>1240</v>
      </c>
      <c r="D61" s="73" t="s">
        <v>738</v>
      </c>
      <c r="E61" s="98">
        <v>38100</v>
      </c>
      <c r="F61" s="100">
        <v>24100</v>
      </c>
    </row>
    <row r="62" spans="1:6" ht="25.35" customHeight="1" x14ac:dyDescent="0.3">
      <c r="A62" s="94" t="s">
        <v>952</v>
      </c>
      <c r="B62" s="208" t="s">
        <v>777</v>
      </c>
      <c r="C62" s="184" t="s">
        <v>1240</v>
      </c>
      <c r="D62" s="73" t="s">
        <v>739</v>
      </c>
      <c r="E62" s="98">
        <v>68600</v>
      </c>
      <c r="F62" s="100">
        <v>77600</v>
      </c>
    </row>
    <row r="63" spans="1:6" ht="25.35" customHeight="1" x14ac:dyDescent="0.3">
      <c r="A63" s="94" t="s">
        <v>952</v>
      </c>
      <c r="B63" s="208" t="s">
        <v>777</v>
      </c>
      <c r="C63" s="184" t="s">
        <v>1241</v>
      </c>
      <c r="D63" s="73" t="s">
        <v>733</v>
      </c>
      <c r="E63" s="95">
        <v>300</v>
      </c>
      <c r="F63" s="97">
        <v>150</v>
      </c>
    </row>
    <row r="64" spans="1:6" ht="25.35" customHeight="1" x14ac:dyDescent="0.3">
      <c r="A64" s="94" t="s">
        <v>952</v>
      </c>
      <c r="B64" s="208" t="s">
        <v>777</v>
      </c>
      <c r="C64" s="184" t="s">
        <v>1241</v>
      </c>
      <c r="D64" s="73" t="s">
        <v>737</v>
      </c>
      <c r="E64" s="98">
        <v>100700</v>
      </c>
      <c r="F64" s="100">
        <v>122700</v>
      </c>
    </row>
    <row r="65" spans="1:6" ht="25.35" customHeight="1" x14ac:dyDescent="0.3">
      <c r="A65" s="94" t="s">
        <v>952</v>
      </c>
      <c r="B65" s="208" t="s">
        <v>777</v>
      </c>
      <c r="C65" s="184" t="s">
        <v>1241</v>
      </c>
      <c r="D65" s="73" t="s">
        <v>738</v>
      </c>
      <c r="E65" s="98">
        <v>30100</v>
      </c>
      <c r="F65" s="100">
        <v>37100</v>
      </c>
    </row>
    <row r="66" spans="1:6" ht="25.35" customHeight="1" x14ac:dyDescent="0.3">
      <c r="A66" s="94" t="s">
        <v>952</v>
      </c>
      <c r="B66" s="208" t="s">
        <v>777</v>
      </c>
      <c r="C66" s="184" t="s">
        <v>1241</v>
      </c>
      <c r="D66" s="73" t="s">
        <v>739</v>
      </c>
      <c r="E66" s="98">
        <v>70600</v>
      </c>
      <c r="F66" s="100">
        <v>85700</v>
      </c>
    </row>
    <row r="67" spans="1:6" ht="25.35" customHeight="1" x14ac:dyDescent="0.3">
      <c r="A67" s="94" t="s">
        <v>952</v>
      </c>
      <c r="B67" s="208" t="s">
        <v>777</v>
      </c>
      <c r="C67" s="184" t="s">
        <v>1242</v>
      </c>
      <c r="D67" s="73" t="s">
        <v>733</v>
      </c>
      <c r="E67" s="95">
        <v>300</v>
      </c>
      <c r="F67" s="97">
        <v>150</v>
      </c>
    </row>
    <row r="68" spans="1:6" ht="25.35" customHeight="1" x14ac:dyDescent="0.3">
      <c r="A68" s="94" t="s">
        <v>952</v>
      </c>
      <c r="B68" s="208" t="s">
        <v>777</v>
      </c>
      <c r="C68" s="184" t="s">
        <v>1242</v>
      </c>
      <c r="D68" s="73" t="s">
        <v>737</v>
      </c>
      <c r="E68" s="98">
        <v>111300</v>
      </c>
      <c r="F68" s="100">
        <v>129200</v>
      </c>
    </row>
    <row r="69" spans="1:6" ht="25.35" customHeight="1" x14ac:dyDescent="0.3">
      <c r="A69" s="94" t="s">
        <v>952</v>
      </c>
      <c r="B69" s="208" t="s">
        <v>777</v>
      </c>
      <c r="C69" s="184" t="s">
        <v>1242</v>
      </c>
      <c r="D69" s="73" t="s">
        <v>738</v>
      </c>
      <c r="E69" s="98">
        <v>34400</v>
      </c>
      <c r="F69" s="100">
        <v>56800</v>
      </c>
    </row>
    <row r="70" spans="1:6" ht="25.35" customHeight="1" x14ac:dyDescent="0.3">
      <c r="A70" s="94" t="s">
        <v>952</v>
      </c>
      <c r="B70" s="208" t="s">
        <v>777</v>
      </c>
      <c r="C70" s="184" t="s">
        <v>1242</v>
      </c>
      <c r="D70" s="73" t="s">
        <v>739</v>
      </c>
      <c r="E70" s="98">
        <v>76900</v>
      </c>
      <c r="F70" s="100">
        <v>72400</v>
      </c>
    </row>
    <row r="71" spans="1:6" ht="25.35" customHeight="1" x14ac:dyDescent="0.3">
      <c r="A71" s="94" t="s">
        <v>952</v>
      </c>
      <c r="B71" s="208" t="s">
        <v>777</v>
      </c>
      <c r="C71" s="184" t="s">
        <v>1243</v>
      </c>
      <c r="D71" s="73" t="s">
        <v>733</v>
      </c>
      <c r="E71" s="95">
        <v>250</v>
      </c>
      <c r="F71" s="97">
        <v>100</v>
      </c>
    </row>
    <row r="72" spans="1:6" ht="25.35" customHeight="1" x14ac:dyDescent="0.3">
      <c r="A72" s="94" t="s">
        <v>952</v>
      </c>
      <c r="B72" s="208" t="s">
        <v>777</v>
      </c>
      <c r="C72" s="184" t="s">
        <v>1243</v>
      </c>
      <c r="D72" s="73" t="s">
        <v>737</v>
      </c>
      <c r="E72" s="98">
        <v>127800</v>
      </c>
      <c r="F72" s="100">
        <v>177500</v>
      </c>
    </row>
    <row r="73" spans="1:6" ht="25.35" customHeight="1" x14ac:dyDescent="0.3">
      <c r="A73" s="94" t="s">
        <v>952</v>
      </c>
      <c r="B73" s="208" t="s">
        <v>777</v>
      </c>
      <c r="C73" s="184" t="s">
        <v>1243</v>
      </c>
      <c r="D73" s="73" t="s">
        <v>738</v>
      </c>
      <c r="E73" s="98">
        <v>55000</v>
      </c>
      <c r="F73" s="100">
        <v>92400</v>
      </c>
    </row>
    <row r="74" spans="1:6" ht="25.35" customHeight="1" x14ac:dyDescent="0.3">
      <c r="A74" s="105" t="s">
        <v>952</v>
      </c>
      <c r="B74" s="219" t="s">
        <v>777</v>
      </c>
      <c r="C74" s="219" t="s">
        <v>1243</v>
      </c>
      <c r="D74" s="106" t="s">
        <v>739</v>
      </c>
      <c r="E74" s="107">
        <v>72800</v>
      </c>
      <c r="F74" s="109">
        <v>85100</v>
      </c>
    </row>
    <row r="75" spans="1:6" ht="25.35" customHeight="1" x14ac:dyDescent="0.3">
      <c r="A75" s="101" t="s">
        <v>952</v>
      </c>
      <c r="B75" s="207" t="s">
        <v>780</v>
      </c>
      <c r="C75" s="184" t="s">
        <v>1244</v>
      </c>
      <c r="D75" s="74" t="s">
        <v>733</v>
      </c>
      <c r="E75" s="102">
        <v>200</v>
      </c>
      <c r="F75" s="104">
        <v>100</v>
      </c>
    </row>
    <row r="76" spans="1:6" ht="25.35" customHeight="1" x14ac:dyDescent="0.3">
      <c r="A76" s="94" t="s">
        <v>952</v>
      </c>
      <c r="B76" s="208" t="s">
        <v>780</v>
      </c>
      <c r="C76" s="184" t="s">
        <v>1244</v>
      </c>
      <c r="D76" s="73" t="s">
        <v>737</v>
      </c>
      <c r="E76" s="98">
        <v>50300</v>
      </c>
      <c r="F76" s="100">
        <v>57600</v>
      </c>
    </row>
    <row r="77" spans="1:6" ht="25.35" customHeight="1" x14ac:dyDescent="0.3">
      <c r="A77" s="94" t="s">
        <v>952</v>
      </c>
      <c r="B77" s="208" t="s">
        <v>780</v>
      </c>
      <c r="C77" s="184" t="s">
        <v>1244</v>
      </c>
      <c r="D77" s="73" t="s">
        <v>738</v>
      </c>
      <c r="E77" s="98">
        <v>16500</v>
      </c>
      <c r="F77" s="100">
        <v>19000</v>
      </c>
    </row>
    <row r="78" spans="1:6" ht="25.35" customHeight="1" x14ac:dyDescent="0.3">
      <c r="A78" s="94" t="s">
        <v>952</v>
      </c>
      <c r="B78" s="208" t="s">
        <v>780</v>
      </c>
      <c r="C78" s="184" t="s">
        <v>1244</v>
      </c>
      <c r="D78" s="73" t="s">
        <v>739</v>
      </c>
      <c r="E78" s="98">
        <v>33900</v>
      </c>
      <c r="F78" s="100">
        <v>38600</v>
      </c>
    </row>
    <row r="79" spans="1:6" ht="25.35" customHeight="1" x14ac:dyDescent="0.3">
      <c r="A79" s="94" t="s">
        <v>952</v>
      </c>
      <c r="B79" s="208" t="s">
        <v>780</v>
      </c>
      <c r="C79" s="184" t="s">
        <v>1245</v>
      </c>
      <c r="D79" s="73" t="s">
        <v>733</v>
      </c>
      <c r="E79" s="95">
        <v>300</v>
      </c>
      <c r="F79" s="97">
        <v>150</v>
      </c>
    </row>
    <row r="80" spans="1:6" ht="25.35" customHeight="1" x14ac:dyDescent="0.3">
      <c r="A80" s="94" t="s">
        <v>952</v>
      </c>
      <c r="B80" s="208" t="s">
        <v>780</v>
      </c>
      <c r="C80" s="184" t="s">
        <v>1245</v>
      </c>
      <c r="D80" s="73" t="s">
        <v>737</v>
      </c>
      <c r="E80" s="98">
        <v>56000</v>
      </c>
      <c r="F80" s="100">
        <v>57000</v>
      </c>
    </row>
    <row r="81" spans="1:6" ht="25.35" customHeight="1" x14ac:dyDescent="0.3">
      <c r="A81" s="94" t="s">
        <v>952</v>
      </c>
      <c r="B81" s="208" t="s">
        <v>780</v>
      </c>
      <c r="C81" s="184" t="s">
        <v>1245</v>
      </c>
      <c r="D81" s="73" t="s">
        <v>738</v>
      </c>
      <c r="E81" s="98">
        <v>15400</v>
      </c>
      <c r="F81" s="100">
        <v>14500</v>
      </c>
    </row>
    <row r="82" spans="1:6" ht="25.35" customHeight="1" x14ac:dyDescent="0.3">
      <c r="A82" s="94" t="s">
        <v>952</v>
      </c>
      <c r="B82" s="208" t="s">
        <v>780</v>
      </c>
      <c r="C82" s="184" t="s">
        <v>1245</v>
      </c>
      <c r="D82" s="73" t="s">
        <v>739</v>
      </c>
      <c r="E82" s="98">
        <v>40700</v>
      </c>
      <c r="F82" s="100">
        <v>42500</v>
      </c>
    </row>
    <row r="83" spans="1:6" ht="25.35" customHeight="1" x14ac:dyDescent="0.3">
      <c r="A83" s="94" t="s">
        <v>952</v>
      </c>
      <c r="B83" s="208" t="s">
        <v>780</v>
      </c>
      <c r="C83" s="184" t="s">
        <v>1246</v>
      </c>
      <c r="D83" s="73" t="s">
        <v>733</v>
      </c>
      <c r="E83" s="95">
        <v>200</v>
      </c>
      <c r="F83" s="97">
        <v>100</v>
      </c>
    </row>
    <row r="84" spans="1:6" ht="25.35" customHeight="1" x14ac:dyDescent="0.3">
      <c r="A84" s="94" t="s">
        <v>952</v>
      </c>
      <c r="B84" s="208" t="s">
        <v>780</v>
      </c>
      <c r="C84" s="184" t="s">
        <v>1246</v>
      </c>
      <c r="D84" s="73" t="s">
        <v>737</v>
      </c>
      <c r="E84" s="98">
        <v>76600</v>
      </c>
      <c r="F84" s="100">
        <v>77800</v>
      </c>
    </row>
    <row r="85" spans="1:6" ht="25.35" customHeight="1" x14ac:dyDescent="0.3">
      <c r="A85" s="94" t="s">
        <v>952</v>
      </c>
      <c r="B85" s="208" t="s">
        <v>780</v>
      </c>
      <c r="C85" s="184" t="s">
        <v>1246</v>
      </c>
      <c r="D85" s="73" t="s">
        <v>738</v>
      </c>
      <c r="E85" s="98">
        <v>25300</v>
      </c>
      <c r="F85" s="100">
        <v>20300</v>
      </c>
    </row>
    <row r="86" spans="1:6" ht="25.35" customHeight="1" x14ac:dyDescent="0.3">
      <c r="A86" s="94" t="s">
        <v>952</v>
      </c>
      <c r="B86" s="208" t="s">
        <v>780</v>
      </c>
      <c r="C86" s="184" t="s">
        <v>1246</v>
      </c>
      <c r="D86" s="73" t="s">
        <v>739</v>
      </c>
      <c r="E86" s="98">
        <v>51300</v>
      </c>
      <c r="F86" s="100">
        <v>57500</v>
      </c>
    </row>
    <row r="87" spans="1:6" ht="25.35" customHeight="1" x14ac:dyDescent="0.3">
      <c r="A87" s="94" t="s">
        <v>952</v>
      </c>
      <c r="B87" s="208" t="s">
        <v>780</v>
      </c>
      <c r="C87" s="184" t="s">
        <v>1240</v>
      </c>
      <c r="D87" s="73" t="s">
        <v>733</v>
      </c>
      <c r="E87" s="95">
        <v>350</v>
      </c>
      <c r="F87" s="97">
        <v>150</v>
      </c>
    </row>
    <row r="88" spans="1:6" ht="25.35" customHeight="1" x14ac:dyDescent="0.3">
      <c r="A88" s="94" t="s">
        <v>952</v>
      </c>
      <c r="B88" s="208" t="s">
        <v>780</v>
      </c>
      <c r="C88" s="184" t="s">
        <v>1240</v>
      </c>
      <c r="D88" s="73" t="s">
        <v>737</v>
      </c>
      <c r="E88" s="98">
        <v>78900</v>
      </c>
      <c r="F88" s="100">
        <v>82900</v>
      </c>
    </row>
    <row r="89" spans="1:6" ht="25.35" customHeight="1" x14ac:dyDescent="0.3">
      <c r="A89" s="94" t="s">
        <v>952</v>
      </c>
      <c r="B89" s="208" t="s">
        <v>780</v>
      </c>
      <c r="C89" s="184" t="s">
        <v>1240</v>
      </c>
      <c r="D89" s="73" t="s">
        <v>738</v>
      </c>
      <c r="E89" s="98">
        <v>25300</v>
      </c>
      <c r="F89" s="100">
        <v>17900</v>
      </c>
    </row>
    <row r="90" spans="1:6" ht="25.35" customHeight="1" x14ac:dyDescent="0.3">
      <c r="A90" s="94" t="s">
        <v>952</v>
      </c>
      <c r="B90" s="208" t="s">
        <v>780</v>
      </c>
      <c r="C90" s="184" t="s">
        <v>1240</v>
      </c>
      <c r="D90" s="73" t="s">
        <v>739</v>
      </c>
      <c r="E90" s="98">
        <v>53600</v>
      </c>
      <c r="F90" s="100">
        <v>65000</v>
      </c>
    </row>
    <row r="91" spans="1:6" ht="25.35" customHeight="1" x14ac:dyDescent="0.3">
      <c r="A91" s="94" t="s">
        <v>952</v>
      </c>
      <c r="B91" s="208" t="s">
        <v>780</v>
      </c>
      <c r="C91" s="184" t="s">
        <v>1241</v>
      </c>
      <c r="D91" s="73" t="s">
        <v>733</v>
      </c>
      <c r="E91" s="95">
        <v>350</v>
      </c>
      <c r="F91" s="97">
        <v>150</v>
      </c>
    </row>
    <row r="92" spans="1:6" ht="25.35" customHeight="1" x14ac:dyDescent="0.3">
      <c r="A92" s="94" t="s">
        <v>952</v>
      </c>
      <c r="B92" s="208" t="s">
        <v>780</v>
      </c>
      <c r="C92" s="184" t="s">
        <v>1241</v>
      </c>
      <c r="D92" s="73" t="s">
        <v>737</v>
      </c>
      <c r="E92" s="98">
        <v>83100</v>
      </c>
      <c r="F92" s="100">
        <v>88600</v>
      </c>
    </row>
    <row r="93" spans="1:6" ht="25.35" customHeight="1" x14ac:dyDescent="0.3">
      <c r="A93" s="94" t="s">
        <v>952</v>
      </c>
      <c r="B93" s="208" t="s">
        <v>780</v>
      </c>
      <c r="C93" s="184" t="s">
        <v>1241</v>
      </c>
      <c r="D93" s="73" t="s">
        <v>738</v>
      </c>
      <c r="E93" s="98">
        <v>24200</v>
      </c>
      <c r="F93" s="100">
        <v>25300</v>
      </c>
    </row>
    <row r="94" spans="1:6" ht="25.35" customHeight="1" x14ac:dyDescent="0.3">
      <c r="A94" s="94" t="s">
        <v>952</v>
      </c>
      <c r="B94" s="208" t="s">
        <v>780</v>
      </c>
      <c r="C94" s="184" t="s">
        <v>1241</v>
      </c>
      <c r="D94" s="73" t="s">
        <v>739</v>
      </c>
      <c r="E94" s="98">
        <v>58900</v>
      </c>
      <c r="F94" s="100">
        <v>63300</v>
      </c>
    </row>
    <row r="95" spans="1:6" ht="25.35" customHeight="1" x14ac:dyDescent="0.3">
      <c r="A95" s="94" t="s">
        <v>952</v>
      </c>
      <c r="B95" s="208" t="s">
        <v>780</v>
      </c>
      <c r="C95" s="184" t="s">
        <v>1242</v>
      </c>
      <c r="D95" s="73" t="s">
        <v>733</v>
      </c>
      <c r="E95" s="95">
        <v>300</v>
      </c>
      <c r="F95" s="97">
        <v>100</v>
      </c>
    </row>
    <row r="96" spans="1:6" ht="25.35" customHeight="1" x14ac:dyDescent="0.3">
      <c r="A96" s="94" t="s">
        <v>952</v>
      </c>
      <c r="B96" s="208" t="s">
        <v>780</v>
      </c>
      <c r="C96" s="184" t="s">
        <v>1242</v>
      </c>
      <c r="D96" s="73" t="s">
        <v>737</v>
      </c>
      <c r="E96" s="98">
        <v>87100</v>
      </c>
      <c r="F96" s="100">
        <v>87300</v>
      </c>
    </row>
    <row r="97" spans="1:6" ht="25.35" customHeight="1" x14ac:dyDescent="0.3">
      <c r="A97" s="94" t="s">
        <v>952</v>
      </c>
      <c r="B97" s="208" t="s">
        <v>780</v>
      </c>
      <c r="C97" s="184" t="s">
        <v>1242</v>
      </c>
      <c r="D97" s="73" t="s">
        <v>738</v>
      </c>
      <c r="E97" s="98">
        <v>26900</v>
      </c>
      <c r="F97" s="100">
        <v>23100</v>
      </c>
    </row>
    <row r="98" spans="1:6" ht="25.35" customHeight="1" x14ac:dyDescent="0.3">
      <c r="A98" s="94" t="s">
        <v>952</v>
      </c>
      <c r="B98" s="208" t="s">
        <v>780</v>
      </c>
      <c r="C98" s="184" t="s">
        <v>1242</v>
      </c>
      <c r="D98" s="73" t="s">
        <v>739</v>
      </c>
      <c r="E98" s="98">
        <v>60100</v>
      </c>
      <c r="F98" s="100">
        <v>64200</v>
      </c>
    </row>
    <row r="99" spans="1:6" ht="25.35" customHeight="1" x14ac:dyDescent="0.3">
      <c r="A99" s="94" t="s">
        <v>952</v>
      </c>
      <c r="B99" s="208" t="s">
        <v>780</v>
      </c>
      <c r="C99" s="184" t="s">
        <v>1243</v>
      </c>
      <c r="D99" s="73" t="s">
        <v>733</v>
      </c>
      <c r="E99" s="95">
        <v>150</v>
      </c>
      <c r="F99" s="97">
        <v>50</v>
      </c>
    </row>
    <row r="100" spans="1:6" ht="25.35" customHeight="1" x14ac:dyDescent="0.3">
      <c r="A100" s="94" t="s">
        <v>952</v>
      </c>
      <c r="B100" s="208" t="s">
        <v>780</v>
      </c>
      <c r="C100" s="184" t="s">
        <v>1243</v>
      </c>
      <c r="D100" s="73" t="s">
        <v>737</v>
      </c>
      <c r="E100" s="98">
        <v>92100</v>
      </c>
      <c r="F100" s="100">
        <v>100900</v>
      </c>
    </row>
    <row r="101" spans="1:6" ht="25.35" customHeight="1" x14ac:dyDescent="0.3">
      <c r="A101" s="94" t="s">
        <v>952</v>
      </c>
      <c r="B101" s="208" t="s">
        <v>780</v>
      </c>
      <c r="C101" s="184" t="s">
        <v>1243</v>
      </c>
      <c r="D101" s="73" t="s">
        <v>738</v>
      </c>
      <c r="E101" s="98">
        <v>32900</v>
      </c>
      <c r="F101" s="100">
        <v>31300</v>
      </c>
    </row>
    <row r="102" spans="1:6" ht="25.35" customHeight="1" x14ac:dyDescent="0.3">
      <c r="A102" s="209" t="s">
        <v>952</v>
      </c>
      <c r="B102" s="210" t="s">
        <v>780</v>
      </c>
      <c r="C102" s="210" t="s">
        <v>1243</v>
      </c>
      <c r="D102" s="211" t="s">
        <v>739</v>
      </c>
      <c r="E102" s="212">
        <v>59300</v>
      </c>
      <c r="F102" s="213">
        <v>69600</v>
      </c>
    </row>
    <row r="103" spans="1:6" ht="25.35" customHeight="1" x14ac:dyDescent="0.3">
      <c r="A103" s="214" t="s">
        <v>953</v>
      </c>
      <c r="B103" s="215" t="s">
        <v>777</v>
      </c>
      <c r="C103" s="184" t="s">
        <v>1244</v>
      </c>
      <c r="D103" s="216" t="s">
        <v>733</v>
      </c>
      <c r="E103" s="217">
        <v>100</v>
      </c>
      <c r="F103" s="218">
        <v>50</v>
      </c>
    </row>
    <row r="104" spans="1:6" ht="25.35" customHeight="1" x14ac:dyDescent="0.3">
      <c r="A104" s="94" t="s">
        <v>953</v>
      </c>
      <c r="B104" s="208" t="s">
        <v>777</v>
      </c>
      <c r="C104" s="184" t="s">
        <v>1244</v>
      </c>
      <c r="D104" s="73" t="s">
        <v>737</v>
      </c>
      <c r="E104" s="98">
        <v>103000</v>
      </c>
      <c r="F104" s="100">
        <v>71000</v>
      </c>
    </row>
    <row r="105" spans="1:6" ht="25.35" customHeight="1" x14ac:dyDescent="0.3">
      <c r="A105" s="94" t="s">
        <v>953</v>
      </c>
      <c r="B105" s="208" t="s">
        <v>777</v>
      </c>
      <c r="C105" s="184" t="s">
        <v>1244</v>
      </c>
      <c r="D105" s="73" t="s">
        <v>738</v>
      </c>
      <c r="E105" s="98">
        <v>56500</v>
      </c>
      <c r="F105" s="100">
        <v>24600</v>
      </c>
    </row>
    <row r="106" spans="1:6" ht="25.35" customHeight="1" x14ac:dyDescent="0.3">
      <c r="A106" s="94" t="s">
        <v>953</v>
      </c>
      <c r="B106" s="208" t="s">
        <v>777</v>
      </c>
      <c r="C106" s="184" t="s">
        <v>1244</v>
      </c>
      <c r="D106" s="73" t="s">
        <v>739</v>
      </c>
      <c r="E106" s="98">
        <v>46500</v>
      </c>
      <c r="F106" s="100">
        <v>46300</v>
      </c>
    </row>
    <row r="107" spans="1:6" ht="25.35" customHeight="1" x14ac:dyDescent="0.3">
      <c r="A107" s="94" t="s">
        <v>953</v>
      </c>
      <c r="B107" s="208" t="s">
        <v>777</v>
      </c>
      <c r="C107" s="184" t="s">
        <v>1245</v>
      </c>
      <c r="D107" s="73" t="s">
        <v>733</v>
      </c>
      <c r="E107" s="95">
        <v>100</v>
      </c>
      <c r="F107" s="97">
        <v>50</v>
      </c>
    </row>
    <row r="108" spans="1:6" ht="25.35" customHeight="1" x14ac:dyDescent="0.3">
      <c r="A108" s="94" t="s">
        <v>953</v>
      </c>
      <c r="B108" s="208" t="s">
        <v>777</v>
      </c>
      <c r="C108" s="184" t="s">
        <v>1245</v>
      </c>
      <c r="D108" s="73" t="s">
        <v>737</v>
      </c>
      <c r="E108" s="98">
        <v>173700</v>
      </c>
      <c r="F108" s="100">
        <v>126100</v>
      </c>
    </row>
    <row r="109" spans="1:6" ht="25.35" customHeight="1" x14ac:dyDescent="0.3">
      <c r="A109" s="94" t="s">
        <v>953</v>
      </c>
      <c r="B109" s="208" t="s">
        <v>777</v>
      </c>
      <c r="C109" s="184" t="s">
        <v>1245</v>
      </c>
      <c r="D109" s="73" t="s">
        <v>738</v>
      </c>
      <c r="E109" s="98">
        <v>103400</v>
      </c>
      <c r="F109" s="100">
        <v>46000</v>
      </c>
    </row>
    <row r="110" spans="1:6" ht="25.35" customHeight="1" x14ac:dyDescent="0.3">
      <c r="A110" s="94" t="s">
        <v>953</v>
      </c>
      <c r="B110" s="208" t="s">
        <v>777</v>
      </c>
      <c r="C110" s="184" t="s">
        <v>1245</v>
      </c>
      <c r="D110" s="73" t="s">
        <v>739</v>
      </c>
      <c r="E110" s="98">
        <v>70300</v>
      </c>
      <c r="F110" s="100">
        <v>80100</v>
      </c>
    </row>
    <row r="111" spans="1:6" ht="25.35" customHeight="1" x14ac:dyDescent="0.3">
      <c r="A111" s="94" t="s">
        <v>953</v>
      </c>
      <c r="B111" s="208" t="s">
        <v>777</v>
      </c>
      <c r="C111" s="184" t="s">
        <v>1246</v>
      </c>
      <c r="D111" s="73" t="s">
        <v>733</v>
      </c>
      <c r="E111" s="95">
        <v>100</v>
      </c>
      <c r="F111" s="97">
        <v>50</v>
      </c>
    </row>
    <row r="112" spans="1:6" ht="25.35" customHeight="1" x14ac:dyDescent="0.3">
      <c r="A112" s="94" t="s">
        <v>953</v>
      </c>
      <c r="B112" s="208" t="s">
        <v>777</v>
      </c>
      <c r="C112" s="184" t="s">
        <v>1246</v>
      </c>
      <c r="D112" s="73" t="s">
        <v>737</v>
      </c>
      <c r="E112" s="98">
        <v>155000</v>
      </c>
      <c r="F112" s="100">
        <v>245700</v>
      </c>
    </row>
    <row r="113" spans="1:6" ht="25.35" customHeight="1" x14ac:dyDescent="0.3">
      <c r="A113" s="94" t="s">
        <v>953</v>
      </c>
      <c r="B113" s="208" t="s">
        <v>777</v>
      </c>
      <c r="C113" s="184" t="s">
        <v>1246</v>
      </c>
      <c r="D113" s="73" t="s">
        <v>738</v>
      </c>
      <c r="E113" s="98">
        <v>85000</v>
      </c>
      <c r="F113" s="100">
        <v>155000</v>
      </c>
    </row>
    <row r="114" spans="1:6" ht="25.35" customHeight="1" x14ac:dyDescent="0.3">
      <c r="A114" s="94" t="s">
        <v>953</v>
      </c>
      <c r="B114" s="208" t="s">
        <v>777</v>
      </c>
      <c r="C114" s="184" t="s">
        <v>1246</v>
      </c>
      <c r="D114" s="73" t="s">
        <v>739</v>
      </c>
      <c r="E114" s="98">
        <v>70000</v>
      </c>
      <c r="F114" s="100">
        <v>90700</v>
      </c>
    </row>
    <row r="115" spans="1:6" ht="25.35" customHeight="1" x14ac:dyDescent="0.3">
      <c r="A115" s="94" t="s">
        <v>953</v>
      </c>
      <c r="B115" s="208" t="s">
        <v>777</v>
      </c>
      <c r="C115" s="184" t="s">
        <v>1240</v>
      </c>
      <c r="D115" s="73" t="s">
        <v>733</v>
      </c>
      <c r="E115" s="95">
        <v>250</v>
      </c>
      <c r="F115" s="97">
        <v>150</v>
      </c>
    </row>
    <row r="116" spans="1:6" ht="25.35" customHeight="1" x14ac:dyDescent="0.3">
      <c r="A116" s="94" t="s">
        <v>953</v>
      </c>
      <c r="B116" s="208" t="s">
        <v>777</v>
      </c>
      <c r="C116" s="184" t="s">
        <v>1240</v>
      </c>
      <c r="D116" s="73" t="s">
        <v>737</v>
      </c>
      <c r="E116" s="98">
        <v>169300</v>
      </c>
      <c r="F116" s="100">
        <v>166500</v>
      </c>
    </row>
    <row r="117" spans="1:6" ht="25.35" customHeight="1" x14ac:dyDescent="0.3">
      <c r="A117" s="94" t="s">
        <v>953</v>
      </c>
      <c r="B117" s="208" t="s">
        <v>777</v>
      </c>
      <c r="C117" s="184" t="s">
        <v>1240</v>
      </c>
      <c r="D117" s="73" t="s">
        <v>738</v>
      </c>
      <c r="E117" s="98">
        <v>90900</v>
      </c>
      <c r="F117" s="100">
        <v>74200</v>
      </c>
    </row>
    <row r="118" spans="1:6" ht="25.35" customHeight="1" x14ac:dyDescent="0.3">
      <c r="A118" s="94" t="s">
        <v>953</v>
      </c>
      <c r="B118" s="208" t="s">
        <v>777</v>
      </c>
      <c r="C118" s="184" t="s">
        <v>1240</v>
      </c>
      <c r="D118" s="73" t="s">
        <v>739</v>
      </c>
      <c r="E118" s="98">
        <v>78300</v>
      </c>
      <c r="F118" s="100">
        <v>92300</v>
      </c>
    </row>
    <row r="119" spans="1:6" ht="25.35" customHeight="1" x14ac:dyDescent="0.3">
      <c r="A119" s="94" t="s">
        <v>953</v>
      </c>
      <c r="B119" s="208" t="s">
        <v>777</v>
      </c>
      <c r="C119" s="184" t="s">
        <v>1241</v>
      </c>
      <c r="D119" s="73" t="s">
        <v>733</v>
      </c>
      <c r="E119" s="95">
        <v>450</v>
      </c>
      <c r="F119" s="97">
        <v>200</v>
      </c>
    </row>
    <row r="120" spans="1:6" ht="25.35" customHeight="1" x14ac:dyDescent="0.3">
      <c r="A120" s="94" t="s">
        <v>953</v>
      </c>
      <c r="B120" s="208" t="s">
        <v>777</v>
      </c>
      <c r="C120" s="184" t="s">
        <v>1241</v>
      </c>
      <c r="D120" s="73" t="s">
        <v>737</v>
      </c>
      <c r="E120" s="98">
        <v>173800</v>
      </c>
      <c r="F120" s="100">
        <v>155000</v>
      </c>
    </row>
    <row r="121" spans="1:6" ht="25.35" customHeight="1" x14ac:dyDescent="0.3">
      <c r="A121" s="94" t="s">
        <v>953</v>
      </c>
      <c r="B121" s="208" t="s">
        <v>777</v>
      </c>
      <c r="C121" s="184" t="s">
        <v>1241</v>
      </c>
      <c r="D121" s="73" t="s">
        <v>738</v>
      </c>
      <c r="E121" s="98">
        <v>92100</v>
      </c>
      <c r="F121" s="100">
        <v>65500</v>
      </c>
    </row>
    <row r="122" spans="1:6" ht="25.35" customHeight="1" x14ac:dyDescent="0.3">
      <c r="A122" s="94" t="s">
        <v>953</v>
      </c>
      <c r="B122" s="208" t="s">
        <v>777</v>
      </c>
      <c r="C122" s="184" t="s">
        <v>1241</v>
      </c>
      <c r="D122" s="73" t="s">
        <v>739</v>
      </c>
      <c r="E122" s="98">
        <v>81700</v>
      </c>
      <c r="F122" s="100">
        <v>89500</v>
      </c>
    </row>
    <row r="123" spans="1:6" ht="25.35" customHeight="1" x14ac:dyDescent="0.3">
      <c r="A123" s="94" t="s">
        <v>953</v>
      </c>
      <c r="B123" s="208" t="s">
        <v>777</v>
      </c>
      <c r="C123" s="184" t="s">
        <v>1242</v>
      </c>
      <c r="D123" s="73" t="s">
        <v>733</v>
      </c>
      <c r="E123" s="95">
        <v>500</v>
      </c>
      <c r="F123" s="97">
        <v>200</v>
      </c>
    </row>
    <row r="124" spans="1:6" ht="25.35" customHeight="1" x14ac:dyDescent="0.3">
      <c r="A124" s="94" t="s">
        <v>953</v>
      </c>
      <c r="B124" s="208" t="s">
        <v>777</v>
      </c>
      <c r="C124" s="184" t="s">
        <v>1242</v>
      </c>
      <c r="D124" s="73" t="s">
        <v>737</v>
      </c>
      <c r="E124" s="98">
        <v>208700</v>
      </c>
      <c r="F124" s="100">
        <v>244100</v>
      </c>
    </row>
    <row r="125" spans="1:6" ht="25.35" customHeight="1" x14ac:dyDescent="0.3">
      <c r="A125" s="94" t="s">
        <v>953</v>
      </c>
      <c r="B125" s="208" t="s">
        <v>777</v>
      </c>
      <c r="C125" s="184" t="s">
        <v>1242</v>
      </c>
      <c r="D125" s="73" t="s">
        <v>738</v>
      </c>
      <c r="E125" s="98">
        <v>115100</v>
      </c>
      <c r="F125" s="100">
        <v>156800</v>
      </c>
    </row>
    <row r="126" spans="1:6" ht="25.35" customHeight="1" x14ac:dyDescent="0.3">
      <c r="A126" s="94" t="s">
        <v>953</v>
      </c>
      <c r="B126" s="208" t="s">
        <v>777</v>
      </c>
      <c r="C126" s="184" t="s">
        <v>1242</v>
      </c>
      <c r="D126" s="73" t="s">
        <v>739</v>
      </c>
      <c r="E126" s="98">
        <v>93600</v>
      </c>
      <c r="F126" s="100">
        <v>87300</v>
      </c>
    </row>
    <row r="127" spans="1:6" ht="25.35" customHeight="1" x14ac:dyDescent="0.3">
      <c r="A127" s="94" t="s">
        <v>953</v>
      </c>
      <c r="B127" s="208" t="s">
        <v>777</v>
      </c>
      <c r="C127" s="184" t="s">
        <v>1243</v>
      </c>
      <c r="D127" s="73" t="s">
        <v>733</v>
      </c>
      <c r="E127" s="95">
        <v>550</v>
      </c>
      <c r="F127" s="97">
        <v>200</v>
      </c>
    </row>
    <row r="128" spans="1:6" ht="25.35" customHeight="1" x14ac:dyDescent="0.3">
      <c r="A128" s="94" t="s">
        <v>953</v>
      </c>
      <c r="B128" s="208" t="s">
        <v>777</v>
      </c>
      <c r="C128" s="184" t="s">
        <v>1243</v>
      </c>
      <c r="D128" s="73" t="s">
        <v>737</v>
      </c>
      <c r="E128" s="98">
        <v>312500</v>
      </c>
      <c r="F128" s="100">
        <v>402800</v>
      </c>
    </row>
    <row r="129" spans="1:6" ht="25.35" customHeight="1" x14ac:dyDescent="0.3">
      <c r="A129" s="94" t="s">
        <v>953</v>
      </c>
      <c r="B129" s="208" t="s">
        <v>777</v>
      </c>
      <c r="C129" s="184" t="s">
        <v>1243</v>
      </c>
      <c r="D129" s="73" t="s">
        <v>738</v>
      </c>
      <c r="E129" s="98">
        <v>206900</v>
      </c>
      <c r="F129" s="100">
        <v>282200</v>
      </c>
    </row>
    <row r="130" spans="1:6" ht="25.35" customHeight="1" x14ac:dyDescent="0.3">
      <c r="A130" s="105" t="s">
        <v>953</v>
      </c>
      <c r="B130" s="219" t="s">
        <v>777</v>
      </c>
      <c r="C130" s="219" t="s">
        <v>1243</v>
      </c>
      <c r="D130" s="106" t="s">
        <v>739</v>
      </c>
      <c r="E130" s="107">
        <v>105700</v>
      </c>
      <c r="F130" s="109">
        <v>120700</v>
      </c>
    </row>
    <row r="131" spans="1:6" ht="25.35" customHeight="1" x14ac:dyDescent="0.3">
      <c r="A131" s="94" t="s">
        <v>953</v>
      </c>
      <c r="B131" s="208" t="s">
        <v>780</v>
      </c>
      <c r="C131" s="184" t="s">
        <v>1244</v>
      </c>
      <c r="D131" s="73" t="s">
        <v>733</v>
      </c>
      <c r="E131" s="95">
        <v>200</v>
      </c>
      <c r="F131" s="97">
        <v>100</v>
      </c>
    </row>
    <row r="132" spans="1:6" ht="25.35" customHeight="1" x14ac:dyDescent="0.3">
      <c r="A132" s="94" t="s">
        <v>953</v>
      </c>
      <c r="B132" s="208" t="s">
        <v>780</v>
      </c>
      <c r="C132" s="184" t="s">
        <v>1244</v>
      </c>
      <c r="D132" s="73" t="s">
        <v>737</v>
      </c>
      <c r="E132" s="98">
        <v>58400</v>
      </c>
      <c r="F132" s="100">
        <v>72400</v>
      </c>
    </row>
    <row r="133" spans="1:6" ht="25.35" customHeight="1" x14ac:dyDescent="0.3">
      <c r="A133" s="94" t="s">
        <v>953</v>
      </c>
      <c r="B133" s="208" t="s">
        <v>780</v>
      </c>
      <c r="C133" s="184" t="s">
        <v>1244</v>
      </c>
      <c r="D133" s="73" t="s">
        <v>738</v>
      </c>
      <c r="E133" s="98">
        <v>23700</v>
      </c>
      <c r="F133" s="100">
        <v>30700</v>
      </c>
    </row>
    <row r="134" spans="1:6" ht="25.35" customHeight="1" x14ac:dyDescent="0.3">
      <c r="A134" s="94" t="s">
        <v>953</v>
      </c>
      <c r="B134" s="208" t="s">
        <v>780</v>
      </c>
      <c r="C134" s="184" t="s">
        <v>1244</v>
      </c>
      <c r="D134" s="73" t="s">
        <v>739</v>
      </c>
      <c r="E134" s="98">
        <v>34700</v>
      </c>
      <c r="F134" s="100">
        <v>41700</v>
      </c>
    </row>
    <row r="135" spans="1:6" ht="25.35" customHeight="1" x14ac:dyDescent="0.3">
      <c r="A135" s="94" t="s">
        <v>953</v>
      </c>
      <c r="B135" s="208" t="s">
        <v>780</v>
      </c>
      <c r="C135" s="184" t="s">
        <v>1245</v>
      </c>
      <c r="D135" s="73" t="s">
        <v>733</v>
      </c>
      <c r="E135" s="95">
        <v>300</v>
      </c>
      <c r="F135" s="97">
        <v>150</v>
      </c>
    </row>
    <row r="136" spans="1:6" ht="25.35" customHeight="1" x14ac:dyDescent="0.3">
      <c r="A136" s="94" t="s">
        <v>953</v>
      </c>
      <c r="B136" s="208" t="s">
        <v>780</v>
      </c>
      <c r="C136" s="184" t="s">
        <v>1245</v>
      </c>
      <c r="D136" s="73" t="s">
        <v>737</v>
      </c>
      <c r="E136" s="98">
        <v>60500</v>
      </c>
      <c r="F136" s="100">
        <v>63800</v>
      </c>
    </row>
    <row r="137" spans="1:6" ht="25.35" customHeight="1" x14ac:dyDescent="0.3">
      <c r="A137" s="94" t="s">
        <v>953</v>
      </c>
      <c r="B137" s="208" t="s">
        <v>780</v>
      </c>
      <c r="C137" s="184" t="s">
        <v>1245</v>
      </c>
      <c r="D137" s="73" t="s">
        <v>738</v>
      </c>
      <c r="E137" s="98">
        <v>19200</v>
      </c>
      <c r="F137" s="100">
        <v>19800</v>
      </c>
    </row>
    <row r="138" spans="1:6" ht="25.35" customHeight="1" x14ac:dyDescent="0.3">
      <c r="A138" s="94" t="s">
        <v>953</v>
      </c>
      <c r="B138" s="208" t="s">
        <v>780</v>
      </c>
      <c r="C138" s="184" t="s">
        <v>1245</v>
      </c>
      <c r="D138" s="73" t="s">
        <v>739</v>
      </c>
      <c r="E138" s="98">
        <v>41200</v>
      </c>
      <c r="F138" s="100">
        <v>43900</v>
      </c>
    </row>
    <row r="139" spans="1:6" ht="25.35" customHeight="1" x14ac:dyDescent="0.3">
      <c r="A139" s="94" t="s">
        <v>953</v>
      </c>
      <c r="B139" s="208" t="s">
        <v>780</v>
      </c>
      <c r="C139" s="184" t="s">
        <v>1246</v>
      </c>
      <c r="D139" s="73" t="s">
        <v>733</v>
      </c>
      <c r="E139" s="95">
        <v>250</v>
      </c>
      <c r="F139" s="97">
        <v>100</v>
      </c>
    </row>
    <row r="140" spans="1:6" ht="25.35" customHeight="1" x14ac:dyDescent="0.3">
      <c r="A140" s="94" t="s">
        <v>953</v>
      </c>
      <c r="B140" s="208" t="s">
        <v>780</v>
      </c>
      <c r="C140" s="184" t="s">
        <v>1246</v>
      </c>
      <c r="D140" s="73" t="s">
        <v>737</v>
      </c>
      <c r="E140" s="98">
        <v>101800</v>
      </c>
      <c r="F140" s="100">
        <v>86400</v>
      </c>
    </row>
    <row r="141" spans="1:6" ht="25.35" customHeight="1" x14ac:dyDescent="0.3">
      <c r="A141" s="94" t="s">
        <v>953</v>
      </c>
      <c r="B141" s="208" t="s">
        <v>780</v>
      </c>
      <c r="C141" s="184" t="s">
        <v>1246</v>
      </c>
      <c r="D141" s="73" t="s">
        <v>738</v>
      </c>
      <c r="E141" s="98">
        <v>46200</v>
      </c>
      <c r="F141" s="100">
        <v>27300</v>
      </c>
    </row>
    <row r="142" spans="1:6" ht="25.35" customHeight="1" x14ac:dyDescent="0.3">
      <c r="A142" s="94" t="s">
        <v>953</v>
      </c>
      <c r="B142" s="208" t="s">
        <v>780</v>
      </c>
      <c r="C142" s="184" t="s">
        <v>1246</v>
      </c>
      <c r="D142" s="73" t="s">
        <v>739</v>
      </c>
      <c r="E142" s="98">
        <v>55600</v>
      </c>
      <c r="F142" s="100">
        <v>59100</v>
      </c>
    </row>
    <row r="143" spans="1:6" ht="25.35" customHeight="1" x14ac:dyDescent="0.3">
      <c r="A143" s="94" t="s">
        <v>953</v>
      </c>
      <c r="B143" s="208" t="s">
        <v>780</v>
      </c>
      <c r="C143" s="184" t="s">
        <v>1240</v>
      </c>
      <c r="D143" s="73" t="s">
        <v>733</v>
      </c>
      <c r="E143" s="95">
        <v>400</v>
      </c>
      <c r="F143" s="97">
        <v>150</v>
      </c>
    </row>
    <row r="144" spans="1:6" ht="25.35" customHeight="1" x14ac:dyDescent="0.3">
      <c r="A144" s="94" t="s">
        <v>953</v>
      </c>
      <c r="B144" s="208" t="s">
        <v>780</v>
      </c>
      <c r="C144" s="184" t="s">
        <v>1240</v>
      </c>
      <c r="D144" s="73" t="s">
        <v>737</v>
      </c>
      <c r="E144" s="98">
        <v>120300</v>
      </c>
      <c r="F144" s="100">
        <v>114900</v>
      </c>
    </row>
    <row r="145" spans="1:6" ht="25.35" customHeight="1" x14ac:dyDescent="0.3">
      <c r="A145" s="94" t="s">
        <v>953</v>
      </c>
      <c r="B145" s="208" t="s">
        <v>780</v>
      </c>
      <c r="C145" s="184" t="s">
        <v>1240</v>
      </c>
      <c r="D145" s="73" t="s">
        <v>738</v>
      </c>
      <c r="E145" s="98">
        <v>60400</v>
      </c>
      <c r="F145" s="100">
        <v>44200</v>
      </c>
    </row>
    <row r="146" spans="1:6" ht="25.35" customHeight="1" x14ac:dyDescent="0.3">
      <c r="A146" s="94" t="s">
        <v>953</v>
      </c>
      <c r="B146" s="208" t="s">
        <v>780</v>
      </c>
      <c r="C146" s="184" t="s">
        <v>1240</v>
      </c>
      <c r="D146" s="73" t="s">
        <v>739</v>
      </c>
      <c r="E146" s="98">
        <v>59900</v>
      </c>
      <c r="F146" s="100">
        <v>70700</v>
      </c>
    </row>
    <row r="147" spans="1:6" ht="25.35" customHeight="1" x14ac:dyDescent="0.3">
      <c r="A147" s="94" t="s">
        <v>953</v>
      </c>
      <c r="B147" s="208" t="s">
        <v>780</v>
      </c>
      <c r="C147" s="184" t="s">
        <v>1241</v>
      </c>
      <c r="D147" s="73" t="s">
        <v>733</v>
      </c>
      <c r="E147" s="95">
        <v>400</v>
      </c>
      <c r="F147" s="97">
        <v>150</v>
      </c>
    </row>
    <row r="148" spans="1:6" ht="25.35" customHeight="1" x14ac:dyDescent="0.3">
      <c r="A148" s="94" t="s">
        <v>953</v>
      </c>
      <c r="B148" s="208" t="s">
        <v>780</v>
      </c>
      <c r="C148" s="184" t="s">
        <v>1241</v>
      </c>
      <c r="D148" s="73" t="s">
        <v>737</v>
      </c>
      <c r="E148" s="98">
        <v>114900</v>
      </c>
      <c r="F148" s="100">
        <v>158500</v>
      </c>
    </row>
    <row r="149" spans="1:6" ht="25.35" customHeight="1" x14ac:dyDescent="0.3">
      <c r="A149" s="94" t="s">
        <v>953</v>
      </c>
      <c r="B149" s="208" t="s">
        <v>780</v>
      </c>
      <c r="C149" s="184" t="s">
        <v>1241</v>
      </c>
      <c r="D149" s="73" t="s">
        <v>738</v>
      </c>
      <c r="E149" s="98">
        <v>50900</v>
      </c>
      <c r="F149" s="100">
        <v>83300</v>
      </c>
    </row>
    <row r="150" spans="1:6" ht="25.35" customHeight="1" x14ac:dyDescent="0.3">
      <c r="A150" s="94" t="s">
        <v>953</v>
      </c>
      <c r="B150" s="208" t="s">
        <v>780</v>
      </c>
      <c r="C150" s="184" t="s">
        <v>1241</v>
      </c>
      <c r="D150" s="73" t="s">
        <v>739</v>
      </c>
      <c r="E150" s="98">
        <v>64000</v>
      </c>
      <c r="F150" s="100">
        <v>75200</v>
      </c>
    </row>
    <row r="151" spans="1:6" ht="25.35" customHeight="1" x14ac:dyDescent="0.3">
      <c r="A151" s="94" t="s">
        <v>953</v>
      </c>
      <c r="B151" s="208" t="s">
        <v>780</v>
      </c>
      <c r="C151" s="184" t="s">
        <v>1242</v>
      </c>
      <c r="D151" s="73" t="s">
        <v>733</v>
      </c>
      <c r="E151" s="95">
        <v>350</v>
      </c>
      <c r="F151" s="97">
        <v>150</v>
      </c>
    </row>
    <row r="152" spans="1:6" ht="25.35" customHeight="1" x14ac:dyDescent="0.3">
      <c r="A152" s="94" t="s">
        <v>953</v>
      </c>
      <c r="B152" s="208" t="s">
        <v>780</v>
      </c>
      <c r="C152" s="184" t="s">
        <v>1242</v>
      </c>
      <c r="D152" s="73" t="s">
        <v>737</v>
      </c>
      <c r="E152" s="98">
        <v>133800</v>
      </c>
      <c r="F152" s="100">
        <v>131500</v>
      </c>
    </row>
    <row r="153" spans="1:6" ht="25.35" customHeight="1" x14ac:dyDescent="0.3">
      <c r="A153" s="94" t="s">
        <v>953</v>
      </c>
      <c r="B153" s="208" t="s">
        <v>780</v>
      </c>
      <c r="C153" s="184" t="s">
        <v>1242</v>
      </c>
      <c r="D153" s="73" t="s">
        <v>738</v>
      </c>
      <c r="E153" s="98">
        <v>63900</v>
      </c>
      <c r="F153" s="100">
        <v>62000</v>
      </c>
    </row>
    <row r="154" spans="1:6" ht="25.35" customHeight="1" x14ac:dyDescent="0.3">
      <c r="A154" s="94" t="s">
        <v>953</v>
      </c>
      <c r="B154" s="208" t="s">
        <v>780</v>
      </c>
      <c r="C154" s="184" t="s">
        <v>1242</v>
      </c>
      <c r="D154" s="73" t="s">
        <v>739</v>
      </c>
      <c r="E154" s="98">
        <v>69900</v>
      </c>
      <c r="F154" s="100">
        <v>69500</v>
      </c>
    </row>
    <row r="155" spans="1:6" ht="25.35" customHeight="1" x14ac:dyDescent="0.3">
      <c r="A155" s="94" t="s">
        <v>953</v>
      </c>
      <c r="B155" s="208" t="s">
        <v>780</v>
      </c>
      <c r="C155" s="184" t="s">
        <v>1243</v>
      </c>
      <c r="D155" s="73" t="s">
        <v>733</v>
      </c>
      <c r="E155" s="95">
        <v>250</v>
      </c>
      <c r="F155" s="97">
        <v>100</v>
      </c>
    </row>
    <row r="156" spans="1:6" ht="25.35" customHeight="1" x14ac:dyDescent="0.3">
      <c r="A156" s="94" t="s">
        <v>953</v>
      </c>
      <c r="B156" s="208" t="s">
        <v>780</v>
      </c>
      <c r="C156" s="184" t="s">
        <v>1243</v>
      </c>
      <c r="D156" s="73" t="s">
        <v>737</v>
      </c>
      <c r="E156" s="98">
        <v>232400</v>
      </c>
      <c r="F156" s="100">
        <v>281900</v>
      </c>
    </row>
    <row r="157" spans="1:6" ht="25.35" customHeight="1" x14ac:dyDescent="0.3">
      <c r="A157" s="94" t="s">
        <v>953</v>
      </c>
      <c r="B157" s="208" t="s">
        <v>780</v>
      </c>
      <c r="C157" s="184" t="s">
        <v>1243</v>
      </c>
      <c r="D157" s="73" t="s">
        <v>738</v>
      </c>
      <c r="E157" s="98">
        <v>147900</v>
      </c>
      <c r="F157" s="100">
        <v>174000</v>
      </c>
    </row>
    <row r="158" spans="1:6" ht="25.35" customHeight="1" x14ac:dyDescent="0.3">
      <c r="A158" s="110" t="s">
        <v>953</v>
      </c>
      <c r="B158" s="220" t="s">
        <v>780</v>
      </c>
      <c r="C158" s="187" t="s">
        <v>1243</v>
      </c>
      <c r="D158" s="111" t="s">
        <v>739</v>
      </c>
      <c r="E158" s="112">
        <v>84400</v>
      </c>
      <c r="F158" s="114">
        <v>107900</v>
      </c>
    </row>
    <row r="160" spans="1:6" x14ac:dyDescent="0.3">
      <c r="A160" s="43" t="s">
        <v>639</v>
      </c>
    </row>
    <row r="161" spans="1:6" ht="31.5" customHeight="1" x14ac:dyDescent="0.3">
      <c r="A161" s="809" t="s">
        <v>1247</v>
      </c>
      <c r="B161" s="809"/>
      <c r="C161" s="809"/>
      <c r="D161" s="809"/>
      <c r="E161" s="809"/>
      <c r="F161" s="809"/>
    </row>
    <row r="162" spans="1:6" x14ac:dyDescent="0.3">
      <c r="A162" s="810" t="s">
        <v>741</v>
      </c>
      <c r="B162" s="810"/>
      <c r="C162" s="810"/>
      <c r="D162" s="810"/>
      <c r="E162" s="810"/>
      <c r="F162" s="810"/>
    </row>
    <row r="164" spans="1:6" x14ac:dyDescent="0.3">
      <c r="A164" s="1" t="s">
        <v>637</v>
      </c>
      <c r="B164" s="23" t="s">
        <v>1199</v>
      </c>
    </row>
  </sheetData>
  <mergeCells count="3">
    <mergeCell ref="A4:F4"/>
    <mergeCell ref="A161:F161"/>
    <mergeCell ref="A162:F162"/>
  </mergeCells>
  <hyperlinks>
    <hyperlink ref="B164" r:id="rId1" xr:uid="{07921895-D2D3-450D-89C6-489949935E97}"/>
    <hyperlink ref="A1" location="Contents!A1" display="Contents" xr:uid="{3296A43B-0647-4F47-B54D-32DDB726D29A}"/>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1E1B2-3D2F-4867-992E-1A3F7AE94423}">
  <dimension ref="A1:P136"/>
  <sheetViews>
    <sheetView workbookViewId="0"/>
  </sheetViews>
  <sheetFormatPr defaultRowHeight="14.4" x14ac:dyDescent="0.3"/>
  <cols>
    <col min="1" max="1" width="11.44140625" style="358" bestFit="1" customWidth="1"/>
    <col min="2" max="2" width="16.6640625" bestFit="1" customWidth="1"/>
    <col min="3" max="3" width="8.44140625" bestFit="1" customWidth="1"/>
    <col min="4" max="4" width="10.21875" bestFit="1" customWidth="1"/>
    <col min="5" max="5" width="26.21875" bestFit="1" customWidth="1"/>
    <col min="6" max="6" width="12.21875" bestFit="1" customWidth="1"/>
    <col min="7" max="7" width="11.5546875" bestFit="1" customWidth="1"/>
    <col min="8" max="8" width="12.109375" bestFit="1" customWidth="1"/>
    <col min="9" max="9" width="10.77734375" bestFit="1" customWidth="1"/>
  </cols>
  <sheetData>
    <row r="1" spans="1:9" x14ac:dyDescent="0.3">
      <c r="A1" s="660" t="s">
        <v>1264</v>
      </c>
    </row>
    <row r="2" spans="1:9" x14ac:dyDescent="0.3">
      <c r="A2" s="668" t="s">
        <v>1288</v>
      </c>
    </row>
    <row r="3" spans="1:9" x14ac:dyDescent="0.3">
      <c r="A3" s="415" t="s">
        <v>173</v>
      </c>
      <c r="B3" t="s">
        <v>181</v>
      </c>
      <c r="C3" t="s">
        <v>182</v>
      </c>
      <c r="D3" t="s">
        <v>183</v>
      </c>
      <c r="E3" t="s">
        <v>184</v>
      </c>
      <c r="F3" t="s">
        <v>185</v>
      </c>
      <c r="G3" t="s">
        <v>186</v>
      </c>
      <c r="H3" t="s">
        <v>187</v>
      </c>
      <c r="I3" t="s">
        <v>180</v>
      </c>
    </row>
    <row r="4" spans="1:9" x14ac:dyDescent="0.3">
      <c r="A4" s="372">
        <v>43496</v>
      </c>
      <c r="B4" s="413">
        <v>1204.9170799999999</v>
      </c>
      <c r="C4" s="413">
        <v>1868.3726299999998</v>
      </c>
      <c r="D4" s="413">
        <v>1993.8476800000001</v>
      </c>
      <c r="E4" s="413">
        <v>1084.1310000000001</v>
      </c>
      <c r="F4" s="413">
        <v>1162.9924399999998</v>
      </c>
      <c r="G4" s="413">
        <v>1292.6007</v>
      </c>
      <c r="H4" s="413">
        <v>461.36</v>
      </c>
      <c r="I4" s="413">
        <v>9068.2215300000007</v>
      </c>
    </row>
    <row r="5" spans="1:9" x14ac:dyDescent="0.3">
      <c r="A5" s="372">
        <v>43524</v>
      </c>
      <c r="B5" s="413">
        <v>1103.9392699999999</v>
      </c>
      <c r="C5" s="413">
        <v>1917.7241800000002</v>
      </c>
      <c r="D5" s="413">
        <v>1732.9072299999998</v>
      </c>
      <c r="E5" s="413">
        <v>968.30208999999991</v>
      </c>
      <c r="F5" s="413">
        <v>1124.1824399999998</v>
      </c>
      <c r="G5" s="413">
        <v>1305.96298</v>
      </c>
      <c r="H5" s="413">
        <v>492.37641999999994</v>
      </c>
      <c r="I5" s="413">
        <v>8645.3946099999994</v>
      </c>
    </row>
    <row r="6" spans="1:9" x14ac:dyDescent="0.3">
      <c r="A6" s="372">
        <v>43555</v>
      </c>
      <c r="B6" s="413">
        <v>1144.94706</v>
      </c>
      <c r="C6" s="413">
        <v>1771.2171999999998</v>
      </c>
      <c r="D6" s="413">
        <v>1751.3673000000001</v>
      </c>
      <c r="E6" s="413">
        <v>1185.3023400000002</v>
      </c>
      <c r="F6" s="413">
        <v>1208.3401999999999</v>
      </c>
      <c r="G6" s="413">
        <v>1174.7145199999998</v>
      </c>
      <c r="H6" s="413">
        <v>508.59266999999994</v>
      </c>
      <c r="I6" s="413">
        <v>8744.4812899999997</v>
      </c>
    </row>
    <row r="7" spans="1:9" x14ac:dyDescent="0.3">
      <c r="A7" s="372">
        <v>43585</v>
      </c>
      <c r="B7" s="413">
        <v>1446.1404000000002</v>
      </c>
      <c r="C7" s="413">
        <v>2147.2305100000003</v>
      </c>
      <c r="D7" s="413">
        <v>2171.7474000000007</v>
      </c>
      <c r="E7" s="413">
        <v>1163.4350899999999</v>
      </c>
      <c r="F7" s="413">
        <v>1237.6359600000001</v>
      </c>
      <c r="G7" s="413">
        <v>1452.2011</v>
      </c>
      <c r="H7" s="413">
        <v>657.59299999999996</v>
      </c>
      <c r="I7" s="413">
        <v>10275.983460000003</v>
      </c>
    </row>
    <row r="8" spans="1:9" x14ac:dyDescent="0.3">
      <c r="A8" s="372">
        <v>43616</v>
      </c>
      <c r="B8" s="413">
        <v>1466.2103999999999</v>
      </c>
      <c r="C8" s="413">
        <v>2256.7979999999998</v>
      </c>
      <c r="D8" s="413">
        <v>2239.5127900000002</v>
      </c>
      <c r="E8" s="413">
        <v>1311.9625899999999</v>
      </c>
      <c r="F8" s="413">
        <v>1317.3010900000002</v>
      </c>
      <c r="G8" s="413">
        <v>1355.6354099999999</v>
      </c>
      <c r="H8" s="413">
        <v>728.14300000000003</v>
      </c>
      <c r="I8" s="413">
        <v>10675.563279999998</v>
      </c>
    </row>
    <row r="9" spans="1:9" x14ac:dyDescent="0.3">
      <c r="A9" s="372">
        <v>43646</v>
      </c>
      <c r="B9" s="413">
        <v>1513.7356600000003</v>
      </c>
      <c r="C9" s="413">
        <v>2242.70201</v>
      </c>
      <c r="D9" s="413">
        <v>2173.4121700000001</v>
      </c>
      <c r="E9" s="413">
        <v>1424.0999999999997</v>
      </c>
      <c r="F9" s="413">
        <v>1386.43876</v>
      </c>
      <c r="G9" s="413">
        <v>1539.0539299999998</v>
      </c>
      <c r="H9" s="413">
        <v>739.51300000000003</v>
      </c>
      <c r="I9" s="413">
        <v>11018.955530000001</v>
      </c>
    </row>
    <row r="10" spans="1:9" x14ac:dyDescent="0.3">
      <c r="A10" s="372">
        <v>43677</v>
      </c>
      <c r="B10" s="413">
        <v>1433.4596200000005</v>
      </c>
      <c r="C10" s="413">
        <v>2425.5278699999994</v>
      </c>
      <c r="D10" s="413">
        <v>2278.9631200000003</v>
      </c>
      <c r="E10" s="413">
        <v>1417.09</v>
      </c>
      <c r="F10" s="413">
        <v>1413.2138899999998</v>
      </c>
      <c r="G10" s="413">
        <v>1642.2159300000001</v>
      </c>
      <c r="H10" s="413">
        <v>777.05000000000007</v>
      </c>
      <c r="I10" s="413">
        <v>11387.520429999999</v>
      </c>
    </row>
    <row r="11" spans="1:9" x14ac:dyDescent="0.3">
      <c r="A11" s="372">
        <v>43708</v>
      </c>
      <c r="B11" s="413">
        <v>1220.9219299999997</v>
      </c>
      <c r="C11" s="413">
        <v>1979.3727999999996</v>
      </c>
      <c r="D11" s="413">
        <v>1931.4856800000002</v>
      </c>
      <c r="E11" s="413">
        <v>1136.45</v>
      </c>
      <c r="F11" s="413">
        <v>1202.4545299999997</v>
      </c>
      <c r="G11" s="413">
        <v>1367.6033299999999</v>
      </c>
      <c r="H11" s="413">
        <v>439.512</v>
      </c>
      <c r="I11" s="413">
        <v>9277.8002699999997</v>
      </c>
    </row>
    <row r="12" spans="1:9" x14ac:dyDescent="0.3">
      <c r="A12" s="372">
        <v>43738</v>
      </c>
      <c r="B12" s="413">
        <v>1381.7400600000001</v>
      </c>
      <c r="C12" s="413">
        <v>1763.9506699999999</v>
      </c>
      <c r="D12" s="413">
        <v>1878.63921</v>
      </c>
      <c r="E12" s="413">
        <v>1024.92534</v>
      </c>
      <c r="F12" s="413">
        <v>1185.88328</v>
      </c>
      <c r="G12" s="413">
        <v>1336.4316199999998</v>
      </c>
      <c r="H12" s="413">
        <v>364.20334999999994</v>
      </c>
      <c r="I12" s="413">
        <v>8935.7735300000004</v>
      </c>
    </row>
    <row r="13" spans="1:9" x14ac:dyDescent="0.3">
      <c r="A13" s="372">
        <v>43769</v>
      </c>
      <c r="B13" s="413">
        <v>1285.6484599999999</v>
      </c>
      <c r="C13" s="413">
        <v>1527.7616999999998</v>
      </c>
      <c r="D13" s="413">
        <v>1829.2580800000001</v>
      </c>
      <c r="E13" s="413">
        <v>899.76262999999994</v>
      </c>
      <c r="F13" s="413">
        <v>1114.85355</v>
      </c>
      <c r="G13" s="413">
        <v>1206.0721899999996</v>
      </c>
      <c r="H13" s="413">
        <v>360.21238</v>
      </c>
      <c r="I13" s="413">
        <v>8223.5689899999998</v>
      </c>
    </row>
    <row r="14" spans="1:9" x14ac:dyDescent="0.3">
      <c r="A14" s="372">
        <v>43799</v>
      </c>
      <c r="B14" s="413">
        <v>1103.4829999999999</v>
      </c>
      <c r="C14" s="413">
        <v>1523.1298999999999</v>
      </c>
      <c r="D14" s="413">
        <v>1814.5161100000003</v>
      </c>
      <c r="E14" s="413">
        <v>973.90692000000001</v>
      </c>
      <c r="F14" s="413">
        <v>1058.1028600000002</v>
      </c>
      <c r="G14" s="413">
        <v>1274.05348</v>
      </c>
      <c r="H14" s="413">
        <v>391.55999999999995</v>
      </c>
      <c r="I14" s="413">
        <v>8138.7522700000009</v>
      </c>
    </row>
    <row r="15" spans="1:9" x14ac:dyDescent="0.3">
      <c r="A15" s="372">
        <v>43830</v>
      </c>
      <c r="B15" s="413">
        <v>1228.2200800000001</v>
      </c>
      <c r="C15" s="413">
        <v>1618.0189399999995</v>
      </c>
      <c r="D15" s="413">
        <v>1889.0666000000001</v>
      </c>
      <c r="E15" s="413">
        <v>960.47629000000006</v>
      </c>
      <c r="F15" s="413">
        <v>1104.5037699999998</v>
      </c>
      <c r="G15" s="413">
        <v>1271.6604300000001</v>
      </c>
      <c r="H15" s="413">
        <v>429.22024999999996</v>
      </c>
      <c r="I15" s="413">
        <v>8501.1663599999993</v>
      </c>
    </row>
    <row r="16" spans="1:9" x14ac:dyDescent="0.3">
      <c r="A16" s="372">
        <v>43861</v>
      </c>
      <c r="B16" s="413">
        <v>1236.02234</v>
      </c>
      <c r="C16" s="413">
        <v>1568.4097900000004</v>
      </c>
      <c r="D16" s="413">
        <v>1779.86905</v>
      </c>
      <c r="E16" s="413">
        <v>941.81503999999984</v>
      </c>
      <c r="F16" s="413">
        <v>1146.7526000000003</v>
      </c>
      <c r="G16" s="413">
        <v>1192.3127700000002</v>
      </c>
      <c r="H16" s="413">
        <v>460.16</v>
      </c>
      <c r="I16" s="413">
        <v>8325.34159</v>
      </c>
    </row>
    <row r="17" spans="1:9" x14ac:dyDescent="0.3">
      <c r="A17" s="372">
        <v>43889</v>
      </c>
      <c r="B17" s="413">
        <v>1056.78945</v>
      </c>
      <c r="C17" s="413">
        <v>1545.8567000000003</v>
      </c>
      <c r="D17" s="413">
        <v>1580.2429099999999</v>
      </c>
      <c r="E17" s="413">
        <v>875.78754000000004</v>
      </c>
      <c r="F17" s="413">
        <v>1077.9608000000005</v>
      </c>
      <c r="G17" s="413">
        <v>1138.85878</v>
      </c>
      <c r="H17" s="413">
        <v>423.85775000000001</v>
      </c>
      <c r="I17" s="413">
        <v>7699.353930000002</v>
      </c>
    </row>
    <row r="18" spans="1:9" x14ac:dyDescent="0.3">
      <c r="A18" s="372">
        <v>43921</v>
      </c>
      <c r="B18" s="413">
        <v>1148.5037</v>
      </c>
      <c r="C18" s="413">
        <v>1471.2726200000002</v>
      </c>
      <c r="D18" s="413">
        <v>1634.0403600000004</v>
      </c>
      <c r="E18" s="413">
        <v>1057.3405599999999</v>
      </c>
      <c r="F18" s="413">
        <v>1052.26379</v>
      </c>
      <c r="G18" s="413">
        <v>1049.2698099999998</v>
      </c>
      <c r="H18" s="413">
        <v>391.41099999999994</v>
      </c>
      <c r="I18" s="413">
        <v>7804.1018399999994</v>
      </c>
    </row>
    <row r="19" spans="1:9" x14ac:dyDescent="0.3">
      <c r="A19" s="372">
        <v>43951</v>
      </c>
      <c r="B19" s="413">
        <v>1219.6955000000003</v>
      </c>
      <c r="C19" s="413">
        <v>1476.7281799999998</v>
      </c>
      <c r="D19" s="413">
        <v>2229.6102900000001</v>
      </c>
      <c r="E19" s="413">
        <v>920.18678</v>
      </c>
      <c r="F19" s="413">
        <v>1167.3900300000003</v>
      </c>
      <c r="G19" s="413">
        <v>1026.9862699999999</v>
      </c>
      <c r="H19" s="413">
        <v>517.59999999999991</v>
      </c>
      <c r="I19" s="413">
        <v>8558.1970500000007</v>
      </c>
    </row>
    <row r="20" spans="1:9" x14ac:dyDescent="0.3">
      <c r="A20" s="372">
        <v>43982</v>
      </c>
      <c r="B20" s="413">
        <v>1022.3194900000001</v>
      </c>
      <c r="C20" s="413">
        <v>1352.2297799999997</v>
      </c>
      <c r="D20" s="413">
        <v>2209.3483699999997</v>
      </c>
      <c r="E20" s="413">
        <v>825.37609999999984</v>
      </c>
      <c r="F20" s="413">
        <v>1180.3824100000002</v>
      </c>
      <c r="G20" s="413">
        <v>865.07677000000001</v>
      </c>
      <c r="H20" s="413">
        <v>457.41999999999996</v>
      </c>
      <c r="I20" s="413">
        <v>7912.1529199999986</v>
      </c>
    </row>
    <row r="21" spans="1:9" x14ac:dyDescent="0.3">
      <c r="A21" s="372">
        <v>44012</v>
      </c>
      <c r="B21" s="413">
        <v>1077.0096699999997</v>
      </c>
      <c r="C21" s="413">
        <v>1541.0949099999998</v>
      </c>
      <c r="D21" s="413">
        <v>2147.4578099999999</v>
      </c>
      <c r="E21" s="413">
        <v>772.34044999999992</v>
      </c>
      <c r="F21" s="413">
        <v>1306.6344899999999</v>
      </c>
      <c r="G21" s="413">
        <v>920.43238000000019</v>
      </c>
      <c r="H21" s="413">
        <v>408.91242000000005</v>
      </c>
      <c r="I21" s="413">
        <v>8173.8821299999991</v>
      </c>
    </row>
    <row r="22" spans="1:9" x14ac:dyDescent="0.3">
      <c r="A22" s="372">
        <v>44043</v>
      </c>
      <c r="B22" s="413">
        <v>1194.09295</v>
      </c>
      <c r="C22" s="413">
        <v>1793.1382199999998</v>
      </c>
      <c r="D22" s="413">
        <v>2185.7476100000003</v>
      </c>
      <c r="E22" s="413">
        <v>909.97210999999993</v>
      </c>
      <c r="F22" s="413">
        <v>1317.51503</v>
      </c>
      <c r="G22" s="413">
        <v>1046.56323</v>
      </c>
      <c r="H22" s="413">
        <v>415.1</v>
      </c>
      <c r="I22" s="413">
        <v>8862.1291500000007</v>
      </c>
    </row>
    <row r="23" spans="1:9" x14ac:dyDescent="0.3">
      <c r="A23" s="372">
        <v>44074</v>
      </c>
      <c r="B23" s="413">
        <v>1226.9530199999999</v>
      </c>
      <c r="C23" s="413">
        <v>1763.6474699999999</v>
      </c>
      <c r="D23" s="413">
        <v>2142.5967000000001</v>
      </c>
      <c r="E23" s="413">
        <v>694.60644000000002</v>
      </c>
      <c r="F23" s="413">
        <v>1138.4387200000001</v>
      </c>
      <c r="G23" s="413">
        <v>969.92939000000024</v>
      </c>
      <c r="H23" s="413">
        <v>348.91</v>
      </c>
      <c r="I23" s="413">
        <v>8285.0817400000014</v>
      </c>
    </row>
    <row r="24" spans="1:9" x14ac:dyDescent="0.3">
      <c r="A24" s="372">
        <v>44104</v>
      </c>
      <c r="B24" s="413">
        <v>1061.54766</v>
      </c>
      <c r="C24" s="413">
        <v>1481.48819</v>
      </c>
      <c r="D24" s="413">
        <v>1946.1807499999998</v>
      </c>
      <c r="E24" s="413">
        <v>773.13808000000006</v>
      </c>
      <c r="F24" s="413">
        <v>1099.0937799999999</v>
      </c>
      <c r="G24" s="413">
        <v>865.60490000000004</v>
      </c>
      <c r="H24" s="413">
        <v>311.53199999999998</v>
      </c>
      <c r="I24" s="413">
        <v>7538.58536</v>
      </c>
    </row>
    <row r="25" spans="1:9" x14ac:dyDescent="0.3">
      <c r="A25" s="372">
        <v>44135</v>
      </c>
      <c r="B25" s="413">
        <v>1048.7948299999998</v>
      </c>
      <c r="C25" s="413">
        <v>1264.3475699999999</v>
      </c>
      <c r="D25" s="413">
        <v>2014.9806300000005</v>
      </c>
      <c r="E25" s="413">
        <v>762.43578000000014</v>
      </c>
      <c r="F25" s="413">
        <v>941.12439000000006</v>
      </c>
      <c r="G25" s="413">
        <v>883.34289000000012</v>
      </c>
      <c r="H25" s="413">
        <v>291.12159000000003</v>
      </c>
      <c r="I25" s="413">
        <v>7206.14768</v>
      </c>
    </row>
    <row r="26" spans="1:9" x14ac:dyDescent="0.3">
      <c r="A26" s="372">
        <v>44165</v>
      </c>
      <c r="B26" s="413">
        <v>1060.2416300000002</v>
      </c>
      <c r="C26" s="413">
        <v>1217.7463499999999</v>
      </c>
      <c r="D26" s="413">
        <v>1959.6299100000001</v>
      </c>
      <c r="E26" s="413">
        <v>989.06919000000005</v>
      </c>
      <c r="F26" s="413">
        <v>889.21129999999982</v>
      </c>
      <c r="G26" s="413">
        <v>934.11649</v>
      </c>
      <c r="H26" s="413">
        <v>286.28261999999995</v>
      </c>
      <c r="I26" s="413">
        <v>7336.2974899999999</v>
      </c>
    </row>
    <row r="27" spans="1:9" x14ac:dyDescent="0.3">
      <c r="A27" s="372">
        <v>44196</v>
      </c>
      <c r="B27" s="413">
        <v>1033.2929100000001</v>
      </c>
      <c r="C27" s="413">
        <v>1194.41842</v>
      </c>
      <c r="D27" s="413">
        <v>1843.7325800000001</v>
      </c>
      <c r="E27" s="413">
        <v>1006.88161</v>
      </c>
      <c r="F27" s="413">
        <v>1005.8364899999998</v>
      </c>
      <c r="G27" s="413">
        <v>861.66742999999985</v>
      </c>
      <c r="H27" s="413">
        <v>346.77631000000002</v>
      </c>
      <c r="I27" s="413">
        <v>7292.6057499999997</v>
      </c>
    </row>
    <row r="28" spans="1:9" x14ac:dyDescent="0.3">
      <c r="A28" s="372">
        <v>44227</v>
      </c>
      <c r="B28" s="413">
        <v>1015.8905699999999</v>
      </c>
      <c r="C28" s="413">
        <v>1179.2040500000003</v>
      </c>
      <c r="D28" s="413">
        <v>1896.3721799999998</v>
      </c>
      <c r="E28" s="413">
        <v>919.14262000000008</v>
      </c>
      <c r="F28" s="413">
        <v>881.75169999999991</v>
      </c>
      <c r="G28" s="413">
        <v>820.86738000000003</v>
      </c>
      <c r="H28" s="413">
        <v>368.75003000000009</v>
      </c>
      <c r="I28" s="413">
        <v>7081.9785300000003</v>
      </c>
    </row>
    <row r="29" spans="1:9" x14ac:dyDescent="0.3">
      <c r="A29" s="372">
        <v>44255</v>
      </c>
      <c r="B29" s="413">
        <v>945.08829000000003</v>
      </c>
      <c r="C29" s="413">
        <v>1174.7514500000002</v>
      </c>
      <c r="D29" s="413">
        <v>1794.71216</v>
      </c>
      <c r="E29" s="413">
        <v>860.63233000000014</v>
      </c>
      <c r="F29" s="413">
        <v>800.43305999999995</v>
      </c>
      <c r="G29" s="413">
        <v>819.03185999999982</v>
      </c>
      <c r="H29" s="413">
        <v>306.47000000000003</v>
      </c>
      <c r="I29" s="413">
        <v>6701.1191500000014</v>
      </c>
    </row>
    <row r="30" spans="1:9" x14ac:dyDescent="0.3">
      <c r="A30" s="372">
        <v>44286</v>
      </c>
      <c r="B30" s="413">
        <v>990.54896999999994</v>
      </c>
      <c r="C30" s="413">
        <v>1212.4240199999999</v>
      </c>
      <c r="D30" s="413">
        <v>1761.3914500000003</v>
      </c>
      <c r="E30" s="413">
        <v>902.21694999999977</v>
      </c>
      <c r="F30" s="413">
        <v>824.24004999999988</v>
      </c>
      <c r="G30" s="413">
        <v>910.53490000000022</v>
      </c>
      <c r="H30" s="413">
        <v>316.97379999999998</v>
      </c>
      <c r="I30" s="413">
        <v>6918.33014</v>
      </c>
    </row>
    <row r="31" spans="1:9" x14ac:dyDescent="0.3">
      <c r="A31" s="372">
        <v>44316</v>
      </c>
      <c r="B31" s="413">
        <v>1094.9376600000001</v>
      </c>
      <c r="C31" s="413">
        <v>1289.9368400000001</v>
      </c>
      <c r="D31" s="413">
        <v>1955.9879800000001</v>
      </c>
      <c r="E31" s="413">
        <v>867.28863999999987</v>
      </c>
      <c r="F31" s="413">
        <v>940.22177999999997</v>
      </c>
      <c r="G31" s="413">
        <v>901.87715000000014</v>
      </c>
      <c r="H31" s="413">
        <v>458.66200000000003</v>
      </c>
      <c r="I31" s="413">
        <v>7508.9120499999999</v>
      </c>
    </row>
    <row r="32" spans="1:9" x14ac:dyDescent="0.3">
      <c r="A32" s="372">
        <v>44347</v>
      </c>
      <c r="B32" s="413">
        <v>1242.8013599999999</v>
      </c>
      <c r="C32" s="413">
        <v>1589.18868</v>
      </c>
      <c r="D32" s="413">
        <v>2073.9802100000002</v>
      </c>
      <c r="E32" s="413">
        <v>1153.5756200000001</v>
      </c>
      <c r="F32" s="413">
        <v>1220.4943299999998</v>
      </c>
      <c r="G32" s="413">
        <v>1116.2597699999997</v>
      </c>
      <c r="H32" s="413">
        <v>644.61930000000007</v>
      </c>
      <c r="I32" s="413">
        <v>9040.9192700000003</v>
      </c>
    </row>
    <row r="33" spans="1:9" x14ac:dyDescent="0.3">
      <c r="A33" s="372">
        <v>44377</v>
      </c>
      <c r="B33" s="413">
        <v>1236.9985999999999</v>
      </c>
      <c r="C33" s="413">
        <v>1767.6409100000001</v>
      </c>
      <c r="D33" s="413">
        <v>2253.2482900000005</v>
      </c>
      <c r="E33" s="413">
        <v>1184.0191399999999</v>
      </c>
      <c r="F33" s="413">
        <v>1255.9657999999999</v>
      </c>
      <c r="G33" s="413">
        <v>1286.1970999999999</v>
      </c>
      <c r="H33" s="413">
        <v>621.18083000000001</v>
      </c>
      <c r="I33" s="413">
        <v>9605.2506699999994</v>
      </c>
    </row>
    <row r="34" spans="1:9" x14ac:dyDescent="0.3">
      <c r="A34" s="372">
        <v>44408</v>
      </c>
      <c r="B34" s="413">
        <v>1225.8044200000002</v>
      </c>
      <c r="C34" s="413">
        <v>2066.6615300000003</v>
      </c>
      <c r="D34" s="413">
        <v>2319.8060500000006</v>
      </c>
      <c r="E34" s="413">
        <v>1116.69526</v>
      </c>
      <c r="F34" s="413">
        <v>1210.9054099999998</v>
      </c>
      <c r="G34" s="413">
        <v>1239.5343499999999</v>
      </c>
      <c r="H34" s="413">
        <v>551.00357000000008</v>
      </c>
      <c r="I34" s="413">
        <v>9730.4105900000013</v>
      </c>
    </row>
    <row r="35" spans="1:9" x14ac:dyDescent="0.3">
      <c r="A35" s="372">
        <v>44439</v>
      </c>
      <c r="B35" s="413">
        <v>1094.17615</v>
      </c>
      <c r="C35" s="413">
        <v>1871.5898799999998</v>
      </c>
      <c r="D35" s="413">
        <v>2106.1720399999999</v>
      </c>
      <c r="E35" s="413">
        <v>858.97201000000007</v>
      </c>
      <c r="F35" s="413">
        <v>1181.4377500000001</v>
      </c>
      <c r="G35" s="413">
        <v>1088.19317</v>
      </c>
      <c r="H35" s="413">
        <v>272.97107000000005</v>
      </c>
      <c r="I35" s="413">
        <v>8473.5120700000007</v>
      </c>
    </row>
    <row r="36" spans="1:9" x14ac:dyDescent="0.3">
      <c r="A36" s="372">
        <v>44469</v>
      </c>
      <c r="B36" s="413">
        <v>1033.10015</v>
      </c>
      <c r="C36" s="413">
        <v>1413.6588600000002</v>
      </c>
      <c r="D36" s="413">
        <v>2109.6589899999999</v>
      </c>
      <c r="E36" s="413">
        <v>955.00422000000003</v>
      </c>
      <c r="F36" s="413">
        <v>1173.4760699999997</v>
      </c>
      <c r="G36" s="413">
        <v>886.90962000000002</v>
      </c>
      <c r="H36" s="413">
        <v>283.36357000000004</v>
      </c>
      <c r="I36" s="413">
        <v>7855.17148</v>
      </c>
    </row>
    <row r="37" spans="1:9" x14ac:dyDescent="0.3">
      <c r="A37" s="372">
        <v>44500</v>
      </c>
      <c r="B37" s="413">
        <v>994.33522999999968</v>
      </c>
      <c r="C37" s="413">
        <v>1387.3865599999999</v>
      </c>
      <c r="D37" s="413">
        <v>2133.2320500000005</v>
      </c>
      <c r="E37" s="413">
        <v>900.25069000000008</v>
      </c>
      <c r="F37" s="413">
        <v>1083.5206500000002</v>
      </c>
      <c r="G37" s="413">
        <v>937.88539000000003</v>
      </c>
      <c r="H37" s="413">
        <v>487.4</v>
      </c>
      <c r="I37" s="413">
        <v>7924.0105700000004</v>
      </c>
    </row>
    <row r="38" spans="1:9" x14ac:dyDescent="0.3">
      <c r="A38" s="372">
        <v>44530</v>
      </c>
      <c r="B38" s="413">
        <v>1008.72689</v>
      </c>
      <c r="C38" s="413">
        <v>1452.87518</v>
      </c>
      <c r="D38" s="413">
        <v>2113.4997600000002</v>
      </c>
      <c r="E38" s="413">
        <v>1017.09432</v>
      </c>
      <c r="F38" s="413">
        <v>1069.3485000000003</v>
      </c>
      <c r="G38" s="413">
        <v>975.22705999999994</v>
      </c>
      <c r="H38" s="413">
        <v>418.41471000000001</v>
      </c>
      <c r="I38" s="413">
        <v>8055.18642</v>
      </c>
    </row>
    <row r="39" spans="1:9" x14ac:dyDescent="0.3">
      <c r="A39" s="372">
        <v>44561</v>
      </c>
      <c r="B39" s="413">
        <v>980.80714</v>
      </c>
      <c r="C39" s="413">
        <v>1518.6202299999998</v>
      </c>
      <c r="D39" s="413">
        <v>2215.9599200000002</v>
      </c>
      <c r="E39" s="413">
        <v>1063.6337900000001</v>
      </c>
      <c r="F39" s="413">
        <v>1056.2257500000001</v>
      </c>
      <c r="G39" s="413">
        <v>963.28751999999997</v>
      </c>
      <c r="H39" s="413">
        <v>461.28251999999998</v>
      </c>
      <c r="I39" s="413">
        <v>8259.8168700000006</v>
      </c>
    </row>
    <row r="40" spans="1:9" x14ac:dyDescent="0.3">
      <c r="A40" s="372">
        <v>44592</v>
      </c>
      <c r="B40" s="413">
        <v>1117.8884700000001</v>
      </c>
      <c r="C40" s="413">
        <v>1531.932</v>
      </c>
      <c r="D40" s="413">
        <v>2240.1057300000002</v>
      </c>
      <c r="E40" s="413">
        <v>1085.4574799999998</v>
      </c>
      <c r="F40" s="413">
        <v>1053.5080200000002</v>
      </c>
      <c r="G40" s="413">
        <v>987.57997</v>
      </c>
      <c r="H40" s="413">
        <v>476.61956000000004</v>
      </c>
      <c r="I40" s="413">
        <v>8493.09123</v>
      </c>
    </row>
    <row r="41" spans="1:9" x14ac:dyDescent="0.3">
      <c r="A41" s="372">
        <v>44620</v>
      </c>
      <c r="B41" s="413">
        <v>1027.88534</v>
      </c>
      <c r="C41" s="413">
        <v>1612.3830700000001</v>
      </c>
      <c r="D41" s="413">
        <v>2078.1805199999999</v>
      </c>
      <c r="E41" s="413">
        <v>998.30944999999997</v>
      </c>
      <c r="F41" s="413">
        <v>1102.5756200000001</v>
      </c>
      <c r="G41" s="413">
        <v>872.47299999999996</v>
      </c>
      <c r="H41" s="413">
        <v>465.6397</v>
      </c>
      <c r="I41" s="413">
        <v>8157.4467000000004</v>
      </c>
    </row>
    <row r="42" spans="1:9" x14ac:dyDescent="0.3">
      <c r="A42" s="372">
        <v>44651</v>
      </c>
      <c r="B42" s="413">
        <v>973.51277000000005</v>
      </c>
      <c r="C42" s="413">
        <v>1578.10697</v>
      </c>
      <c r="D42" s="413">
        <v>1956.0596999999998</v>
      </c>
      <c r="E42" s="413">
        <v>1072.6090299999998</v>
      </c>
      <c r="F42" s="413">
        <v>971.28052000000014</v>
      </c>
      <c r="G42" s="413">
        <v>938.46186999999998</v>
      </c>
      <c r="H42" s="413">
        <v>410.16681999999997</v>
      </c>
      <c r="I42" s="413">
        <v>7900.1976800000002</v>
      </c>
    </row>
    <row r="43" spans="1:9" x14ac:dyDescent="0.3">
      <c r="A43" s="372">
        <v>44681</v>
      </c>
      <c r="B43" s="413">
        <v>889.75144</v>
      </c>
      <c r="C43" s="413">
        <v>2102.6374900000001</v>
      </c>
      <c r="D43" s="413">
        <v>2040.2871500000003</v>
      </c>
      <c r="E43" s="413">
        <v>659.12768000000005</v>
      </c>
      <c r="F43" s="413">
        <v>1157.2609199999999</v>
      </c>
      <c r="G43" s="413">
        <v>1129.5537000000002</v>
      </c>
      <c r="H43" s="413">
        <v>573.03307000000007</v>
      </c>
      <c r="I43" s="413">
        <v>8551.6514500000012</v>
      </c>
    </row>
    <row r="44" spans="1:9" x14ac:dyDescent="0.3">
      <c r="A44" s="372">
        <v>44712</v>
      </c>
      <c r="B44" s="413">
        <v>959.64837</v>
      </c>
      <c r="C44" s="413">
        <v>2084.1931200000004</v>
      </c>
      <c r="D44" s="413">
        <v>2353.1328400000002</v>
      </c>
      <c r="E44" s="413">
        <v>1260.29747</v>
      </c>
      <c r="F44" s="413">
        <v>1269.7117499999999</v>
      </c>
      <c r="G44" s="413">
        <v>1283.6028799999999</v>
      </c>
      <c r="H44" s="413">
        <v>620.97609</v>
      </c>
      <c r="I44" s="413">
        <v>9831.5625200000013</v>
      </c>
    </row>
    <row r="45" spans="1:9" x14ac:dyDescent="0.3">
      <c r="A45" s="372">
        <v>44742</v>
      </c>
      <c r="B45" s="413">
        <v>959.61995000000002</v>
      </c>
      <c r="C45" s="413">
        <v>2261.07906</v>
      </c>
      <c r="D45" s="413">
        <v>2485.0505499999999</v>
      </c>
      <c r="E45" s="413">
        <v>1274.2634699999999</v>
      </c>
      <c r="F45" s="413">
        <v>1480.8173199999999</v>
      </c>
      <c r="G45" s="413">
        <v>1317.41731</v>
      </c>
      <c r="H45" s="413">
        <v>687.85122000000001</v>
      </c>
      <c r="I45" s="413">
        <v>10466.098880000001</v>
      </c>
    </row>
    <row r="46" spans="1:9" x14ac:dyDescent="0.3">
      <c r="A46" s="372">
        <v>44773</v>
      </c>
      <c r="B46" s="413">
        <v>939.94785999999988</v>
      </c>
      <c r="C46" s="413">
        <v>2525.7201100000007</v>
      </c>
      <c r="D46" s="413">
        <v>2536.4593300000001</v>
      </c>
      <c r="E46" s="413">
        <v>1387.2688300000002</v>
      </c>
      <c r="F46" s="413">
        <v>1571.0509100000002</v>
      </c>
      <c r="G46" s="413">
        <v>1317.6372999999999</v>
      </c>
      <c r="H46" s="413">
        <v>643.44076999999993</v>
      </c>
      <c r="I46" s="413">
        <v>10921.52511</v>
      </c>
    </row>
    <row r="47" spans="1:9" x14ac:dyDescent="0.3">
      <c r="A47" s="372">
        <v>44804</v>
      </c>
      <c r="B47" s="413">
        <v>995.39498000000003</v>
      </c>
      <c r="C47" s="413">
        <v>2097.7635900000005</v>
      </c>
      <c r="D47" s="413">
        <v>2145.4900800000005</v>
      </c>
      <c r="E47" s="413">
        <v>1064.08629</v>
      </c>
      <c r="F47" s="413">
        <v>1249.8344100000002</v>
      </c>
      <c r="G47" s="413">
        <v>1014.2746800000001</v>
      </c>
      <c r="H47" s="413">
        <v>386.66822999999994</v>
      </c>
      <c r="I47" s="413">
        <v>8953.5122600000013</v>
      </c>
    </row>
    <row r="48" spans="1:9" x14ac:dyDescent="0.3">
      <c r="A48" s="372">
        <v>44834</v>
      </c>
      <c r="B48" s="413">
        <v>896.61517000000003</v>
      </c>
      <c r="C48" s="413">
        <v>1875.2721899999995</v>
      </c>
      <c r="D48" s="413">
        <v>2169.3796899999998</v>
      </c>
      <c r="E48" s="413">
        <v>1055.0228499999998</v>
      </c>
      <c r="F48" s="413">
        <v>1248.3378600000001</v>
      </c>
      <c r="G48" s="413">
        <v>1102.8474499999998</v>
      </c>
      <c r="H48" s="413">
        <v>412.51070999999996</v>
      </c>
      <c r="I48" s="413">
        <v>8759.9859199999992</v>
      </c>
    </row>
    <row r="49" spans="1:16" x14ac:dyDescent="0.3">
      <c r="A49" s="372">
        <v>44865</v>
      </c>
      <c r="B49" s="413">
        <v>873.21816000000013</v>
      </c>
      <c r="C49" s="413">
        <v>1751.4635299999998</v>
      </c>
      <c r="D49" s="413">
        <v>2299.1660400000001</v>
      </c>
      <c r="E49" s="413">
        <v>1044.9279700000002</v>
      </c>
      <c r="F49" s="413">
        <v>1264.5913899999998</v>
      </c>
      <c r="G49" s="413">
        <v>985.50981999999988</v>
      </c>
      <c r="H49" s="413">
        <v>428.93216000000001</v>
      </c>
      <c r="I49" s="413">
        <v>8647.8090699999993</v>
      </c>
    </row>
    <row r="50" spans="1:16" x14ac:dyDescent="0.3">
      <c r="A50" s="372">
        <v>44895</v>
      </c>
      <c r="B50" s="413">
        <v>821.01759000000004</v>
      </c>
      <c r="C50" s="413">
        <v>1724.2500500000001</v>
      </c>
      <c r="D50" s="413">
        <v>2206.0896900000007</v>
      </c>
      <c r="E50" s="413">
        <v>1039.2862</v>
      </c>
      <c r="F50" s="413">
        <v>1245.9866500000001</v>
      </c>
      <c r="G50" s="413">
        <v>995.77381999999989</v>
      </c>
      <c r="H50" s="413">
        <v>457.49230999999997</v>
      </c>
      <c r="I50" s="413">
        <v>8489.8963100000001</v>
      </c>
    </row>
    <row r="51" spans="1:16" x14ac:dyDescent="0.3">
      <c r="A51" s="372">
        <v>44926</v>
      </c>
      <c r="B51" s="413">
        <v>787.33666000000017</v>
      </c>
      <c r="C51" s="413">
        <v>1754.5710500000005</v>
      </c>
      <c r="D51" s="413">
        <v>2326.1478500000003</v>
      </c>
      <c r="E51" s="413">
        <v>1092.7404600000002</v>
      </c>
      <c r="F51" s="413">
        <v>1181.9035900000003</v>
      </c>
      <c r="G51" s="413">
        <v>1075.1953199999998</v>
      </c>
      <c r="H51" s="413">
        <v>491.00780999999989</v>
      </c>
      <c r="I51" s="413">
        <v>8708.9027400000014</v>
      </c>
    </row>
    <row r="52" spans="1:16" x14ac:dyDescent="0.3">
      <c r="A52" s="372">
        <v>44957</v>
      </c>
      <c r="B52" s="413">
        <v>835.5258500000001</v>
      </c>
      <c r="C52" s="413">
        <v>1702.8341899999998</v>
      </c>
      <c r="D52" s="413">
        <v>2409.9481999999994</v>
      </c>
      <c r="E52" s="413">
        <v>1130.8214199999998</v>
      </c>
      <c r="F52" s="413">
        <v>1149.4223200000001</v>
      </c>
      <c r="G52" s="413">
        <v>1094.18226</v>
      </c>
      <c r="H52" s="413">
        <v>509.46130999999997</v>
      </c>
      <c r="I52" s="413">
        <v>8832.1955499999985</v>
      </c>
    </row>
    <row r="53" spans="1:16" x14ac:dyDescent="0.3">
      <c r="A53" s="372">
        <v>44985</v>
      </c>
      <c r="B53" s="413">
        <v>783.11359000000004</v>
      </c>
      <c r="C53" s="413">
        <v>1621.7181499999999</v>
      </c>
      <c r="D53" s="413">
        <v>2307.0720700000002</v>
      </c>
      <c r="E53" s="413">
        <v>1116.99422</v>
      </c>
      <c r="F53" s="413">
        <v>1123.36599</v>
      </c>
      <c r="G53" s="413">
        <v>1010.18993</v>
      </c>
      <c r="H53" s="413">
        <v>556.95995000000005</v>
      </c>
      <c r="I53" s="413">
        <v>8519.4139000000014</v>
      </c>
    </row>
    <row r="54" spans="1:16" x14ac:dyDescent="0.3">
      <c r="A54" s="372">
        <v>45016</v>
      </c>
      <c r="B54" s="413">
        <v>802.73218000000008</v>
      </c>
      <c r="C54" s="413">
        <v>1660.2133400000002</v>
      </c>
      <c r="D54" s="413">
        <v>2250.42778</v>
      </c>
      <c r="E54" s="413">
        <v>1112.0456799999999</v>
      </c>
      <c r="F54" s="413">
        <v>1272.47144</v>
      </c>
      <c r="G54" s="413">
        <v>966.75256000000002</v>
      </c>
      <c r="H54" s="413">
        <v>530.98477000000003</v>
      </c>
      <c r="I54" s="413">
        <v>8595.6277499999997</v>
      </c>
    </row>
    <row r="55" spans="1:16" ht="15.6" x14ac:dyDescent="0.3">
      <c r="A55" s="372">
        <v>45046</v>
      </c>
      <c r="B55" s="413">
        <v>933.21255000000008</v>
      </c>
      <c r="C55" s="413">
        <v>2155.6980200000012</v>
      </c>
      <c r="D55" s="413">
        <v>2332.3864100000001</v>
      </c>
      <c r="E55" s="413">
        <v>1102.3490499999998</v>
      </c>
      <c r="F55" s="413">
        <v>1500.2535699999999</v>
      </c>
      <c r="G55" s="413">
        <v>1155.8305599999999</v>
      </c>
      <c r="H55" s="413">
        <v>678.52491999999995</v>
      </c>
      <c r="I55" s="413">
        <v>9858.2550800000008</v>
      </c>
      <c r="J55" s="411"/>
      <c r="K55" s="411"/>
      <c r="L55" s="411"/>
      <c r="M55" s="411"/>
      <c r="N55" s="411"/>
      <c r="O55" s="411"/>
      <c r="P55" s="411"/>
    </row>
    <row r="56" spans="1:16" x14ac:dyDescent="0.3">
      <c r="A56" s="372">
        <v>45077</v>
      </c>
      <c r="B56" s="413">
        <v>1020.6540499999999</v>
      </c>
      <c r="C56" s="413">
        <v>2185.5413999999996</v>
      </c>
      <c r="D56" s="413">
        <v>2348.22541</v>
      </c>
      <c r="E56" s="413">
        <v>1337.2274499999996</v>
      </c>
      <c r="F56" s="413">
        <v>1645.0155699999998</v>
      </c>
      <c r="G56" s="413">
        <v>1237.1741100000002</v>
      </c>
      <c r="H56" s="413">
        <v>778.04458000000022</v>
      </c>
      <c r="I56" s="413">
        <v>10551.882569999998</v>
      </c>
    </row>
    <row r="57" spans="1:16" ht="15.6" x14ac:dyDescent="0.3">
      <c r="A57" s="372">
        <v>45107</v>
      </c>
      <c r="B57" s="413">
        <v>1023.5795999999999</v>
      </c>
      <c r="C57" s="413">
        <v>2081.2099499999995</v>
      </c>
      <c r="D57" s="413">
        <v>2501.5095100000003</v>
      </c>
      <c r="E57" s="413">
        <v>1345.30745</v>
      </c>
      <c r="F57" s="413">
        <v>1588.4365299999997</v>
      </c>
      <c r="G57" s="413">
        <v>1584.6707099999999</v>
      </c>
      <c r="H57" s="413">
        <v>861.61799000000008</v>
      </c>
      <c r="I57" s="413">
        <v>10986.33174</v>
      </c>
      <c r="J57" s="411"/>
    </row>
    <row r="58" spans="1:16" x14ac:dyDescent="0.3">
      <c r="A58" s="372">
        <v>45138</v>
      </c>
      <c r="B58" s="413">
        <v>1058.6096799999998</v>
      </c>
      <c r="C58" s="413">
        <v>2414.6920999999998</v>
      </c>
      <c r="D58" s="413">
        <v>2619.5889099999999</v>
      </c>
      <c r="E58" s="413">
        <v>1471.5314500000004</v>
      </c>
      <c r="F58" s="413">
        <v>1738.7917199999999</v>
      </c>
      <c r="G58" s="413">
        <v>1725.1205</v>
      </c>
      <c r="H58" s="413">
        <v>807.5427699999999</v>
      </c>
      <c r="I58" s="413">
        <v>11835.877130000001</v>
      </c>
    </row>
    <row r="59" spans="1:16" x14ac:dyDescent="0.3">
      <c r="A59" s="372">
        <v>45169</v>
      </c>
      <c r="B59" s="413">
        <v>808.4139899999999</v>
      </c>
      <c r="C59" s="413">
        <v>2091.5950700000003</v>
      </c>
      <c r="D59" s="413">
        <v>2034.8007100000004</v>
      </c>
      <c r="E59" s="413">
        <v>1086.7751800000001</v>
      </c>
      <c r="F59" s="413">
        <v>1589.8722200000002</v>
      </c>
      <c r="G59" s="413">
        <v>1223.2831000000001</v>
      </c>
      <c r="H59" s="413">
        <v>513.5521500000001</v>
      </c>
      <c r="I59" s="413">
        <v>9348.2924199999998</v>
      </c>
    </row>
    <row r="60" spans="1:16" ht="15.6" x14ac:dyDescent="0.3">
      <c r="A60" s="372">
        <v>45199</v>
      </c>
      <c r="B60" s="413">
        <v>751.42778999999996</v>
      </c>
      <c r="C60" s="413">
        <v>1907.9096</v>
      </c>
      <c r="D60" s="413">
        <v>1943.220870000001</v>
      </c>
      <c r="E60" s="413">
        <v>1087.44471</v>
      </c>
      <c r="F60" s="413">
        <v>1415.2864199999997</v>
      </c>
      <c r="G60" s="413">
        <v>1296.7538600000005</v>
      </c>
      <c r="H60" s="413">
        <v>606.51807999999994</v>
      </c>
      <c r="I60" s="413">
        <v>9008.5613300000005</v>
      </c>
      <c r="J60" s="411"/>
    </row>
    <row r="61" spans="1:16" x14ac:dyDescent="0.3">
      <c r="A61" s="372">
        <v>45230</v>
      </c>
      <c r="B61" s="413">
        <v>824.97622000000001</v>
      </c>
      <c r="C61" s="413">
        <v>1827.3634999999999</v>
      </c>
      <c r="D61" s="413">
        <v>2175.8145199999999</v>
      </c>
      <c r="E61" s="413">
        <v>1073.9746700000001</v>
      </c>
      <c r="F61" s="413">
        <v>1464.6797699999997</v>
      </c>
      <c r="G61" s="413">
        <v>1198.8069899999998</v>
      </c>
      <c r="H61" s="413">
        <v>548.95740999999998</v>
      </c>
      <c r="I61" s="413">
        <v>9114.5730799999983</v>
      </c>
    </row>
    <row r="62" spans="1:16" x14ac:dyDescent="0.3">
      <c r="A62" s="372">
        <v>45260</v>
      </c>
      <c r="B62" s="413">
        <v>810.16836999999998</v>
      </c>
      <c r="C62" s="413">
        <v>1795.2498499999999</v>
      </c>
      <c r="D62" s="413">
        <v>2103.5472599999994</v>
      </c>
      <c r="E62" s="413">
        <v>1038.3378400000001</v>
      </c>
      <c r="F62" s="413">
        <v>1291.8054200000001</v>
      </c>
      <c r="G62" s="413">
        <v>1368.25604</v>
      </c>
      <c r="H62" s="413">
        <v>549.81270000000006</v>
      </c>
      <c r="I62" s="413">
        <v>8957.1774800000003</v>
      </c>
    </row>
    <row r="63" spans="1:16" ht="15.6" x14ac:dyDescent="0.3">
      <c r="A63" s="372">
        <v>45291</v>
      </c>
      <c r="B63" s="413">
        <v>830.44663000000003</v>
      </c>
      <c r="C63" s="413">
        <v>1780.0831600000006</v>
      </c>
      <c r="D63" s="413">
        <v>2026.2093900000002</v>
      </c>
      <c r="E63" s="413">
        <v>1049.5150599999999</v>
      </c>
      <c r="F63" s="413">
        <v>1301.5927800000002</v>
      </c>
      <c r="G63" s="413">
        <v>1296.05611</v>
      </c>
      <c r="H63" s="413">
        <v>582.91473999999994</v>
      </c>
      <c r="I63" s="413">
        <v>8866.8178700000008</v>
      </c>
      <c r="J63" s="411"/>
    </row>
    <row r="64" spans="1:16" x14ac:dyDescent="0.3">
      <c r="A64" s="372">
        <v>45322</v>
      </c>
      <c r="B64" s="413">
        <v>758.74310999999989</v>
      </c>
      <c r="C64" s="413">
        <v>1878.6534700000004</v>
      </c>
      <c r="D64" s="413">
        <v>2078.8664699999999</v>
      </c>
      <c r="E64" s="413">
        <v>1078.2448100000001</v>
      </c>
      <c r="F64" s="413">
        <v>1296.9513199999999</v>
      </c>
      <c r="G64" s="413">
        <v>1269.7621999999999</v>
      </c>
      <c r="H64" s="413">
        <v>626.94944000000021</v>
      </c>
      <c r="I64" s="413">
        <v>8988.1708200000012</v>
      </c>
    </row>
    <row r="65" spans="1:10" x14ac:dyDescent="0.3">
      <c r="A65" s="372">
        <v>45350</v>
      </c>
      <c r="B65" s="413">
        <v>755.78082999999992</v>
      </c>
      <c r="C65" s="413">
        <v>1780.31871</v>
      </c>
      <c r="D65" s="413">
        <v>1984.1555499999999</v>
      </c>
      <c r="E65" s="413">
        <v>1019.9217300000003</v>
      </c>
      <c r="F65" s="413">
        <v>1228.5486700000001</v>
      </c>
      <c r="G65" s="413">
        <v>1232.0597800000003</v>
      </c>
      <c r="H65" s="413">
        <v>575.45432999999991</v>
      </c>
      <c r="I65" s="413">
        <v>8576.2396000000008</v>
      </c>
    </row>
    <row r="66" spans="1:10" ht="15.6" x14ac:dyDescent="0.3">
      <c r="A66" s="372">
        <v>45382</v>
      </c>
      <c r="B66" s="413">
        <v>827.56313</v>
      </c>
      <c r="C66" s="413">
        <v>1738.3286900000003</v>
      </c>
      <c r="D66" s="413">
        <v>2055.1650800000007</v>
      </c>
      <c r="E66" s="413">
        <v>1041.0766800000001</v>
      </c>
      <c r="F66" s="413">
        <v>1161.8797500000003</v>
      </c>
      <c r="G66" s="413">
        <v>1250.4095300000001</v>
      </c>
      <c r="H66" s="413">
        <v>621.31364999999994</v>
      </c>
      <c r="I66" s="413">
        <v>8695.7365100000006</v>
      </c>
      <c r="J66" s="411"/>
    </row>
    <row r="67" spans="1:10" x14ac:dyDescent="0.3">
      <c r="A67" s="372">
        <v>45412</v>
      </c>
      <c r="B67" s="413">
        <v>851.72582999999986</v>
      </c>
      <c r="C67" s="413">
        <v>1854.4725599999999</v>
      </c>
      <c r="D67" s="413">
        <v>2202.7083699999998</v>
      </c>
      <c r="E67" s="413">
        <v>874.68193000000008</v>
      </c>
      <c r="F67" s="413">
        <v>1382.5114600000002</v>
      </c>
      <c r="G67" s="413">
        <v>1653.23586</v>
      </c>
      <c r="H67" s="413">
        <v>767.05841999999996</v>
      </c>
      <c r="I67" s="413">
        <v>9586.3944300000003</v>
      </c>
    </row>
    <row r="68" spans="1:10" x14ac:dyDescent="0.3">
      <c r="A68" s="372">
        <v>45443</v>
      </c>
      <c r="B68" s="413">
        <v>928.80787999999995</v>
      </c>
      <c r="C68" s="413">
        <v>2040.4761799999999</v>
      </c>
      <c r="D68" s="413">
        <v>2290.6526100000001</v>
      </c>
      <c r="E68" s="413">
        <v>921.72191999999984</v>
      </c>
      <c r="F68" s="413">
        <v>1314.7516300000002</v>
      </c>
      <c r="G68" s="413">
        <v>1942.1947299999997</v>
      </c>
      <c r="H68" s="413">
        <v>829.07969999999989</v>
      </c>
      <c r="I68" s="413">
        <v>10267.684649999999</v>
      </c>
    </row>
    <row r="69" spans="1:10" ht="15.6" x14ac:dyDescent="0.3">
      <c r="A69" s="372">
        <v>45473</v>
      </c>
      <c r="B69" s="413">
        <v>1011.47056</v>
      </c>
      <c r="C69" s="413">
        <v>2213.4541100000001</v>
      </c>
      <c r="D69" s="413">
        <v>2339.4913899999992</v>
      </c>
      <c r="E69" s="413">
        <v>960.70159000000001</v>
      </c>
      <c r="F69" s="413">
        <v>1317.23099</v>
      </c>
      <c r="G69" s="413">
        <v>1634.9557799999998</v>
      </c>
      <c r="H69" s="413">
        <v>871.52227999999991</v>
      </c>
      <c r="I69" s="413">
        <v>10348.826699999998</v>
      </c>
      <c r="J69" s="411"/>
    </row>
    <row r="72" spans="1:10" x14ac:dyDescent="0.3">
      <c r="A72" s="50" t="s">
        <v>188</v>
      </c>
    </row>
    <row r="73" spans="1:10" x14ac:dyDescent="0.3">
      <c r="B73" s="414" t="s">
        <v>181</v>
      </c>
      <c r="C73" s="414" t="s">
        <v>182</v>
      </c>
      <c r="D73" s="414" t="s">
        <v>183</v>
      </c>
      <c r="E73" s="414" t="s">
        <v>184</v>
      </c>
      <c r="F73" s="414" t="s">
        <v>185</v>
      </c>
      <c r="G73" s="414" t="s">
        <v>186</v>
      </c>
      <c r="H73" s="414" t="s">
        <v>187</v>
      </c>
      <c r="I73" s="414" t="s">
        <v>189</v>
      </c>
    </row>
    <row r="74" spans="1:10" x14ac:dyDescent="0.3">
      <c r="A74" s="372">
        <v>43585</v>
      </c>
      <c r="B74" s="354">
        <v>0.10752285670264983</v>
      </c>
      <c r="C74" s="354">
        <v>7.2477895805180076E-2</v>
      </c>
      <c r="D74" s="354">
        <v>0.10579069658611343</v>
      </c>
      <c r="E74" s="354">
        <v>6.359697740756784E-2</v>
      </c>
      <c r="F74" s="354">
        <v>9.2863590085829187E-2</v>
      </c>
      <c r="G74" s="354">
        <v>8.5871691679940021E-2</v>
      </c>
      <c r="H74" s="354">
        <v>3.9945588975219708E-2</v>
      </c>
      <c r="I74" s="354">
        <v>8.0962842799885359E-2</v>
      </c>
    </row>
    <row r="75" spans="1:10" x14ac:dyDescent="0.3">
      <c r="A75" s="372">
        <v>43616</v>
      </c>
      <c r="B75" s="354">
        <v>9.714635512700355E-2</v>
      </c>
      <c r="C75" s="354">
        <v>7.4795912854949714E-2</v>
      </c>
      <c r="D75" s="354">
        <v>8.9689522461115431E-2</v>
      </c>
      <c r="E75" s="354">
        <v>5.6698134816967262E-2</v>
      </c>
      <c r="F75" s="354">
        <v>8.7524226320506174E-2</v>
      </c>
      <c r="G75" s="354">
        <v>8.6765627845063989E-2</v>
      </c>
      <c r="H75" s="354">
        <v>4.2499572482938931E-2</v>
      </c>
      <c r="I75" s="354">
        <v>7.6586687103317841E-2</v>
      </c>
    </row>
    <row r="76" spans="1:10" x14ac:dyDescent="0.3">
      <c r="A76" s="372">
        <v>43646</v>
      </c>
      <c r="B76" s="354">
        <v>0.10102300528041841</v>
      </c>
      <c r="C76" s="354">
        <v>6.9170171877885891E-2</v>
      </c>
      <c r="D76" s="354">
        <v>9.0997269984167767E-2</v>
      </c>
      <c r="E76" s="354">
        <v>6.9695829273687671E-2</v>
      </c>
      <c r="F76" s="354">
        <v>9.4750550398049277E-2</v>
      </c>
      <c r="G76" s="354">
        <v>7.8341299520884325E-2</v>
      </c>
      <c r="H76" s="354">
        <v>4.4017612789471076E-2</v>
      </c>
      <c r="I76" s="354">
        <v>7.7731943416399607E-2</v>
      </c>
    </row>
    <row r="77" spans="1:10" x14ac:dyDescent="0.3">
      <c r="A77" s="372">
        <v>43677</v>
      </c>
      <c r="B77" s="354">
        <v>0.1267032464078984</v>
      </c>
      <c r="C77" s="354">
        <v>8.4117398370987098E-2</v>
      </c>
      <c r="D77" s="354">
        <v>0.1127212091628627</v>
      </c>
      <c r="E77" s="354">
        <v>6.7816765419253938E-2</v>
      </c>
      <c r="F77" s="354">
        <v>9.676867794243485E-2</v>
      </c>
      <c r="G77" s="354">
        <v>9.658069381086401E-2</v>
      </c>
      <c r="H77" s="354">
        <v>5.691175650378115E-2</v>
      </c>
      <c r="I77" s="354">
        <v>9.1145458121667314E-2</v>
      </c>
    </row>
    <row r="78" spans="1:10" x14ac:dyDescent="0.3">
      <c r="A78" s="372">
        <v>43708</v>
      </c>
      <c r="B78" s="354">
        <v>0.12494461501941098</v>
      </c>
      <c r="C78" s="354">
        <v>8.6655375844138738E-2</v>
      </c>
      <c r="D78" s="354">
        <v>0.11241436240458726</v>
      </c>
      <c r="E78" s="354">
        <v>7.309602881123349E-2</v>
      </c>
      <c r="F78" s="354">
        <v>0.10063200744403364</v>
      </c>
      <c r="G78" s="354">
        <v>8.8414623752888472E-2</v>
      </c>
      <c r="H78" s="354">
        <v>6.0411791470917311E-2</v>
      </c>
      <c r="I78" s="354">
        <v>9.1931924880919544E-2</v>
      </c>
    </row>
    <row r="79" spans="1:10" x14ac:dyDescent="0.3">
      <c r="A79" s="372">
        <v>43738</v>
      </c>
      <c r="B79" s="354">
        <v>0.12990030189751176</v>
      </c>
      <c r="C79" s="354">
        <v>8.4840097396178052E-2</v>
      </c>
      <c r="D79" s="354">
        <v>0.10840123949574543</v>
      </c>
      <c r="E79" s="354">
        <v>8.0288001071165141E-2</v>
      </c>
      <c r="F79" s="354">
        <v>0.10491045847207563</v>
      </c>
      <c r="G79" s="354">
        <v>9.9442690675635589E-2</v>
      </c>
      <c r="H79" s="354">
        <v>6.1041015525625346E-2</v>
      </c>
      <c r="I79" s="354">
        <v>9.4435885102122127E-2</v>
      </c>
    </row>
    <row r="80" spans="1:10" x14ac:dyDescent="0.3">
      <c r="A80" s="372">
        <v>43769</v>
      </c>
      <c r="B80" s="354">
        <v>0.1221389540363514</v>
      </c>
      <c r="C80" s="354">
        <v>9.0871380153892733E-2</v>
      </c>
      <c r="D80" s="354">
        <v>0.11320903116030456</v>
      </c>
      <c r="E80" s="354">
        <v>8.0018853390278866E-2</v>
      </c>
      <c r="F80" s="354">
        <v>0.10602371301017592</v>
      </c>
      <c r="G80" s="354">
        <v>0.1050822583483229</v>
      </c>
      <c r="H80" s="354">
        <v>6.395731264829585E-2</v>
      </c>
      <c r="I80" s="354">
        <v>9.7018400598848073E-2</v>
      </c>
    </row>
    <row r="81" spans="1:9" x14ac:dyDescent="0.3">
      <c r="A81" s="372">
        <v>43799</v>
      </c>
      <c r="B81" s="354">
        <v>0.10377262922168225</v>
      </c>
      <c r="C81" s="354">
        <v>7.3788404514412279E-2</v>
      </c>
      <c r="D81" s="354">
        <v>9.5341893775312339E-2</v>
      </c>
      <c r="E81" s="354">
        <v>6.4298647773439507E-2</v>
      </c>
      <c r="F81" s="354">
        <v>8.9662447126814454E-2</v>
      </c>
      <c r="G81" s="354">
        <v>8.7406998614298209E-2</v>
      </c>
      <c r="H81" s="354">
        <v>3.6159229575351864E-2</v>
      </c>
      <c r="I81" s="354">
        <v>7.8801990591836069E-2</v>
      </c>
    </row>
    <row r="82" spans="1:9" x14ac:dyDescent="0.3">
      <c r="A82" s="372">
        <v>43830</v>
      </c>
      <c r="B82" s="354">
        <v>0.11725822759888199</v>
      </c>
      <c r="C82" s="354">
        <v>6.563956036240387E-2</v>
      </c>
      <c r="D82" s="354">
        <v>9.3040406572523979E-2</v>
      </c>
      <c r="E82" s="354">
        <v>5.7826226289979299E-2</v>
      </c>
      <c r="F82" s="354">
        <v>8.8270858225969542E-2</v>
      </c>
      <c r="G82" s="354">
        <v>8.5434214950803791E-2</v>
      </c>
      <c r="H82" s="354">
        <v>3.0025197256724027E-2</v>
      </c>
      <c r="I82" s="354">
        <v>7.5868192104563484E-2</v>
      </c>
    </row>
    <row r="83" spans="1:9" x14ac:dyDescent="0.3">
      <c r="A83" s="372">
        <v>43861</v>
      </c>
      <c r="B83" s="354">
        <v>0.1085461341408645</v>
      </c>
      <c r="C83" s="354">
        <v>5.7052629422512172E-2</v>
      </c>
      <c r="D83" s="354">
        <v>9.0082966589923305E-2</v>
      </c>
      <c r="E83" s="354">
        <v>5.082343673932016E-2</v>
      </c>
      <c r="F83" s="354">
        <v>8.2543770885799075E-2</v>
      </c>
      <c r="G83" s="354">
        <v>7.6969325266735639E-2</v>
      </c>
      <c r="H83" s="354">
        <v>2.94997691169607E-2</v>
      </c>
      <c r="I83" s="354">
        <v>6.9680132324327668E-2</v>
      </c>
    </row>
    <row r="84" spans="1:9" x14ac:dyDescent="0.3">
      <c r="A84" s="372">
        <v>43889</v>
      </c>
      <c r="B84" s="354">
        <v>9.2865074957538749E-2</v>
      </c>
      <c r="C84" s="354">
        <v>5.663826714992929E-2</v>
      </c>
      <c r="D84" s="354">
        <v>8.9576292422189632E-2</v>
      </c>
      <c r="E84" s="354">
        <v>5.4557384321009879E-2</v>
      </c>
      <c r="F84" s="354">
        <v>7.8253949989092589E-2</v>
      </c>
      <c r="G84" s="354">
        <v>8.0876578161615253E-2</v>
      </c>
      <c r="H84" s="354">
        <v>3.2158507743926104E-2</v>
      </c>
      <c r="I84" s="354">
        <v>6.8778384496504724E-2</v>
      </c>
    </row>
    <row r="85" spans="1:9" x14ac:dyDescent="0.3">
      <c r="A85" s="372">
        <v>43921</v>
      </c>
      <c r="B85" s="354">
        <v>0.10264953491043412</v>
      </c>
      <c r="C85" s="354">
        <v>5.9988657790274562E-2</v>
      </c>
      <c r="D85" s="354">
        <v>9.3081759384897669E-2</v>
      </c>
      <c r="E85" s="354">
        <v>5.4973388989106128E-2</v>
      </c>
      <c r="F85" s="354">
        <v>8.063178276420864E-2</v>
      </c>
      <c r="G85" s="354">
        <v>7.5580377113134603E-2</v>
      </c>
      <c r="H85" s="354">
        <v>3.516588504438474E-2</v>
      </c>
      <c r="I85" s="354">
        <v>7.1179614370358857E-2</v>
      </c>
    </row>
    <row r="86" spans="1:9" x14ac:dyDescent="0.3">
      <c r="A86" s="372">
        <v>43951</v>
      </c>
      <c r="B86" s="354">
        <v>0.10369800852010395</v>
      </c>
      <c r="C86" s="354">
        <v>5.7469145123452643E-2</v>
      </c>
      <c r="D86" s="354">
        <v>8.5725224810051251E-2</v>
      </c>
      <c r="E86" s="354">
        <v>4.9456715081663237E-2</v>
      </c>
      <c r="F86" s="354">
        <v>6.9188873771575773E-2</v>
      </c>
      <c r="G86" s="354">
        <v>6.9177705100274947E-2</v>
      </c>
      <c r="H86" s="354">
        <v>3.4712513720055793E-2</v>
      </c>
      <c r="I86" s="354">
        <v>6.6030883609809229E-2</v>
      </c>
    </row>
    <row r="87" spans="1:9" x14ac:dyDescent="0.3">
      <c r="A87" s="372">
        <v>43982</v>
      </c>
      <c r="B87" s="354">
        <v>8.6658165837763923E-2</v>
      </c>
      <c r="C87" s="354">
        <v>5.6118515998208357E-2</v>
      </c>
      <c r="D87" s="354">
        <v>7.5668301873229163E-2</v>
      </c>
      <c r="E87" s="354">
        <v>4.5221866445649524E-2</v>
      </c>
      <c r="F87" s="354">
        <v>6.4361990192847565E-2</v>
      </c>
      <c r="G87" s="354">
        <v>6.4969295203566965E-2</v>
      </c>
      <c r="H87" s="354">
        <v>3.136650264687111E-2</v>
      </c>
      <c r="I87" s="354">
        <v>6.0253753364838042E-2</v>
      </c>
    </row>
    <row r="88" spans="1:9" x14ac:dyDescent="0.3">
      <c r="A88" s="372">
        <v>44012</v>
      </c>
      <c r="B88" s="354">
        <v>9.3542619211272618E-2</v>
      </c>
      <c r="C88" s="354">
        <v>5.3326025940674898E-2</v>
      </c>
      <c r="D88" s="354">
        <v>7.7508836563480885E-2</v>
      </c>
      <c r="E88" s="354">
        <v>5.4235124833462989E-2</v>
      </c>
      <c r="F88" s="354">
        <v>6.3261799571340524E-2</v>
      </c>
      <c r="G88" s="354">
        <v>5.9618211827393283E-2</v>
      </c>
      <c r="H88" s="354">
        <v>2.8979463991973337E-2</v>
      </c>
      <c r="I88" s="354">
        <v>6.0881417941331006E-2</v>
      </c>
    </row>
    <row r="89" spans="1:9" x14ac:dyDescent="0.3">
      <c r="A89" s="372">
        <v>44043</v>
      </c>
      <c r="B89" s="354">
        <v>0.10074735809150522</v>
      </c>
      <c r="C89" s="354">
        <v>5.4217694259330512E-2</v>
      </c>
      <c r="D89" s="354">
        <v>0.10634519276959507</v>
      </c>
      <c r="E89" s="354">
        <v>4.8015616509972693E-2</v>
      </c>
      <c r="F89" s="354">
        <v>7.1242012323923729E-2</v>
      </c>
      <c r="G89" s="354">
        <v>5.907546675511792E-2</v>
      </c>
      <c r="H89" s="354">
        <v>3.8667332477890809E-2</v>
      </c>
      <c r="I89" s="354">
        <v>6.7584200647656467E-2</v>
      </c>
    </row>
    <row r="90" spans="1:9" x14ac:dyDescent="0.3">
      <c r="A90" s="372">
        <v>44074</v>
      </c>
      <c r="B90" s="354">
        <v>8.3507660862928171E-2</v>
      </c>
      <c r="C90" s="354">
        <v>4.907808201808031E-2</v>
      </c>
      <c r="D90" s="354">
        <v>0.10401036036696007</v>
      </c>
      <c r="E90" s="354">
        <v>4.2172256571408794E-2</v>
      </c>
      <c r="F90" s="354">
        <v>7.1858081097046486E-2</v>
      </c>
      <c r="G90" s="354">
        <v>4.9461003324658262E-2</v>
      </c>
      <c r="H90" s="354">
        <v>3.377601040039431E-2</v>
      </c>
      <c r="I90" s="354">
        <v>6.1781158673188501E-2</v>
      </c>
    </row>
    <row r="91" spans="1:9" x14ac:dyDescent="0.3">
      <c r="A91" s="372">
        <v>44104</v>
      </c>
      <c r="B91" s="354">
        <v>8.7062303051600884E-2</v>
      </c>
      <c r="C91" s="354">
        <v>5.5289712409103388E-2</v>
      </c>
      <c r="D91" s="354">
        <v>0.10004734757455924</v>
      </c>
      <c r="E91" s="354">
        <v>3.9463679718010333E-2</v>
      </c>
      <c r="F91" s="354">
        <v>7.8637046850647208E-2</v>
      </c>
      <c r="G91" s="354">
        <v>5.2261653177256263E-2</v>
      </c>
      <c r="H91" s="354">
        <v>2.9436547622306512E-2</v>
      </c>
      <c r="I91" s="354">
        <v>6.3168379650578171E-2</v>
      </c>
    </row>
    <row r="92" spans="1:9" x14ac:dyDescent="0.3">
      <c r="A92" s="372">
        <v>44135</v>
      </c>
      <c r="B92" s="354">
        <v>9.6078999324772513E-2</v>
      </c>
      <c r="C92" s="354">
        <v>6.3676311936282814E-2</v>
      </c>
      <c r="D92" s="354">
        <v>0.1012943894831663</v>
      </c>
      <c r="E92" s="354">
        <v>4.6206654346142809E-2</v>
      </c>
      <c r="F92" s="354">
        <v>7.7717936966395618E-2</v>
      </c>
      <c r="G92" s="354">
        <v>5.8758173516953539E-2</v>
      </c>
      <c r="H92" s="354">
        <v>3.2427525724064404E-2</v>
      </c>
      <c r="I92" s="354">
        <v>6.8473144745882508E-2</v>
      </c>
    </row>
    <row r="93" spans="1:9" x14ac:dyDescent="0.3">
      <c r="A93" s="372">
        <v>44165</v>
      </c>
      <c r="B93" s="354">
        <v>9.8192191332321835E-2</v>
      </c>
      <c r="C93" s="354">
        <v>6.2295655215234232E-2</v>
      </c>
      <c r="D93" s="354">
        <v>9.9088212505523826E-2</v>
      </c>
      <c r="E93" s="354">
        <v>3.5377762777301758E-2</v>
      </c>
      <c r="F93" s="354">
        <v>6.7073057123058041E-2</v>
      </c>
      <c r="G93" s="354">
        <v>5.4356234726586447E-2</v>
      </c>
      <c r="H93" s="354">
        <v>2.7204845349580693E-2</v>
      </c>
      <c r="I93" s="354">
        <v>6.387595502030631E-2</v>
      </c>
    </row>
    <row r="94" spans="1:9" x14ac:dyDescent="0.3">
      <c r="A94" s="372">
        <v>44196</v>
      </c>
      <c r="B94" s="354">
        <v>8.4639389174675686E-2</v>
      </c>
      <c r="C94" s="354">
        <v>5.2238780771678948E-2</v>
      </c>
      <c r="D94" s="354">
        <v>8.982509576080161E-2</v>
      </c>
      <c r="E94" s="354">
        <v>3.9120426045318013E-2</v>
      </c>
      <c r="F94" s="354">
        <v>6.5189667828880082E-2</v>
      </c>
      <c r="G94" s="354">
        <v>4.8253948398507517E-2</v>
      </c>
      <c r="H94" s="354">
        <v>2.4224064657447735E-2</v>
      </c>
      <c r="I94" s="354">
        <v>5.7993488529758649E-2</v>
      </c>
    </row>
    <row r="95" spans="1:9" x14ac:dyDescent="0.3">
      <c r="A95" s="372">
        <v>44227</v>
      </c>
      <c r="B95" s="354">
        <v>8.3561495930437074E-2</v>
      </c>
      <c r="C95" s="354">
        <v>4.4630601123540226E-2</v>
      </c>
      <c r="D95" s="354">
        <v>9.2905199625357315E-2</v>
      </c>
      <c r="E95" s="354">
        <v>3.8726882756296883E-2</v>
      </c>
      <c r="F95" s="354">
        <v>5.5289388037522265E-2</v>
      </c>
      <c r="G95" s="354">
        <v>4.8972712591837927E-2</v>
      </c>
      <c r="H95" s="354">
        <v>2.2724398876309903E-2</v>
      </c>
      <c r="I95" s="354">
        <v>5.5377966405655309E-2</v>
      </c>
    </row>
    <row r="96" spans="1:9" x14ac:dyDescent="0.3">
      <c r="A96" s="372">
        <v>44255</v>
      </c>
      <c r="B96" s="354">
        <v>8.3789936376101923E-2</v>
      </c>
      <c r="C96" s="354">
        <v>4.2848383709927641E-2</v>
      </c>
      <c r="D96" s="354">
        <v>9.0319102848695099E-2</v>
      </c>
      <c r="E96" s="354">
        <v>5.0093159465566139E-2</v>
      </c>
      <c r="F96" s="354">
        <v>5.1946607730472293E-2</v>
      </c>
      <c r="G96" s="354">
        <v>5.1785260287662609E-2</v>
      </c>
      <c r="H96" s="354">
        <v>2.2187909779256922E-2</v>
      </c>
      <c r="I96" s="354">
        <v>5.6185196646311053E-2</v>
      </c>
    </row>
    <row r="97" spans="1:9" x14ac:dyDescent="0.3">
      <c r="A97" s="372">
        <v>44286</v>
      </c>
      <c r="B97" s="354">
        <v>8.1401045588282664E-2</v>
      </c>
      <c r="C97" s="354">
        <v>4.2045873466019575E-2</v>
      </c>
      <c r="D97" s="354">
        <v>8.4288117808797011E-2</v>
      </c>
      <c r="E97" s="354">
        <v>5.0906984069088064E-2</v>
      </c>
      <c r="F97" s="354">
        <v>5.8521958648144523E-2</v>
      </c>
      <c r="G97" s="354">
        <v>4.7599658726106352E-2</v>
      </c>
      <c r="H97" s="354">
        <v>2.6959198985614947E-2</v>
      </c>
      <c r="I97" s="354">
        <v>5.5708249915325136E-2</v>
      </c>
    </row>
    <row r="98" spans="1:9" x14ac:dyDescent="0.3">
      <c r="A98" s="372">
        <v>44316</v>
      </c>
      <c r="B98" s="354">
        <v>8.0753715452206082E-2</v>
      </c>
      <c r="C98" s="354">
        <v>4.2734284499469075E-2</v>
      </c>
      <c r="D98" s="354">
        <v>9.1418920140875409E-2</v>
      </c>
      <c r="E98" s="354">
        <v>5.7743328392743522E-2</v>
      </c>
      <c r="F98" s="354">
        <v>5.5797058286042076E-2</v>
      </c>
      <c r="G98" s="354">
        <v>4.4972977830963663E-2</v>
      </c>
      <c r="H98" s="354">
        <v>2.9995402703630589E-2</v>
      </c>
      <c r="I98" s="354">
        <v>5.7490915126255794E-2</v>
      </c>
    </row>
    <row r="99" spans="1:9" x14ac:dyDescent="0.3">
      <c r="A99" s="372">
        <v>44347</v>
      </c>
      <c r="B99" s="354">
        <v>7.4749669067464483E-2</v>
      </c>
      <c r="C99" s="354">
        <v>4.2625403577530488E-2</v>
      </c>
      <c r="D99" s="354">
        <v>8.6739136231802599E-2</v>
      </c>
      <c r="E99" s="354">
        <v>4.9104154347928836E-2</v>
      </c>
      <c r="F99" s="354">
        <v>5.1061457121266543E-2</v>
      </c>
      <c r="G99" s="354">
        <v>4.4549737069847148E-2</v>
      </c>
      <c r="H99" s="354">
        <v>2.5093339596305133E-2</v>
      </c>
      <c r="I99" s="354">
        <v>5.3740254411931157E-2</v>
      </c>
    </row>
    <row r="100" spans="1:9" x14ac:dyDescent="0.3">
      <c r="A100" s="372">
        <v>44377</v>
      </c>
      <c r="B100" s="354">
        <v>7.8673345081035337E-2</v>
      </c>
      <c r="C100" s="354">
        <v>4.4179836693584142E-2</v>
      </c>
      <c r="D100" s="354">
        <v>8.0463876049441302E-2</v>
      </c>
      <c r="E100" s="354">
        <v>5.1628032021319589E-2</v>
      </c>
      <c r="F100" s="354">
        <v>5.1847337102774067E-2</v>
      </c>
      <c r="G100" s="354">
        <v>4.982801476036712E-2</v>
      </c>
      <c r="H100" s="354">
        <v>2.5822628200054376E-2</v>
      </c>
      <c r="I100" s="354">
        <v>5.4974830263886977E-2</v>
      </c>
    </row>
    <row r="101" spans="1:9" x14ac:dyDescent="0.3">
      <c r="A101" s="372">
        <v>44408</v>
      </c>
      <c r="B101" s="354">
        <v>8.7052360351197372E-2</v>
      </c>
      <c r="C101" s="354">
        <v>4.7282487242477869E-2</v>
      </c>
      <c r="D101" s="354">
        <v>8.9282130279315045E-2</v>
      </c>
      <c r="E101" s="354">
        <v>4.9293757023837821E-2</v>
      </c>
      <c r="F101" s="354">
        <v>5.9376193835176151E-2</v>
      </c>
      <c r="G101" s="354">
        <v>4.9189384787481728E-2</v>
      </c>
      <c r="H101" s="354">
        <v>3.7480856508837333E-2</v>
      </c>
      <c r="I101" s="354">
        <v>5.9704154310021414E-2</v>
      </c>
    </row>
    <row r="102" spans="1:9" x14ac:dyDescent="0.3">
      <c r="A102" s="372">
        <v>44439</v>
      </c>
      <c r="B102" s="354">
        <v>9.7219066584664282E-2</v>
      </c>
      <c r="C102" s="354">
        <v>5.6925477356034725E-2</v>
      </c>
      <c r="D102" s="354">
        <v>9.3362023886081558E-2</v>
      </c>
      <c r="E102" s="354">
        <v>5.6442006261770143E-2</v>
      </c>
      <c r="F102" s="354">
        <v>7.5140651871498154E-2</v>
      </c>
      <c r="G102" s="354">
        <v>5.9218214557635575E-2</v>
      </c>
      <c r="H102" s="354">
        <v>5.0060261322303096E-2</v>
      </c>
      <c r="I102" s="354">
        <v>6.8845032668722508E-2</v>
      </c>
    </row>
    <row r="103" spans="1:9" x14ac:dyDescent="0.3">
      <c r="A103" s="372">
        <v>44469</v>
      </c>
      <c r="B103" s="354">
        <v>9.6098730502481619E-2</v>
      </c>
      <c r="C103" s="354">
        <v>6.2642709803355776E-2</v>
      </c>
      <c r="D103" s="354">
        <v>0.10128514250935552</v>
      </c>
      <c r="E103" s="354">
        <v>5.7350952790561287E-2</v>
      </c>
      <c r="F103" s="354">
        <v>7.6125105249233133E-2</v>
      </c>
      <c r="G103" s="354">
        <v>6.8199964866705168E-2</v>
      </c>
      <c r="H103" s="354">
        <v>4.8764692058167733E-2</v>
      </c>
      <c r="I103" s="354">
        <v>7.2724096406381084E-2</v>
      </c>
    </row>
    <row r="104" spans="1:9" x14ac:dyDescent="0.3">
      <c r="A104" s="372">
        <v>44500</v>
      </c>
      <c r="B104" s="354">
        <v>9.4724321362051389E-2</v>
      </c>
      <c r="C104" s="354">
        <v>7.2312754530513987E-2</v>
      </c>
      <c r="D104" s="354">
        <v>0.10410962705264776</v>
      </c>
      <c r="E104" s="354">
        <v>5.4117124959293259E-2</v>
      </c>
      <c r="F104" s="354">
        <v>6.9733957089399765E-2</v>
      </c>
      <c r="G104" s="354">
        <v>6.5173536731638906E-2</v>
      </c>
      <c r="H104" s="354">
        <v>4.3116723514394106E-2</v>
      </c>
      <c r="I104" s="354">
        <v>7.2832226725733723E-2</v>
      </c>
    </row>
    <row r="105" spans="1:9" x14ac:dyDescent="0.3">
      <c r="A105" s="372">
        <v>44530</v>
      </c>
      <c r="B105" s="354">
        <v>8.4768505734022198E-2</v>
      </c>
      <c r="C105" s="354">
        <v>6.5556378074913935E-2</v>
      </c>
      <c r="D105" s="354">
        <v>9.3890338430563741E-2</v>
      </c>
      <c r="E105" s="354">
        <v>4.1564609764526306E-2</v>
      </c>
      <c r="F105" s="354">
        <v>6.8071735634757144E-2</v>
      </c>
      <c r="G105" s="354">
        <v>5.7398647796467951E-2</v>
      </c>
      <c r="H105" s="354">
        <v>2.2478833007258683E-2</v>
      </c>
      <c r="I105" s="354">
        <v>6.3704343799177859E-2</v>
      </c>
    </row>
    <row r="106" spans="1:9" x14ac:dyDescent="0.3">
      <c r="A106" s="372">
        <v>44561</v>
      </c>
      <c r="B106" s="354">
        <v>7.9939461593760197E-2</v>
      </c>
      <c r="C106" s="354">
        <v>4.9678659593915389E-2</v>
      </c>
      <c r="D106" s="354">
        <v>9.3985582940760759E-2</v>
      </c>
      <c r="E106" s="354">
        <v>4.6229730108920439E-2</v>
      </c>
      <c r="F106" s="354">
        <v>6.7109304110420306E-2</v>
      </c>
      <c r="G106" s="354">
        <v>4.6578605291745991E-2</v>
      </c>
      <c r="H106" s="354">
        <v>2.3228627501592821E-2</v>
      </c>
      <c r="I106" s="354">
        <v>5.8968296269237865E-2</v>
      </c>
    </row>
    <row r="107" spans="1:9" x14ac:dyDescent="0.3">
      <c r="A107" s="372">
        <v>44592</v>
      </c>
      <c r="B107" s="354">
        <v>7.6694427240209181E-2</v>
      </c>
      <c r="C107" s="354">
        <v>4.8727886133564727E-2</v>
      </c>
      <c r="D107" s="354">
        <v>9.4474929349607412E-2</v>
      </c>
      <c r="E107" s="354">
        <v>4.3770636213408806E-2</v>
      </c>
      <c r="F107" s="354">
        <v>6.1911210963601297E-2</v>
      </c>
      <c r="G107" s="354">
        <v>4.9259330830962719E-2</v>
      </c>
      <c r="H107" s="354">
        <v>3.998156592235852E-2</v>
      </c>
      <c r="I107" s="354">
        <v>5.9437839253429138E-2</v>
      </c>
    </row>
    <row r="108" spans="1:9" x14ac:dyDescent="0.3">
      <c r="A108" s="372">
        <v>44620</v>
      </c>
      <c r="B108" s="354">
        <v>7.7410704965109364E-2</v>
      </c>
      <c r="C108" s="354">
        <v>5.0840325236515889E-2</v>
      </c>
      <c r="D108" s="354">
        <v>9.3634912113619143E-2</v>
      </c>
      <c r="E108" s="354">
        <v>4.9321781659810243E-2</v>
      </c>
      <c r="F108" s="354">
        <v>6.1272870806523924E-2</v>
      </c>
      <c r="G108" s="354">
        <v>5.0845646017136453E-2</v>
      </c>
      <c r="H108" s="354">
        <v>3.4333566359572298E-2</v>
      </c>
      <c r="I108" s="354">
        <v>6.0284055036639063E-2</v>
      </c>
    </row>
    <row r="109" spans="1:9" x14ac:dyDescent="0.3">
      <c r="A109" s="372">
        <v>44651</v>
      </c>
      <c r="B109" s="354">
        <v>7.4678593076025479E-2</v>
      </c>
      <c r="C109" s="354">
        <v>5.3046717398107089E-2</v>
      </c>
      <c r="D109" s="354">
        <v>9.7759306593260945E-2</v>
      </c>
      <c r="E109" s="354">
        <v>5.1663895589352235E-2</v>
      </c>
      <c r="F109" s="354">
        <v>5.9879592603675043E-2</v>
      </c>
      <c r="G109" s="354">
        <v>5.040163338945311E-2</v>
      </c>
      <c r="H109" s="354">
        <v>3.5753358764507026E-2</v>
      </c>
      <c r="I109" s="354">
        <v>6.1333779776715995E-2</v>
      </c>
    </row>
    <row r="110" spans="1:9" x14ac:dyDescent="0.3">
      <c r="A110" s="372">
        <v>44681</v>
      </c>
      <c r="B110" s="354">
        <v>8.6103807034792271E-2</v>
      </c>
      <c r="C110" s="354">
        <v>5.3798218181375583E-2</v>
      </c>
      <c r="D110" s="354">
        <v>0.10523404749100213</v>
      </c>
      <c r="E110" s="354">
        <v>6.5506652873669913E-2</v>
      </c>
      <c r="F110" s="354">
        <v>5.9647280510295969E-2</v>
      </c>
      <c r="G110" s="354">
        <v>5.1904576086535051E-2</v>
      </c>
      <c r="H110" s="354">
        <v>3.7431441554211506E-2</v>
      </c>
      <c r="I110" s="354">
        <v>6.5971959576709371E-2</v>
      </c>
    </row>
    <row r="111" spans="1:9" x14ac:dyDescent="0.3">
      <c r="A111" s="372">
        <v>44712</v>
      </c>
      <c r="B111" s="354">
        <v>7.84314986746181E-2</v>
      </c>
      <c r="C111" s="354">
        <v>5.6594595022605512E-2</v>
      </c>
      <c r="D111" s="354">
        <v>9.2974411999859841E-2</v>
      </c>
      <c r="E111" s="354">
        <v>5.4581204679894406E-2</v>
      </c>
      <c r="F111" s="354">
        <v>6.2533131389313767E-2</v>
      </c>
      <c r="G111" s="354">
        <v>4.5800558659799123E-2</v>
      </c>
      <c r="H111" s="354">
        <v>3.6504104805895575E-2</v>
      </c>
      <c r="I111" s="354">
        <v>6.1951286955319505E-2</v>
      </c>
    </row>
    <row r="112" spans="1:9" x14ac:dyDescent="0.3">
      <c r="A112" s="372">
        <v>44742</v>
      </c>
      <c r="B112" s="354">
        <v>7.4080563750154357E-2</v>
      </c>
      <c r="C112" s="354">
        <v>5.5615518604538575E-2</v>
      </c>
      <c r="D112" s="354">
        <v>8.736884789627955E-2</v>
      </c>
      <c r="E112" s="354">
        <v>5.1285722158561683E-2</v>
      </c>
      <c r="F112" s="354">
        <v>5.5700463328303931E-2</v>
      </c>
      <c r="G112" s="354">
        <v>4.9334564911487196E-2</v>
      </c>
      <c r="H112" s="354">
        <v>3.22855263949283E-2</v>
      </c>
      <c r="I112" s="354">
        <v>5.8963828486984247E-2</v>
      </c>
    </row>
    <row r="113" spans="1:9" x14ac:dyDescent="0.3">
      <c r="A113" s="372">
        <v>44773</v>
      </c>
      <c r="B113" s="354">
        <v>6.8305239839890688E-2</v>
      </c>
      <c r="C113" s="354">
        <v>7.4512770184672117E-2</v>
      </c>
      <c r="D113" s="354">
        <v>9.1206911372919391E-2</v>
      </c>
      <c r="E113" s="354">
        <v>3.190474847066805E-2</v>
      </c>
      <c r="F113" s="354">
        <v>6.6356542118029618E-2</v>
      </c>
      <c r="G113" s="354">
        <v>5.9085690664159252E-2</v>
      </c>
      <c r="H113" s="354">
        <v>4.5198482967737499E-2</v>
      </c>
      <c r="I113" s="354">
        <v>6.4052945514255388E-2</v>
      </c>
    </row>
    <row r="114" spans="1:9" x14ac:dyDescent="0.3">
      <c r="A114" s="372">
        <v>44804</v>
      </c>
      <c r="B114" s="354">
        <v>7.2179517332999016E-2</v>
      </c>
      <c r="C114" s="354">
        <v>7.2532470285266909E-2</v>
      </c>
      <c r="D114" s="354">
        <v>0.10274079959854396</v>
      </c>
      <c r="E114" s="354">
        <v>5.8940817640505162E-2</v>
      </c>
      <c r="F114" s="354">
        <v>7.17613202843497E-2</v>
      </c>
      <c r="G114" s="354">
        <v>6.5634642161298828E-2</v>
      </c>
      <c r="H114" s="354">
        <v>4.645051465987788E-2</v>
      </c>
      <c r="I114" s="354">
        <v>7.1797392881416178E-2</v>
      </c>
    </row>
    <row r="115" spans="1:9" x14ac:dyDescent="0.3">
      <c r="A115" s="372">
        <v>44834</v>
      </c>
      <c r="B115" s="354">
        <v>7.193850935010708E-2</v>
      </c>
      <c r="C115" s="354">
        <v>7.7838582782211646E-2</v>
      </c>
      <c r="D115" s="354">
        <v>0.10803151616128212</v>
      </c>
      <c r="E115" s="354">
        <v>5.9631471741357946E-2</v>
      </c>
      <c r="F115" s="354">
        <v>8.2670434795499528E-2</v>
      </c>
      <c r="G115" s="354">
        <v>6.7134562737230744E-2</v>
      </c>
      <c r="H115" s="354">
        <v>5.2292261324735016E-2</v>
      </c>
      <c r="I115" s="354">
        <v>7.6145020310672343E-2</v>
      </c>
    </row>
    <row r="116" spans="1:9" x14ac:dyDescent="0.3">
      <c r="A116" s="372">
        <v>44865</v>
      </c>
      <c r="B116" s="354">
        <v>7.0328956637807333E-2</v>
      </c>
      <c r="C116" s="354">
        <v>8.6002974697204568E-2</v>
      </c>
      <c r="D116" s="354">
        <v>0.10941031380044114</v>
      </c>
      <c r="E116" s="354">
        <v>6.4196352160164075E-2</v>
      </c>
      <c r="F116" s="354">
        <v>8.7177819345372554E-2</v>
      </c>
      <c r="G116" s="354">
        <v>6.6593579855797266E-2</v>
      </c>
      <c r="H116" s="354">
        <v>4.874896681694893E-2</v>
      </c>
      <c r="I116" s="354">
        <v>7.8837472101856584E-2</v>
      </c>
    </row>
    <row r="117" spans="1:9" x14ac:dyDescent="0.3">
      <c r="A117" s="372">
        <v>44895</v>
      </c>
      <c r="B117" s="354">
        <v>7.3908746921114196E-2</v>
      </c>
      <c r="C117" s="354">
        <v>7.1471990810628952E-2</v>
      </c>
      <c r="D117" s="354">
        <v>9.197526210252259E-2</v>
      </c>
      <c r="E117" s="354">
        <v>4.9099613316021938E-2</v>
      </c>
      <c r="F117" s="354">
        <v>6.8961990467003936E-2</v>
      </c>
      <c r="G117" s="354">
        <v>5.0990611388138041E-2</v>
      </c>
      <c r="H117" s="354">
        <v>2.9295849009671322E-2</v>
      </c>
      <c r="I117" s="354">
        <v>6.4399297413956128E-2</v>
      </c>
    </row>
    <row r="118" spans="1:9" x14ac:dyDescent="0.3">
      <c r="A118" s="372">
        <v>44926</v>
      </c>
      <c r="B118" s="354">
        <v>6.6230245687938435E-2</v>
      </c>
      <c r="C118" s="354">
        <v>6.3862725574733978E-2</v>
      </c>
      <c r="D118" s="354">
        <v>9.295604328852039E-2</v>
      </c>
      <c r="E118" s="354">
        <v>4.847739608241583E-2</v>
      </c>
      <c r="F118" s="354">
        <v>6.8593944939547027E-2</v>
      </c>
      <c r="G118" s="354">
        <v>5.5563138983054719E-2</v>
      </c>
      <c r="H118" s="354">
        <v>3.1456381701557692E-2</v>
      </c>
      <c r="I118" s="354">
        <v>6.2947176526647192E-2</v>
      </c>
    </row>
    <row r="119" spans="1:9" x14ac:dyDescent="0.3">
      <c r="A119" s="372">
        <v>44957</v>
      </c>
      <c r="B119" s="354">
        <v>6.4475671730249914E-2</v>
      </c>
      <c r="C119" s="354">
        <v>5.953720222135505E-2</v>
      </c>
      <c r="D119" s="354">
        <v>9.8293400557185162E-2</v>
      </c>
      <c r="E119" s="354">
        <v>4.7999006560619763E-2</v>
      </c>
      <c r="F119" s="354">
        <v>6.9216813218630727E-2</v>
      </c>
      <c r="G119" s="354">
        <v>4.9655395042601275E-2</v>
      </c>
      <c r="H119" s="354">
        <v>3.2686148913430718E-2</v>
      </c>
      <c r="I119" s="354">
        <v>6.2052977028849099E-2</v>
      </c>
    </row>
    <row r="120" spans="1:9" x14ac:dyDescent="0.3">
      <c r="A120" s="372">
        <v>44985</v>
      </c>
      <c r="B120" s="354">
        <v>6.0404209526406884E-2</v>
      </c>
      <c r="C120" s="354">
        <v>5.8480190546658171E-2</v>
      </c>
      <c r="D120" s="354">
        <v>9.4030042748010759E-2</v>
      </c>
      <c r="E120" s="354">
        <v>4.7994254607365436E-2</v>
      </c>
      <c r="F120" s="354">
        <v>6.8097132359353871E-2</v>
      </c>
      <c r="G120" s="354">
        <v>4.9963734120992545E-2</v>
      </c>
      <c r="H120" s="354">
        <v>3.4902196713516839E-2</v>
      </c>
      <c r="I120" s="354">
        <v>6.0847564899766685E-2</v>
      </c>
    </row>
    <row r="121" spans="1:9" x14ac:dyDescent="0.3">
      <c r="A121" s="372">
        <v>45016</v>
      </c>
      <c r="B121" s="354">
        <v>5.7613233834830579E-2</v>
      </c>
      <c r="C121" s="354">
        <v>5.9374393401937293E-2</v>
      </c>
      <c r="D121" s="354">
        <v>9.8766466935251457E-2</v>
      </c>
      <c r="E121" s="354">
        <v>5.0489604965452302E-2</v>
      </c>
      <c r="F121" s="354">
        <v>6.4733671043653865E-2</v>
      </c>
      <c r="G121" s="354">
        <v>5.3789461951680613E-2</v>
      </c>
      <c r="H121" s="354">
        <v>3.7231902745047007E-2</v>
      </c>
      <c r="I121" s="354">
        <v>6.2274738287248263E-2</v>
      </c>
    </row>
    <row r="122" spans="1:9" x14ac:dyDescent="0.3">
      <c r="A122" s="372">
        <v>45046</v>
      </c>
      <c r="B122" s="354">
        <v>6.2156524595942425E-2</v>
      </c>
      <c r="C122" s="354">
        <v>5.8291780172564159E-2</v>
      </c>
      <c r="D122" s="354">
        <v>0.10261806809748343</v>
      </c>
      <c r="E122" s="354">
        <v>5.5766025657664559E-2</v>
      </c>
      <c r="F122" s="354">
        <v>6.4735127118935226E-2</v>
      </c>
      <c r="G122" s="354">
        <v>5.8994949445250612E-2</v>
      </c>
      <c r="H122" s="354">
        <v>3.9124704599006729E-2</v>
      </c>
      <c r="I122" s="354">
        <v>6.5066317488107484E-2</v>
      </c>
    </row>
    <row r="123" spans="1:9" x14ac:dyDescent="0.3">
      <c r="A123" s="372">
        <v>45077</v>
      </c>
      <c r="B123" s="354">
        <v>5.8089259176611452E-2</v>
      </c>
      <c r="C123" s="354">
        <v>5.5387974700813185E-2</v>
      </c>
      <c r="D123" s="354">
        <v>9.8042746796433516E-2</v>
      </c>
      <c r="E123" s="354">
        <v>5.2848579755224237E-2</v>
      </c>
      <c r="F123" s="354">
        <v>6.3244575591765245E-2</v>
      </c>
      <c r="G123" s="354">
        <v>5.1198159253856165E-2</v>
      </c>
      <c r="H123" s="354">
        <v>4.2736132873683746E-2</v>
      </c>
      <c r="I123" s="354">
        <v>6.1755802099931555E-2</v>
      </c>
    </row>
    <row r="124" spans="1:9" x14ac:dyDescent="0.3">
      <c r="A124" s="372">
        <v>45107</v>
      </c>
      <c r="B124" s="354">
        <v>5.9045864119100885E-2</v>
      </c>
      <c r="C124" s="354">
        <v>5.6374004576678079E-2</v>
      </c>
      <c r="D124" s="354">
        <v>9.5300138414712604E-2</v>
      </c>
      <c r="E124" s="354">
        <v>5.2603881656665519E-2</v>
      </c>
      <c r="F124" s="354">
        <v>7.0980452748333686E-2</v>
      </c>
      <c r="G124" s="354">
        <v>4.905165035957685E-2</v>
      </c>
      <c r="H124" s="354">
        <v>4.0817403652138706E-2</v>
      </c>
      <c r="I124" s="354">
        <v>6.2087458786400471E-2</v>
      </c>
    </row>
    <row r="125" spans="1:9" x14ac:dyDescent="0.3">
      <c r="A125" s="372">
        <v>45138</v>
      </c>
      <c r="B125" s="354">
        <v>6.8893223986827123E-2</v>
      </c>
      <c r="C125" s="354">
        <v>7.3834113764091991E-2</v>
      </c>
      <c r="D125" s="354">
        <v>9.8718737556164282E-2</v>
      </c>
      <c r="E125" s="354">
        <v>5.2721343791540934E-2</v>
      </c>
      <c r="F125" s="354">
        <v>8.280020024217008E-2</v>
      </c>
      <c r="G125" s="354">
        <v>5.9204935051931369E-2</v>
      </c>
      <c r="H125" s="354">
        <v>5.1885051253566468E-2</v>
      </c>
      <c r="I125" s="354">
        <v>7.1438286529486153E-2</v>
      </c>
    </row>
    <row r="126" spans="1:9" x14ac:dyDescent="0.3">
      <c r="A126" s="372">
        <v>45169</v>
      </c>
      <c r="B126" s="354">
        <v>7.3574386455883503E-2</v>
      </c>
      <c r="C126" s="354">
        <v>7.4080413420031285E-2</v>
      </c>
      <c r="D126" s="354">
        <v>9.6967090889547483E-2</v>
      </c>
      <c r="E126" s="354">
        <v>6.1473932992846668E-2</v>
      </c>
      <c r="F126" s="354">
        <v>8.9635941098963903E-2</v>
      </c>
      <c r="G126" s="354">
        <v>6.1300443647015965E-2</v>
      </c>
      <c r="H126" s="354">
        <v>5.6490924708388499E-2</v>
      </c>
      <c r="I126" s="354">
        <v>7.4491896832428878E-2</v>
      </c>
    </row>
    <row r="127" spans="1:9" x14ac:dyDescent="0.3">
      <c r="A127" s="372">
        <v>45199</v>
      </c>
      <c r="B127" s="354">
        <v>7.3977227694669509E-2</v>
      </c>
      <c r="C127" s="354">
        <v>6.9814235857098991E-2</v>
      </c>
      <c r="D127" s="354">
        <v>0.10196553621022676</v>
      </c>
      <c r="E127" s="354">
        <v>6.1899185757046525E-2</v>
      </c>
      <c r="F127" s="354">
        <v>8.4820662109802575E-2</v>
      </c>
      <c r="G127" s="354">
        <v>7.8373846585272272E-2</v>
      </c>
      <c r="H127" s="354">
        <v>6.3093126391613838E-2</v>
      </c>
      <c r="I127" s="354">
        <v>7.7088135320368928E-2</v>
      </c>
    </row>
    <row r="128" spans="1:9" x14ac:dyDescent="0.3">
      <c r="A128" s="372">
        <v>45230</v>
      </c>
      <c r="B128" s="354">
        <v>7.5917589426273011E-2</v>
      </c>
      <c r="C128" s="354">
        <v>8.0275010059076432E-2</v>
      </c>
      <c r="D128" s="354">
        <v>0.10663164814134413</v>
      </c>
      <c r="E128" s="354">
        <v>6.7448357276258142E-2</v>
      </c>
      <c r="F128" s="354">
        <v>9.2368554535742775E-2</v>
      </c>
      <c r="G128" s="354">
        <v>8.4530861693571643E-2</v>
      </c>
      <c r="H128" s="354">
        <v>5.9093475807233814E-2</v>
      </c>
      <c r="I128" s="354">
        <v>8.2591350147830742E-2</v>
      </c>
    </row>
    <row r="129" spans="1:9" x14ac:dyDescent="0.3">
      <c r="A129" s="372">
        <v>45260</v>
      </c>
      <c r="B129" s="354">
        <v>5.7305027219097887E-2</v>
      </c>
      <c r="C129" s="354">
        <v>6.9208378482799052E-2</v>
      </c>
      <c r="D129" s="354">
        <v>8.2306359642042498E-2</v>
      </c>
      <c r="E129" s="354">
        <v>4.8798991231228085E-2</v>
      </c>
      <c r="F129" s="354">
        <v>8.3709465274810574E-2</v>
      </c>
      <c r="G129" s="354">
        <v>5.9910997093178958E-2</v>
      </c>
      <c r="H129" s="354">
        <v>3.7453552256042494E-2</v>
      </c>
      <c r="I129" s="354">
        <v>6.4718957458432563E-2</v>
      </c>
    </row>
    <row r="130" spans="1:9" x14ac:dyDescent="0.3">
      <c r="A130" s="372">
        <v>45291</v>
      </c>
      <c r="B130" s="354">
        <v>5.3263046187420629E-2</v>
      </c>
      <c r="C130" s="354">
        <v>6.3067143032415118E-2</v>
      </c>
      <c r="D130" s="354">
        <v>7.8099352435756636E-2</v>
      </c>
      <c r="E130" s="354">
        <v>4.8907428260721184E-2</v>
      </c>
      <c r="F130" s="354">
        <v>7.4096563302923607E-2</v>
      </c>
      <c r="G130" s="354">
        <v>6.2943608779304855E-2</v>
      </c>
      <c r="H130" s="354">
        <v>4.4232807905806158E-2</v>
      </c>
      <c r="I130" s="354">
        <v>6.2175002325550809E-2</v>
      </c>
    </row>
    <row r="131" spans="1:9" x14ac:dyDescent="0.3">
      <c r="A131" s="372">
        <v>45322</v>
      </c>
      <c r="B131" s="354">
        <v>5.8726626094377211E-2</v>
      </c>
      <c r="C131" s="354">
        <v>6.0497446097835056E-2</v>
      </c>
      <c r="D131" s="354">
        <v>8.7466490443540448E-2</v>
      </c>
      <c r="E131" s="354">
        <v>4.8223062716746375E-2</v>
      </c>
      <c r="F131" s="354">
        <v>7.6940775635002276E-2</v>
      </c>
      <c r="G131" s="354">
        <v>5.8195221064855515E-2</v>
      </c>
      <c r="H131" s="354">
        <v>3.9791186673457574E-2</v>
      </c>
      <c r="I131" s="354">
        <v>6.293182892018015E-2</v>
      </c>
    </row>
    <row r="132" spans="1:9" x14ac:dyDescent="0.3">
      <c r="A132" s="372">
        <v>45350</v>
      </c>
      <c r="B132" s="354">
        <v>5.7181203761894853E-2</v>
      </c>
      <c r="C132" s="354">
        <v>5.9328890451642975E-2</v>
      </c>
      <c r="D132" s="354">
        <v>8.4321826702266303E-2</v>
      </c>
      <c r="E132" s="354">
        <v>4.643562566213999E-2</v>
      </c>
      <c r="F132" s="354">
        <v>6.7821444042394638E-2</v>
      </c>
      <c r="G132" s="354">
        <v>6.6052254852498743E-2</v>
      </c>
      <c r="H132" s="354">
        <v>3.9539624934487136E-2</v>
      </c>
      <c r="I132" s="354">
        <v>6.1602661810199695E-2</v>
      </c>
    </row>
    <row r="133" spans="1:9" x14ac:dyDescent="0.3">
      <c r="A133" s="372">
        <v>45382</v>
      </c>
      <c r="B133" s="354">
        <v>5.8683255549903536E-2</v>
      </c>
      <c r="C133" s="354">
        <v>5.856220907840809E-2</v>
      </c>
      <c r="D133" s="354">
        <v>8.122105868573061E-2</v>
      </c>
      <c r="E133" s="354">
        <v>4.6783798881054398E-2</v>
      </c>
      <c r="F133" s="354">
        <v>6.8476566007513368E-2</v>
      </c>
      <c r="G133" s="354">
        <v>6.216367928720265E-2</v>
      </c>
      <c r="H133" s="354">
        <v>4.2080758672709689E-2</v>
      </c>
      <c r="I133" s="354">
        <v>6.0882931822403973E-2</v>
      </c>
    </row>
    <row r="134" spans="1:9" x14ac:dyDescent="0.3">
      <c r="A134" s="372">
        <v>45412</v>
      </c>
      <c r="B134" s="354">
        <v>5.3364854108395213E-2</v>
      </c>
      <c r="C134" s="354">
        <v>6.2030282156740342E-2</v>
      </c>
      <c r="D134" s="354">
        <v>8.3194119368143388E-2</v>
      </c>
      <c r="E134" s="354">
        <v>5.4318606304510825E-2</v>
      </c>
      <c r="F134" s="354">
        <v>6.7121978397202298E-2</v>
      </c>
      <c r="G134" s="354">
        <v>6.2577076901362202E-2</v>
      </c>
      <c r="H134" s="354">
        <v>4.5432702334867334E-2</v>
      </c>
      <c r="I134" s="354">
        <v>6.2961942698232728E-2</v>
      </c>
    </row>
    <row r="135" spans="1:9" x14ac:dyDescent="0.3">
      <c r="A135" s="372">
        <v>45443</v>
      </c>
      <c r="B135" s="354">
        <v>5.3231960928118834E-2</v>
      </c>
      <c r="C135" s="354">
        <v>5.8818750048646874E-2</v>
      </c>
      <c r="D135" s="354">
        <v>7.93148285291876E-2</v>
      </c>
      <c r="E135" s="354">
        <v>4.6903148122676902E-2</v>
      </c>
      <c r="F135" s="354">
        <v>6.3495681935180681E-2</v>
      </c>
      <c r="G135" s="354">
        <v>6.0781542229577476E-2</v>
      </c>
      <c r="H135" s="354">
        <v>4.1709850297649523E-2</v>
      </c>
      <c r="I135" s="354">
        <v>5.929259966441594E-2</v>
      </c>
    </row>
    <row r="136" spans="1:9" x14ac:dyDescent="0.3">
      <c r="A136" s="372">
        <v>45473</v>
      </c>
      <c r="B136" s="354">
        <v>5.8371316189789073E-2</v>
      </c>
      <c r="C136" s="354">
        <v>5.7551469007178842E-2</v>
      </c>
      <c r="D136" s="354">
        <v>8.235090633081954E-2</v>
      </c>
      <c r="E136" s="354">
        <v>4.813216610864797E-2</v>
      </c>
      <c r="F136" s="354">
        <v>6.0125003255728136E-2</v>
      </c>
      <c r="G136" s="354">
        <v>6.1577439474190448E-2</v>
      </c>
      <c r="H136" s="354">
        <v>4.5050232864417526E-2</v>
      </c>
      <c r="I136" s="354">
        <v>6.0223812574859911E-2</v>
      </c>
    </row>
  </sheetData>
  <hyperlinks>
    <hyperlink ref="A1" location="Contents!A1" display="Contents" xr:uid="{55EB3F09-D3DF-4EA4-A096-455B9269346A}"/>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0A607-0B6F-44ED-9DAC-856DA493590D}">
  <dimension ref="A1:L38"/>
  <sheetViews>
    <sheetView workbookViewId="0"/>
  </sheetViews>
  <sheetFormatPr defaultRowHeight="14.4" x14ac:dyDescent="0.3"/>
  <cols>
    <col min="1" max="1" width="15.5546875" customWidth="1"/>
    <col min="2" max="2" width="15.44140625" customWidth="1"/>
    <col min="3" max="6" width="19.5546875" customWidth="1"/>
  </cols>
  <sheetData>
    <row r="1" spans="1:12" x14ac:dyDescent="0.3">
      <c r="A1" s="23" t="s">
        <v>1264</v>
      </c>
    </row>
    <row r="4" spans="1:12" x14ac:dyDescent="0.3">
      <c r="A4" s="800" t="s">
        <v>1248</v>
      </c>
      <c r="B4" s="800"/>
      <c r="C4" s="800"/>
      <c r="D4" s="800"/>
      <c r="E4" s="800"/>
      <c r="F4" s="800"/>
      <c r="G4" s="800"/>
      <c r="H4" s="800"/>
      <c r="I4" s="800"/>
      <c r="J4" s="800"/>
      <c r="K4" s="800"/>
      <c r="L4" s="800"/>
    </row>
    <row r="6" spans="1:12" ht="25.35" customHeight="1" x14ac:dyDescent="0.3">
      <c r="A6" s="227" t="s">
        <v>775</v>
      </c>
      <c r="B6" s="227" t="s">
        <v>1205</v>
      </c>
      <c r="C6" s="228" t="s">
        <v>1249</v>
      </c>
      <c r="D6" s="229" t="s">
        <v>1250</v>
      </c>
      <c r="E6" s="78"/>
      <c r="H6" s="78"/>
      <c r="I6" s="78"/>
      <c r="J6" s="78"/>
      <c r="K6" s="78"/>
      <c r="L6" s="78"/>
    </row>
    <row r="7" spans="1:12" s="25" customFormat="1" ht="25.35" customHeight="1" x14ac:dyDescent="0.3">
      <c r="A7" s="230" t="s">
        <v>1251</v>
      </c>
      <c r="B7" s="231" t="s">
        <v>1252</v>
      </c>
      <c r="C7" s="232">
        <v>24151</v>
      </c>
      <c r="D7" s="233" t="s">
        <v>578</v>
      </c>
      <c r="E7" s="224"/>
      <c r="G7" s="225"/>
      <c r="H7" s="224"/>
      <c r="I7" s="224"/>
      <c r="J7" s="224"/>
      <c r="K7" s="224"/>
      <c r="L7" s="224"/>
    </row>
    <row r="8" spans="1:12" s="25" customFormat="1" ht="25.35" customHeight="1" x14ac:dyDescent="0.3">
      <c r="A8" s="234" t="s">
        <v>1253</v>
      </c>
      <c r="B8" s="235" t="s">
        <v>1254</v>
      </c>
      <c r="C8" s="236">
        <v>8609</v>
      </c>
      <c r="D8" s="237">
        <f>C8/C7</f>
        <v>0.35646557078381846</v>
      </c>
      <c r="E8" s="224"/>
      <c r="F8" s="375"/>
      <c r="G8" s="226"/>
      <c r="H8" s="82"/>
      <c r="I8" s="224"/>
      <c r="J8" s="224"/>
      <c r="K8" s="224"/>
      <c r="L8" s="224"/>
    </row>
    <row r="9" spans="1:12" s="25" customFormat="1" ht="25.35" customHeight="1" x14ac:dyDescent="0.3">
      <c r="A9" s="230" t="s">
        <v>1255</v>
      </c>
      <c r="B9" s="238" t="s">
        <v>1252</v>
      </c>
      <c r="C9" s="232">
        <v>12933</v>
      </c>
      <c r="D9" s="237">
        <f>C9/C7</f>
        <v>0.53550577615833717</v>
      </c>
      <c r="E9" s="82"/>
      <c r="F9" s="375"/>
      <c r="G9" s="226"/>
      <c r="H9" s="224"/>
      <c r="I9" s="224"/>
      <c r="J9" s="224"/>
      <c r="K9" s="224"/>
      <c r="L9" s="82"/>
    </row>
    <row r="10" spans="1:12" s="25" customFormat="1" ht="25.35" customHeight="1" x14ac:dyDescent="0.3">
      <c r="A10" s="234" t="s">
        <v>1256</v>
      </c>
      <c r="B10" s="235" t="s">
        <v>1254</v>
      </c>
      <c r="C10" s="236">
        <v>5213</v>
      </c>
      <c r="D10" s="237">
        <f>C10/C7</f>
        <v>0.21585027535091714</v>
      </c>
      <c r="E10" s="82"/>
      <c r="F10" s="375"/>
      <c r="G10" s="226"/>
      <c r="H10" s="224"/>
      <c r="I10" s="224"/>
      <c r="J10" s="224"/>
      <c r="K10" s="224"/>
      <c r="L10" s="82"/>
    </row>
    <row r="11" spans="1:12" s="25" customFormat="1" ht="25.35" customHeight="1" x14ac:dyDescent="0.3">
      <c r="A11" s="230" t="s">
        <v>1257</v>
      </c>
      <c r="B11" s="238" t="s">
        <v>1252</v>
      </c>
      <c r="C11" s="232">
        <v>11218</v>
      </c>
      <c r="D11" s="237">
        <f>C11/C7</f>
        <v>0.46449422384166289</v>
      </c>
      <c r="E11" s="82"/>
      <c r="F11" s="375"/>
      <c r="G11" s="226"/>
      <c r="H11" s="224"/>
      <c r="I11" s="224"/>
      <c r="J11" s="224"/>
      <c r="K11" s="224"/>
      <c r="L11" s="82"/>
    </row>
    <row r="12" spans="1:12" s="25" customFormat="1" ht="25.35" customHeight="1" x14ac:dyDescent="0.3">
      <c r="A12" s="239" t="s">
        <v>1258</v>
      </c>
      <c r="B12" s="240" t="s">
        <v>1254</v>
      </c>
      <c r="C12" s="241">
        <v>3396</v>
      </c>
      <c r="D12" s="242">
        <f>C12/C7</f>
        <v>0.14061529543290133</v>
      </c>
      <c r="E12" s="82"/>
      <c r="F12" s="375"/>
      <c r="G12" s="226"/>
      <c r="H12" s="224"/>
      <c r="I12" s="224"/>
      <c r="J12" s="224"/>
      <c r="K12" s="224"/>
      <c r="L12" s="82"/>
    </row>
    <row r="13" spans="1:12" x14ac:dyDescent="0.3">
      <c r="A13" s="81"/>
      <c r="C13" s="79"/>
      <c r="D13" s="222"/>
      <c r="E13" s="82"/>
      <c r="G13" s="81"/>
      <c r="H13" s="79"/>
      <c r="I13" s="79"/>
      <c r="J13" s="79"/>
      <c r="K13" s="79"/>
      <c r="L13" s="82"/>
    </row>
    <row r="14" spans="1:12" x14ac:dyDescent="0.3">
      <c r="A14" s="80" t="s">
        <v>639</v>
      </c>
      <c r="B14" s="83"/>
      <c r="C14" s="83"/>
      <c r="D14" s="83"/>
      <c r="E14" s="84"/>
      <c r="G14" s="81"/>
      <c r="H14" s="83"/>
      <c r="I14" s="83"/>
      <c r="J14" s="83"/>
      <c r="K14" s="83"/>
      <c r="L14" s="84"/>
    </row>
    <row r="15" spans="1:12" x14ac:dyDescent="0.3">
      <c r="A15" s="803" t="s">
        <v>1182</v>
      </c>
      <c r="B15" s="803"/>
      <c r="C15" s="803"/>
      <c r="D15" s="803"/>
      <c r="E15" s="803"/>
      <c r="F15" s="803"/>
      <c r="G15" s="803"/>
      <c r="H15" s="803"/>
      <c r="I15" s="803"/>
      <c r="J15" s="803"/>
      <c r="K15" s="803"/>
      <c r="L15" s="803"/>
    </row>
    <row r="16" spans="1:12" x14ac:dyDescent="0.3">
      <c r="A16" s="801" t="s">
        <v>1183</v>
      </c>
      <c r="B16" s="801"/>
      <c r="C16" s="801"/>
      <c r="D16" s="801"/>
      <c r="E16" s="801"/>
      <c r="F16" s="801"/>
      <c r="G16" s="801"/>
      <c r="H16" s="801"/>
      <c r="I16" s="801"/>
      <c r="J16" s="801"/>
      <c r="K16" s="801"/>
      <c r="L16" s="801"/>
    </row>
    <row r="17" spans="1:12" x14ac:dyDescent="0.3">
      <c r="A17" s="801" t="s">
        <v>1259</v>
      </c>
      <c r="B17" s="801"/>
      <c r="C17" s="801"/>
      <c r="D17" s="801"/>
      <c r="E17" s="801"/>
      <c r="F17" s="801"/>
      <c r="G17" s="801"/>
      <c r="H17" s="801"/>
      <c r="I17" s="801"/>
      <c r="J17" s="801"/>
      <c r="K17" s="801"/>
      <c r="L17" s="801"/>
    </row>
    <row r="19" spans="1:12" x14ac:dyDescent="0.3">
      <c r="A19" s="1" t="s">
        <v>637</v>
      </c>
      <c r="B19" s="23" t="s">
        <v>1187</v>
      </c>
    </row>
    <row r="22" spans="1:12" ht="33.75" customHeight="1" x14ac:dyDescent="0.3">
      <c r="A22" s="800" t="s">
        <v>1260</v>
      </c>
      <c r="B22" s="800"/>
      <c r="C22" s="800"/>
      <c r="D22" s="800"/>
      <c r="E22" s="800"/>
      <c r="F22" s="800"/>
      <c r="G22" s="800"/>
      <c r="H22" s="800"/>
      <c r="I22" s="800"/>
      <c r="J22" s="800"/>
      <c r="K22" s="800"/>
      <c r="L22" s="800"/>
    </row>
    <row r="23" spans="1:12" x14ac:dyDescent="0.3">
      <c r="A23" s="221"/>
      <c r="B23" s="221"/>
      <c r="C23" s="221"/>
      <c r="D23" s="221"/>
      <c r="E23" s="221"/>
      <c r="F23" s="221"/>
      <c r="G23" s="221"/>
      <c r="H23" s="221"/>
      <c r="I23" s="221"/>
      <c r="J23" s="221"/>
      <c r="K23" s="221"/>
      <c r="L23" s="221"/>
    </row>
    <row r="24" spans="1:12" ht="25.35" customHeight="1" x14ac:dyDescent="0.3">
      <c r="A24" s="1"/>
      <c r="C24" s="811" t="s">
        <v>198</v>
      </c>
      <c r="D24" s="812"/>
      <c r="E24" s="811" t="s">
        <v>199</v>
      </c>
      <c r="F24" s="812"/>
    </row>
    <row r="25" spans="1:12" ht="25.35" customHeight="1" x14ac:dyDescent="0.3">
      <c r="A25" s="227" t="s">
        <v>775</v>
      </c>
      <c r="B25" s="227" t="s">
        <v>1205</v>
      </c>
      <c r="C25" s="228" t="s">
        <v>1249</v>
      </c>
      <c r="D25" s="229" t="s">
        <v>1250</v>
      </c>
      <c r="E25" s="228" t="s">
        <v>1249</v>
      </c>
      <c r="F25" s="229" t="s">
        <v>1250</v>
      </c>
    </row>
    <row r="26" spans="1:12" s="25" customFormat="1" ht="25.35" customHeight="1" x14ac:dyDescent="0.3">
      <c r="A26" s="230" t="s">
        <v>1251</v>
      </c>
      <c r="B26" s="231" t="s">
        <v>953</v>
      </c>
      <c r="C26" s="232">
        <v>24227</v>
      </c>
      <c r="D26" s="233" t="s">
        <v>578</v>
      </c>
      <c r="E26" s="232">
        <v>24335</v>
      </c>
      <c r="F26" s="233" t="s">
        <v>578</v>
      </c>
    </row>
    <row r="27" spans="1:12" s="25" customFormat="1" ht="25.35" customHeight="1" x14ac:dyDescent="0.3">
      <c r="A27" s="234" t="s">
        <v>1253</v>
      </c>
      <c r="B27" s="235" t="s">
        <v>1254</v>
      </c>
      <c r="C27" s="236">
        <v>7857</v>
      </c>
      <c r="D27" s="237">
        <f>C27/C26</f>
        <v>0.32430759070458581</v>
      </c>
      <c r="E27" s="236">
        <v>7944</v>
      </c>
      <c r="F27" s="237">
        <f>E27/E26</f>
        <v>0.32644339428806246</v>
      </c>
      <c r="H27" s="375"/>
      <c r="J27" s="375"/>
    </row>
    <row r="28" spans="1:12" s="25" customFormat="1" ht="25.35" customHeight="1" x14ac:dyDescent="0.3">
      <c r="A28" s="230" t="s">
        <v>1255</v>
      </c>
      <c r="B28" s="238" t="s">
        <v>953</v>
      </c>
      <c r="C28" s="232">
        <v>12780</v>
      </c>
      <c r="D28" s="237">
        <f>C28/C26</f>
        <v>0.52751062863747056</v>
      </c>
      <c r="E28" s="232">
        <v>13068</v>
      </c>
      <c r="F28" s="237">
        <f>E28/E26</f>
        <v>0.53700431477296073</v>
      </c>
      <c r="H28" s="375"/>
      <c r="J28" s="375"/>
    </row>
    <row r="29" spans="1:12" s="25" customFormat="1" ht="25.35" customHeight="1" x14ac:dyDescent="0.3">
      <c r="A29" s="234" t="s">
        <v>1256</v>
      </c>
      <c r="B29" s="235" t="s">
        <v>1254</v>
      </c>
      <c r="C29" s="236">
        <v>4685</v>
      </c>
      <c r="D29" s="237">
        <f>C29/C26</f>
        <v>0.19337928757171752</v>
      </c>
      <c r="E29" s="236">
        <v>4777</v>
      </c>
      <c r="F29" s="237">
        <f>E29/E26</f>
        <v>0.19630162317649477</v>
      </c>
      <c r="H29" s="375"/>
      <c r="J29" s="375"/>
    </row>
    <row r="30" spans="1:12" s="25" customFormat="1" ht="25.35" customHeight="1" x14ac:dyDescent="0.3">
      <c r="A30" s="230" t="s">
        <v>1257</v>
      </c>
      <c r="B30" s="238" t="s">
        <v>953</v>
      </c>
      <c r="C30" s="232">
        <v>11447</v>
      </c>
      <c r="D30" s="237">
        <f>C30/C26</f>
        <v>0.47248937136252939</v>
      </c>
      <c r="E30" s="232">
        <v>11267</v>
      </c>
      <c r="F30" s="237">
        <f>E30/E26</f>
        <v>0.46299568522703927</v>
      </c>
      <c r="H30" s="375"/>
      <c r="J30" s="375"/>
    </row>
    <row r="31" spans="1:12" s="25" customFormat="1" ht="25.35" customHeight="1" x14ac:dyDescent="0.3">
      <c r="A31" s="239" t="s">
        <v>1258</v>
      </c>
      <c r="B31" s="240" t="s">
        <v>1254</v>
      </c>
      <c r="C31" s="241">
        <v>3172</v>
      </c>
      <c r="D31" s="242">
        <f>C31/C26</f>
        <v>0.1309283031328683</v>
      </c>
      <c r="E31" s="241">
        <v>3167</v>
      </c>
      <c r="F31" s="242">
        <f>E31/E26</f>
        <v>0.13014177111156769</v>
      </c>
      <c r="H31" s="375"/>
      <c r="J31" s="375"/>
    </row>
    <row r="32" spans="1:12" x14ac:dyDescent="0.3">
      <c r="A32" s="81"/>
      <c r="C32" s="79"/>
      <c r="D32" s="222"/>
    </row>
    <row r="33" spans="1:12" x14ac:dyDescent="0.3">
      <c r="A33" s="80" t="s">
        <v>639</v>
      </c>
    </row>
    <row r="34" spans="1:12" x14ac:dyDescent="0.3">
      <c r="A34" s="803" t="s">
        <v>1182</v>
      </c>
      <c r="B34" s="803"/>
      <c r="C34" s="803"/>
      <c r="D34" s="803"/>
      <c r="E34" s="803"/>
      <c r="F34" s="803"/>
      <c r="G34" s="803"/>
      <c r="H34" s="803"/>
      <c r="I34" s="803"/>
      <c r="J34" s="803"/>
      <c r="K34" s="803"/>
      <c r="L34" s="803"/>
    </row>
    <row r="35" spans="1:12" x14ac:dyDescent="0.3">
      <c r="A35" s="801" t="s">
        <v>1183</v>
      </c>
      <c r="B35" s="801"/>
      <c r="C35" s="801"/>
      <c r="D35" s="801"/>
      <c r="E35" s="801"/>
      <c r="F35" s="801"/>
      <c r="G35" s="801"/>
      <c r="H35" s="801"/>
      <c r="I35" s="801"/>
      <c r="J35" s="801"/>
      <c r="K35" s="801"/>
      <c r="L35" s="801"/>
    </row>
    <row r="36" spans="1:12" x14ac:dyDescent="0.3">
      <c r="A36" s="801" t="s">
        <v>1259</v>
      </c>
      <c r="B36" s="801"/>
      <c r="C36" s="801"/>
      <c r="D36" s="801"/>
      <c r="E36" s="801"/>
      <c r="F36" s="801"/>
      <c r="G36" s="801"/>
      <c r="H36" s="801"/>
      <c r="I36" s="801"/>
      <c r="J36" s="801"/>
      <c r="K36" s="801"/>
      <c r="L36" s="801"/>
    </row>
    <row r="38" spans="1:12" x14ac:dyDescent="0.3">
      <c r="A38" s="1" t="s">
        <v>637</v>
      </c>
      <c r="B38" s="23" t="s">
        <v>1189</v>
      </c>
    </row>
  </sheetData>
  <mergeCells count="10">
    <mergeCell ref="A4:L4"/>
    <mergeCell ref="A35:L35"/>
    <mergeCell ref="A36:L36"/>
    <mergeCell ref="A22:L22"/>
    <mergeCell ref="C24:D24"/>
    <mergeCell ref="E24:F24"/>
    <mergeCell ref="A15:L15"/>
    <mergeCell ref="A16:L16"/>
    <mergeCell ref="A17:L17"/>
    <mergeCell ref="A34:L34"/>
  </mergeCells>
  <hyperlinks>
    <hyperlink ref="B38" r:id="rId1" xr:uid="{7E95AC6D-6A1E-453F-844E-931FDBFC7EA7}"/>
    <hyperlink ref="B19" r:id="rId2" xr:uid="{F2E2A2AC-19B7-4370-86AD-E4E08C4160B4}"/>
    <hyperlink ref="A1" location="Contents!A1" display="Contents" xr:uid="{EF6EF400-49B1-4095-9BD1-8D19448306B3}"/>
  </hyperlinks>
  <pageMargins left="0.7" right="0.7" top="0.75" bottom="0.75" header="0.3" footer="0.3"/>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5F858-68F5-44FE-9574-CB358EF522CD}">
  <dimension ref="A1:AC31"/>
  <sheetViews>
    <sheetView workbookViewId="0"/>
  </sheetViews>
  <sheetFormatPr defaultRowHeight="14.4" x14ac:dyDescent="0.3"/>
  <cols>
    <col min="1" max="1" width="13.44140625" customWidth="1"/>
    <col min="2" max="8" width="10.5546875" customWidth="1"/>
  </cols>
  <sheetData>
    <row r="1" spans="1:29" x14ac:dyDescent="0.3">
      <c r="A1" s="23" t="s">
        <v>1264</v>
      </c>
    </row>
    <row r="4" spans="1:29" ht="31.5" customHeight="1" x14ac:dyDescent="0.3">
      <c r="A4" s="800" t="s">
        <v>1261</v>
      </c>
      <c r="B4" s="800"/>
      <c r="C4" s="800"/>
      <c r="D4" s="800"/>
      <c r="E4" s="800"/>
      <c r="F4" s="800"/>
      <c r="G4" s="800"/>
      <c r="H4" s="800"/>
      <c r="I4" s="800"/>
      <c r="J4" s="800"/>
      <c r="K4" s="800"/>
      <c r="L4" s="800"/>
      <c r="M4" s="800"/>
    </row>
    <row r="5" spans="1:29" x14ac:dyDescent="0.3">
      <c r="Q5" s="225"/>
      <c r="R5" s="225"/>
      <c r="S5" s="225"/>
      <c r="T5" s="25"/>
      <c r="U5" s="25"/>
      <c r="V5" s="25"/>
      <c r="W5" s="25"/>
      <c r="X5" s="25"/>
      <c r="Y5" s="25"/>
      <c r="Z5" s="25"/>
      <c r="AA5" s="25"/>
      <c r="AB5" s="25"/>
      <c r="AC5" s="25"/>
    </row>
    <row r="6" spans="1:29" s="25" customFormat="1" ht="25.35" customHeight="1" x14ac:dyDescent="0.3">
      <c r="A6" s="274" t="s">
        <v>775</v>
      </c>
      <c r="B6" s="275" t="s">
        <v>725</v>
      </c>
      <c r="C6" s="275" t="s">
        <v>726</v>
      </c>
      <c r="D6" s="275" t="s">
        <v>727</v>
      </c>
      <c r="E6" s="275" t="s">
        <v>195</v>
      </c>
      <c r="F6" s="276" t="s">
        <v>196</v>
      </c>
      <c r="G6" s="276" t="s">
        <v>197</v>
      </c>
      <c r="H6" s="277" t="s">
        <v>198</v>
      </c>
      <c r="Q6" s="813"/>
      <c r="R6" s="813"/>
      <c r="S6" s="813"/>
      <c r="T6" s="813"/>
      <c r="U6" s="813"/>
      <c r="V6" s="813"/>
      <c r="W6" s="813"/>
      <c r="X6" s="813"/>
      <c r="Y6" s="813"/>
      <c r="Z6" s="813"/>
      <c r="AA6" s="813"/>
      <c r="AB6" s="813"/>
      <c r="AC6" s="813"/>
    </row>
    <row r="7" spans="1:29" s="25" customFormat="1" ht="25.35" customHeight="1" x14ac:dyDescent="0.3">
      <c r="A7" s="234" t="s">
        <v>780</v>
      </c>
      <c r="B7" s="243">
        <v>48.8</v>
      </c>
      <c r="C7" s="243">
        <v>49.7</v>
      </c>
      <c r="D7" s="243">
        <v>50.437971073538399</v>
      </c>
      <c r="E7" s="243">
        <v>51.284232701344997</v>
      </c>
      <c r="F7" s="243">
        <v>51.839211224876756</v>
      </c>
      <c r="G7" s="243">
        <v>52.649143045484514</v>
      </c>
      <c r="H7" s="278">
        <v>53.550577615833717</v>
      </c>
      <c r="Q7" s="244"/>
      <c r="R7" s="244"/>
      <c r="S7" s="244"/>
      <c r="T7" s="245"/>
      <c r="U7" s="245"/>
      <c r="V7" s="245"/>
      <c r="W7" s="245"/>
      <c r="X7" s="245"/>
      <c r="Y7" s="245"/>
      <c r="Z7" s="245"/>
      <c r="AA7" s="245"/>
      <c r="AB7" s="245"/>
      <c r="AC7" s="245"/>
    </row>
    <row r="8" spans="1:29" s="25" customFormat="1" ht="25.35" customHeight="1" x14ac:dyDescent="0.3">
      <c r="A8" s="239" t="s">
        <v>777</v>
      </c>
      <c r="B8" s="279">
        <v>51.2</v>
      </c>
      <c r="C8" s="279">
        <v>50.3</v>
      </c>
      <c r="D8" s="279">
        <v>49.562028926461601</v>
      </c>
      <c r="E8" s="279">
        <v>48.715767298655003</v>
      </c>
      <c r="F8" s="279">
        <v>48.160788775123251</v>
      </c>
      <c r="G8" s="279">
        <v>47.350856954515493</v>
      </c>
      <c r="H8" s="280">
        <v>46.44942238416629</v>
      </c>
    </row>
    <row r="9" spans="1:29" x14ac:dyDescent="0.3">
      <c r="Q9" s="25"/>
      <c r="R9" s="25"/>
      <c r="S9" s="25"/>
      <c r="T9" s="25"/>
      <c r="U9" s="25"/>
      <c r="V9" s="25"/>
      <c r="W9" s="25"/>
      <c r="X9" s="25"/>
      <c r="Y9" s="25"/>
      <c r="Z9" s="25"/>
      <c r="AA9" s="25"/>
      <c r="AB9" s="25"/>
      <c r="AC9" s="25"/>
    </row>
    <row r="10" spans="1:29" x14ac:dyDescent="0.3">
      <c r="A10" s="80" t="s">
        <v>639</v>
      </c>
      <c r="B10" s="83"/>
      <c r="C10" s="83"/>
      <c r="D10" s="83"/>
      <c r="E10" s="84"/>
      <c r="G10" s="81"/>
      <c r="H10" s="83"/>
      <c r="I10" s="83"/>
      <c r="J10" s="83"/>
      <c r="K10" s="83"/>
      <c r="L10" s="84"/>
      <c r="Q10" s="25"/>
      <c r="R10" s="25"/>
      <c r="S10" s="25"/>
      <c r="T10" s="25"/>
      <c r="U10" s="25"/>
      <c r="V10" s="25"/>
      <c r="W10" s="25"/>
      <c r="X10" s="25"/>
      <c r="Y10" s="25"/>
      <c r="Z10" s="25"/>
      <c r="AA10" s="25"/>
      <c r="AB10" s="25"/>
      <c r="AC10" s="25"/>
    </row>
    <row r="11" spans="1:29" ht="60.75" customHeight="1" x14ac:dyDescent="0.3">
      <c r="A11" s="813" t="s">
        <v>1186</v>
      </c>
      <c r="B11" s="813"/>
      <c r="C11" s="813"/>
      <c r="D11" s="813"/>
      <c r="E11" s="813"/>
      <c r="F11" s="813"/>
      <c r="G11" s="813"/>
      <c r="H11" s="813"/>
      <c r="I11" s="813"/>
      <c r="J11" s="813"/>
      <c r="K11" s="813"/>
      <c r="L11" s="813"/>
      <c r="M11" s="813"/>
      <c r="Q11" s="25"/>
      <c r="R11" s="25"/>
      <c r="S11" s="25"/>
      <c r="T11" s="25"/>
      <c r="U11" s="25"/>
      <c r="V11" s="25"/>
      <c r="W11" s="25"/>
      <c r="X11" s="25"/>
      <c r="Y11" s="25"/>
      <c r="Z11" s="25"/>
      <c r="AA11" s="25"/>
      <c r="AB11" s="25"/>
      <c r="AC11" s="25"/>
    </row>
    <row r="12" spans="1:29" x14ac:dyDescent="0.3">
      <c r="A12" s="814" t="s">
        <v>1259</v>
      </c>
      <c r="B12" s="814"/>
      <c r="C12" s="814"/>
      <c r="D12" s="814"/>
      <c r="E12" s="814"/>
      <c r="F12" s="814"/>
      <c r="G12" s="814"/>
      <c r="H12" s="814"/>
      <c r="I12" s="814"/>
      <c r="J12" s="814"/>
      <c r="K12" s="814"/>
      <c r="L12" s="814"/>
      <c r="M12" s="814"/>
      <c r="Q12" s="25"/>
      <c r="R12" s="25"/>
      <c r="S12" s="25"/>
      <c r="T12" s="25"/>
      <c r="U12" s="25"/>
      <c r="V12" s="25"/>
      <c r="W12" s="25"/>
      <c r="X12" s="25"/>
      <c r="Y12" s="25"/>
      <c r="Z12" s="25"/>
      <c r="AA12" s="25"/>
      <c r="AB12" s="25"/>
      <c r="AC12" s="25"/>
    </row>
    <row r="13" spans="1:29" x14ac:dyDescent="0.3">
      <c r="A13" s="773" t="s">
        <v>1182</v>
      </c>
      <c r="B13" s="773"/>
      <c r="C13" s="773"/>
      <c r="D13" s="773"/>
      <c r="E13" s="773"/>
      <c r="F13" s="773"/>
      <c r="G13" s="773"/>
      <c r="H13" s="773"/>
      <c r="I13" s="773"/>
      <c r="J13" s="773"/>
      <c r="K13" s="773"/>
      <c r="L13" s="773"/>
      <c r="M13" s="773"/>
      <c r="Q13" s="25"/>
      <c r="R13" s="25"/>
      <c r="S13" s="25"/>
      <c r="T13" s="25"/>
      <c r="U13" s="25"/>
      <c r="V13" s="25"/>
      <c r="W13" s="25"/>
      <c r="X13" s="25"/>
      <c r="Y13" s="25"/>
      <c r="Z13" s="25"/>
      <c r="AA13" s="25"/>
      <c r="AB13" s="25"/>
      <c r="AC13" s="25"/>
    </row>
    <row r="14" spans="1:29" x14ac:dyDescent="0.3">
      <c r="A14" s="773" t="s">
        <v>1262</v>
      </c>
      <c r="B14" s="773"/>
      <c r="C14" s="773"/>
      <c r="D14" s="773"/>
      <c r="E14" s="773"/>
      <c r="F14" s="773"/>
      <c r="G14" s="773"/>
      <c r="H14" s="773"/>
      <c r="I14" s="773"/>
      <c r="J14" s="773"/>
      <c r="K14" s="773"/>
      <c r="L14" s="773"/>
      <c r="M14" s="773"/>
    </row>
    <row r="16" spans="1:29" x14ac:dyDescent="0.3">
      <c r="A16" s="1" t="s">
        <v>637</v>
      </c>
      <c r="B16" s="23" t="s">
        <v>1187</v>
      </c>
    </row>
    <row r="19" spans="1:13" ht="33.75" customHeight="1" x14ac:dyDescent="0.3">
      <c r="A19" s="800" t="s">
        <v>1263</v>
      </c>
      <c r="B19" s="800"/>
      <c r="C19" s="800"/>
      <c r="D19" s="800"/>
      <c r="E19" s="800"/>
      <c r="F19" s="800"/>
      <c r="G19" s="800"/>
      <c r="H19" s="800"/>
      <c r="I19" s="800"/>
      <c r="J19" s="800"/>
      <c r="K19" s="800"/>
      <c r="L19" s="800"/>
    </row>
    <row r="20" spans="1:13" x14ac:dyDescent="0.3">
      <c r="A20" s="221"/>
      <c r="B20" s="221"/>
      <c r="C20" s="221"/>
      <c r="D20" s="221"/>
      <c r="E20" s="221"/>
      <c r="F20" s="221"/>
      <c r="G20" s="221"/>
      <c r="H20" s="221"/>
      <c r="I20" s="221"/>
      <c r="J20" s="221"/>
      <c r="K20" s="221"/>
      <c r="L20" s="221"/>
    </row>
    <row r="21" spans="1:13" s="25" customFormat="1" ht="25.35" customHeight="1" x14ac:dyDescent="0.3">
      <c r="A21" s="274" t="s">
        <v>775</v>
      </c>
      <c r="B21" s="275" t="s">
        <v>195</v>
      </c>
      <c r="C21" s="276" t="s">
        <v>196</v>
      </c>
      <c r="D21" s="276" t="s">
        <v>197</v>
      </c>
      <c r="E21" s="276" t="s">
        <v>198</v>
      </c>
      <c r="F21" s="277" t="s">
        <v>199</v>
      </c>
      <c r="I21" s="221"/>
      <c r="J21" s="221"/>
      <c r="K21" s="221"/>
      <c r="L21" s="221"/>
    </row>
    <row r="22" spans="1:13" s="25" customFormat="1" ht="25.35" customHeight="1" x14ac:dyDescent="0.3">
      <c r="A22" s="234" t="s">
        <v>780</v>
      </c>
      <c r="B22" s="243">
        <v>50.6</v>
      </c>
      <c r="C22" s="243">
        <v>51.6</v>
      </c>
      <c r="D22" s="243">
        <v>51.1</v>
      </c>
      <c r="E22" s="243">
        <v>52.8</v>
      </c>
      <c r="F22" s="278">
        <v>53.7</v>
      </c>
      <c r="I22" s="221"/>
      <c r="J22" s="221"/>
      <c r="K22" s="221"/>
      <c r="L22" s="221"/>
    </row>
    <row r="23" spans="1:13" s="25" customFormat="1" ht="25.35" customHeight="1" x14ac:dyDescent="0.3">
      <c r="A23" s="239" t="s">
        <v>777</v>
      </c>
      <c r="B23" s="279">
        <v>49.4</v>
      </c>
      <c r="C23" s="279">
        <v>48.4</v>
      </c>
      <c r="D23" s="279">
        <v>48.9</v>
      </c>
      <c r="E23" s="279">
        <v>47.2</v>
      </c>
      <c r="F23" s="280">
        <v>46.3</v>
      </c>
      <c r="I23" s="221"/>
      <c r="J23" s="221"/>
      <c r="K23" s="221"/>
      <c r="L23" s="221"/>
    </row>
    <row r="24" spans="1:13" x14ac:dyDescent="0.3">
      <c r="A24" s="221"/>
      <c r="B24" s="221"/>
      <c r="C24" s="221"/>
      <c r="D24" s="221"/>
      <c r="E24" s="221"/>
      <c r="F24" s="221"/>
      <c r="G24" s="221"/>
      <c r="H24" s="221"/>
      <c r="I24" s="221"/>
      <c r="J24" s="221"/>
      <c r="K24" s="221"/>
      <c r="L24" s="221"/>
    </row>
    <row r="25" spans="1:13" x14ac:dyDescent="0.3">
      <c r="A25" s="80" t="s">
        <v>639</v>
      </c>
      <c r="B25" s="83"/>
      <c r="C25" s="83"/>
      <c r="D25" s="83"/>
      <c r="E25" s="84"/>
      <c r="G25" s="81"/>
      <c r="H25" s="83"/>
      <c r="I25" s="83"/>
      <c r="J25" s="83"/>
      <c r="K25" s="83"/>
      <c r="L25" s="84"/>
    </row>
    <row r="26" spans="1:13" ht="63" customHeight="1" x14ac:dyDescent="0.3">
      <c r="A26" s="813" t="s">
        <v>1186</v>
      </c>
      <c r="B26" s="813"/>
      <c r="C26" s="813"/>
      <c r="D26" s="813"/>
      <c r="E26" s="813"/>
      <c r="F26" s="813"/>
      <c r="G26" s="813"/>
      <c r="H26" s="813"/>
      <c r="I26" s="813"/>
      <c r="J26" s="813"/>
      <c r="K26" s="813"/>
      <c r="L26" s="813"/>
      <c r="M26" s="813"/>
    </row>
    <row r="27" spans="1:13" x14ac:dyDescent="0.3">
      <c r="A27" s="814" t="s">
        <v>1259</v>
      </c>
      <c r="B27" s="814"/>
      <c r="C27" s="814"/>
      <c r="D27" s="814"/>
      <c r="E27" s="814"/>
      <c r="F27" s="814"/>
      <c r="G27" s="814"/>
      <c r="H27" s="814"/>
      <c r="I27" s="814"/>
      <c r="J27" s="814"/>
      <c r="K27" s="814"/>
      <c r="L27" s="814"/>
      <c r="M27" s="814"/>
    </row>
    <row r="28" spans="1:13" x14ac:dyDescent="0.3">
      <c r="A28" s="773" t="s">
        <v>1182</v>
      </c>
      <c r="B28" s="773"/>
      <c r="C28" s="773"/>
      <c r="D28" s="773"/>
      <c r="E28" s="773"/>
      <c r="F28" s="773"/>
      <c r="G28" s="773"/>
      <c r="H28" s="773"/>
      <c r="I28" s="773"/>
      <c r="J28" s="773"/>
      <c r="K28" s="773"/>
      <c r="L28" s="773"/>
      <c r="M28" s="773"/>
    </row>
    <row r="29" spans="1:13" x14ac:dyDescent="0.3">
      <c r="A29" s="773" t="s">
        <v>1262</v>
      </c>
      <c r="B29" s="773"/>
      <c r="C29" s="773"/>
      <c r="D29" s="773"/>
      <c r="E29" s="773"/>
      <c r="F29" s="773"/>
      <c r="G29" s="773"/>
      <c r="H29" s="773"/>
      <c r="I29" s="773"/>
      <c r="J29" s="773"/>
      <c r="K29" s="773"/>
      <c r="L29" s="773"/>
      <c r="M29" s="773"/>
    </row>
    <row r="31" spans="1:13" x14ac:dyDescent="0.3">
      <c r="A31" s="1" t="s">
        <v>637</v>
      </c>
      <c r="B31" s="23" t="s">
        <v>1189</v>
      </c>
    </row>
  </sheetData>
  <mergeCells count="11">
    <mergeCell ref="A28:M28"/>
    <mergeCell ref="A29:M29"/>
    <mergeCell ref="A4:M4"/>
    <mergeCell ref="Q6:AC6"/>
    <mergeCell ref="A11:M11"/>
    <mergeCell ref="A12:M12"/>
    <mergeCell ref="A13:M13"/>
    <mergeCell ref="A14:M14"/>
    <mergeCell ref="A26:M26"/>
    <mergeCell ref="A27:M27"/>
    <mergeCell ref="A19:L19"/>
  </mergeCells>
  <hyperlinks>
    <hyperlink ref="B31" r:id="rId1" xr:uid="{0EB61905-EEE9-4192-B57E-4B4252AE26D3}"/>
    <hyperlink ref="B16" r:id="rId2" xr:uid="{5C37D613-32D3-4C66-BF9B-C26C1561BE47}"/>
    <hyperlink ref="A1" location="Contents!A1" display="Contents" xr:uid="{9D854A46-2D77-4333-A971-9C207DAAE05B}"/>
  </hyperlinks>
  <pageMargins left="0.7" right="0.7" top="0.75" bottom="0.75" header="0.3" footer="0.3"/>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20C8E-A504-44BB-AD93-C7338887B397}">
  <dimension ref="A1:B68"/>
  <sheetViews>
    <sheetView workbookViewId="0"/>
  </sheetViews>
  <sheetFormatPr defaultRowHeight="14.4" x14ac:dyDescent="0.3"/>
  <cols>
    <col min="1" max="1" width="11.44140625" style="358" bestFit="1" customWidth="1"/>
    <col min="2" max="2" width="18.5546875" style="356" bestFit="1" customWidth="1"/>
  </cols>
  <sheetData>
    <row r="1" spans="1:2" x14ac:dyDescent="0.3">
      <c r="A1" s="660" t="s">
        <v>1264</v>
      </c>
    </row>
    <row r="2" spans="1:2" x14ac:dyDescent="0.3">
      <c r="A2" s="669" t="s">
        <v>1289</v>
      </c>
    </row>
    <row r="3" spans="1:2" x14ac:dyDescent="0.3">
      <c r="A3" s="415" t="s">
        <v>173</v>
      </c>
      <c r="B3" s="670" t="s">
        <v>190</v>
      </c>
    </row>
    <row r="4" spans="1:2" x14ac:dyDescent="0.3">
      <c r="A4" s="372">
        <v>43466</v>
      </c>
      <c r="B4" s="670">
        <v>1.5100000000000001E-2</v>
      </c>
    </row>
    <row r="5" spans="1:2" x14ac:dyDescent="0.3">
      <c r="A5" s="372">
        <v>43497</v>
      </c>
      <c r="B5" s="670">
        <v>1.44E-2</v>
      </c>
    </row>
    <row r="6" spans="1:2" x14ac:dyDescent="0.3">
      <c r="A6" s="372">
        <v>43525</v>
      </c>
      <c r="B6" s="670">
        <v>1.3100000000000001E-2</v>
      </c>
    </row>
    <row r="7" spans="1:2" x14ac:dyDescent="0.3">
      <c r="A7" s="372">
        <v>43556</v>
      </c>
      <c r="B7" s="670">
        <v>1.3100000000000001E-2</v>
      </c>
    </row>
    <row r="8" spans="1:2" x14ac:dyDescent="0.3">
      <c r="A8" s="372">
        <v>43586</v>
      </c>
      <c r="B8" s="670">
        <v>1.29E-2</v>
      </c>
    </row>
    <row r="9" spans="1:2" x14ac:dyDescent="0.3">
      <c r="A9" s="372">
        <v>43617</v>
      </c>
      <c r="B9" s="670">
        <v>1.3300000000000001E-2</v>
      </c>
    </row>
    <row r="10" spans="1:2" x14ac:dyDescent="0.3">
      <c r="A10" s="372">
        <v>43647</v>
      </c>
      <c r="B10" s="670">
        <v>1.3899999999999999E-2</v>
      </c>
    </row>
    <row r="11" spans="1:2" x14ac:dyDescent="0.3">
      <c r="A11" s="372">
        <v>43678</v>
      </c>
      <c r="B11" s="670">
        <v>1.1899999999999999E-2</v>
      </c>
    </row>
    <row r="12" spans="1:2" x14ac:dyDescent="0.3">
      <c r="A12" s="372">
        <v>43709</v>
      </c>
      <c r="B12" s="670">
        <v>1.2800000000000001E-2</v>
      </c>
    </row>
    <row r="13" spans="1:2" x14ac:dyDescent="0.3">
      <c r="A13" s="372">
        <v>43739</v>
      </c>
      <c r="B13" s="670">
        <v>1.4199999999999999E-2</v>
      </c>
    </row>
    <row r="14" spans="1:2" x14ac:dyDescent="0.3">
      <c r="A14" s="372">
        <v>43770</v>
      </c>
      <c r="B14" s="670">
        <v>1.4499999999999999E-2</v>
      </c>
    </row>
    <row r="15" spans="1:2" x14ac:dyDescent="0.3">
      <c r="A15" s="372">
        <v>43800</v>
      </c>
      <c r="B15" s="670">
        <v>1.4999999999999999E-2</v>
      </c>
    </row>
    <row r="16" spans="1:2" x14ac:dyDescent="0.3">
      <c r="A16" s="372">
        <v>43831</v>
      </c>
      <c r="B16" s="670">
        <v>1.54E-2</v>
      </c>
    </row>
    <row r="17" spans="1:2" x14ac:dyDescent="0.3">
      <c r="A17" s="372">
        <v>43862</v>
      </c>
      <c r="B17" s="670">
        <v>1.47E-2</v>
      </c>
    </row>
    <row r="18" spans="1:2" x14ac:dyDescent="0.3">
      <c r="A18" s="372">
        <v>43891</v>
      </c>
      <c r="B18" s="670">
        <v>2.6600000000000002E-2</v>
      </c>
    </row>
    <row r="19" spans="1:2" x14ac:dyDescent="0.3">
      <c r="A19" s="372">
        <v>43922</v>
      </c>
      <c r="B19" s="670">
        <v>3.0099999999999998E-2</v>
      </c>
    </row>
    <row r="20" spans="1:2" x14ac:dyDescent="0.3">
      <c r="A20" s="372">
        <v>43952</v>
      </c>
      <c r="B20" s="670">
        <v>1.7399999999999999E-2</v>
      </c>
    </row>
    <row r="21" spans="1:2" x14ac:dyDescent="0.3">
      <c r="A21" s="372">
        <v>43983</v>
      </c>
      <c r="B21" s="670">
        <v>1.3999999999999999E-2</v>
      </c>
    </row>
    <row r="22" spans="1:2" x14ac:dyDescent="0.3">
      <c r="A22" s="372">
        <v>44013</v>
      </c>
      <c r="B22" s="670">
        <v>1.3100000000000001E-2</v>
      </c>
    </row>
    <row r="23" spans="1:2" x14ac:dyDescent="0.3">
      <c r="A23" s="372">
        <v>44044</v>
      </c>
      <c r="B23" s="670">
        <v>1.1399999999999999E-2</v>
      </c>
    </row>
    <row r="24" spans="1:2" x14ac:dyDescent="0.3">
      <c r="A24" s="372">
        <v>44075</v>
      </c>
      <c r="B24" s="670">
        <v>1.3300000000000001E-2</v>
      </c>
    </row>
    <row r="25" spans="1:2" x14ac:dyDescent="0.3">
      <c r="A25" s="372">
        <v>44105</v>
      </c>
      <c r="B25" s="670">
        <v>1.4800000000000001E-2</v>
      </c>
    </row>
    <row r="26" spans="1:2" x14ac:dyDescent="0.3">
      <c r="A26" s="372">
        <v>44136</v>
      </c>
      <c r="B26" s="670">
        <v>1.7500000000000002E-2</v>
      </c>
    </row>
    <row r="27" spans="1:2" x14ac:dyDescent="0.3">
      <c r="A27" s="372">
        <v>44166</v>
      </c>
      <c r="B27" s="670">
        <v>1.8799999999999997E-2</v>
      </c>
    </row>
    <row r="28" spans="1:2" x14ac:dyDescent="0.3">
      <c r="A28" s="372">
        <v>44197</v>
      </c>
      <c r="B28" s="670">
        <v>2.0299999999999999E-2</v>
      </c>
    </row>
    <row r="29" spans="1:2" x14ac:dyDescent="0.3">
      <c r="A29" s="372">
        <v>44228</v>
      </c>
      <c r="B29" s="670">
        <v>1.4499999999999999E-2</v>
      </c>
    </row>
    <row r="30" spans="1:2" x14ac:dyDescent="0.3">
      <c r="A30" s="372">
        <v>44256</v>
      </c>
      <c r="B30" s="670">
        <v>1.29E-2</v>
      </c>
    </row>
    <row r="31" spans="1:2" x14ac:dyDescent="0.3">
      <c r="A31" s="372">
        <v>44287</v>
      </c>
      <c r="B31" s="670">
        <v>1.2500000000000001E-2</v>
      </c>
    </row>
    <row r="32" spans="1:2" x14ac:dyDescent="0.3">
      <c r="A32" s="372">
        <v>44317</v>
      </c>
      <c r="B32" s="670">
        <v>1.32E-2</v>
      </c>
    </row>
    <row r="33" spans="1:2" x14ac:dyDescent="0.3">
      <c r="A33" s="372">
        <v>44348</v>
      </c>
      <c r="B33" s="670">
        <v>1.3999999999999999E-2</v>
      </c>
    </row>
    <row r="34" spans="1:2" x14ac:dyDescent="0.3">
      <c r="A34" s="372">
        <v>44378</v>
      </c>
      <c r="B34" s="670">
        <v>1.5700000000000002E-2</v>
      </c>
    </row>
    <row r="35" spans="1:2" x14ac:dyDescent="0.3">
      <c r="A35" s="372">
        <v>44409</v>
      </c>
      <c r="B35" s="670">
        <v>1.46E-2</v>
      </c>
    </row>
    <row r="36" spans="1:2" x14ac:dyDescent="0.3">
      <c r="A36" s="372">
        <v>44440</v>
      </c>
      <c r="B36" s="670">
        <v>1.6299999999999999E-2</v>
      </c>
    </row>
    <row r="37" spans="1:2" x14ac:dyDescent="0.3">
      <c r="A37" s="372">
        <v>44470</v>
      </c>
      <c r="B37" s="670">
        <v>1.7899999999999999E-2</v>
      </c>
    </row>
    <row r="38" spans="1:2" x14ac:dyDescent="0.3">
      <c r="A38" s="372">
        <v>44501</v>
      </c>
      <c r="B38" s="670">
        <v>1.7399999999999999E-2</v>
      </c>
    </row>
    <row r="39" spans="1:2" x14ac:dyDescent="0.3">
      <c r="A39" s="372">
        <v>44531</v>
      </c>
      <c r="B39" s="670">
        <v>2.1700000000000001E-2</v>
      </c>
    </row>
    <row r="40" spans="1:2" x14ac:dyDescent="0.3">
      <c r="A40" s="372">
        <v>44562</v>
      </c>
      <c r="B40" s="670">
        <v>2.58E-2</v>
      </c>
    </row>
    <row r="41" spans="1:2" x14ac:dyDescent="0.3">
      <c r="A41" s="372">
        <v>44593</v>
      </c>
      <c r="B41" s="670">
        <v>2.23E-2</v>
      </c>
    </row>
    <row r="42" spans="1:2" x14ac:dyDescent="0.3">
      <c r="A42" s="372">
        <v>44621</v>
      </c>
      <c r="B42" s="670">
        <v>2.6200000000000001E-2</v>
      </c>
    </row>
    <row r="43" spans="1:2" x14ac:dyDescent="0.3">
      <c r="A43" s="372">
        <v>44652</v>
      </c>
      <c r="B43" s="670">
        <v>2.2799999999999997E-2</v>
      </c>
    </row>
    <row r="44" spans="1:2" x14ac:dyDescent="0.3">
      <c r="A44" s="372">
        <v>44682</v>
      </c>
      <c r="B44" s="670">
        <v>1.78E-2</v>
      </c>
    </row>
    <row r="45" spans="1:2" x14ac:dyDescent="0.3">
      <c r="A45" s="372">
        <v>44713</v>
      </c>
      <c r="B45" s="670">
        <v>2.0499999999999997E-2</v>
      </c>
    </row>
    <row r="46" spans="1:2" x14ac:dyDescent="0.3">
      <c r="A46" s="372">
        <v>44743</v>
      </c>
      <c r="B46" s="670">
        <v>2.4900000000000002E-2</v>
      </c>
    </row>
    <row r="47" spans="1:2" x14ac:dyDescent="0.3">
      <c r="A47" s="372">
        <v>44774</v>
      </c>
      <c r="B47" s="670">
        <v>1.66E-2</v>
      </c>
    </row>
    <row r="48" spans="1:2" x14ac:dyDescent="0.3">
      <c r="A48" s="372">
        <v>44805</v>
      </c>
      <c r="B48" s="670">
        <v>1.77E-2</v>
      </c>
    </row>
    <row r="49" spans="1:2" x14ac:dyDescent="0.3">
      <c r="A49" s="372">
        <v>44835</v>
      </c>
      <c r="B49" s="670">
        <v>2.0799999999999999E-2</v>
      </c>
    </row>
    <row r="50" spans="1:2" x14ac:dyDescent="0.3">
      <c r="A50" s="372">
        <v>44866</v>
      </c>
      <c r="B50" s="670">
        <v>1.9699999999999999E-2</v>
      </c>
    </row>
    <row r="51" spans="1:2" x14ac:dyDescent="0.3">
      <c r="A51" s="372">
        <v>44896</v>
      </c>
      <c r="B51" s="670">
        <v>2.3099999999999999E-2</v>
      </c>
    </row>
    <row r="52" spans="1:2" x14ac:dyDescent="0.3">
      <c r="A52" s="372">
        <v>44927</v>
      </c>
      <c r="B52" s="670">
        <v>1.95E-2</v>
      </c>
    </row>
    <row r="53" spans="1:2" x14ac:dyDescent="0.3">
      <c r="A53" s="372">
        <v>44958</v>
      </c>
      <c r="B53" s="670">
        <v>1.9099999999999999E-2</v>
      </c>
    </row>
    <row r="54" spans="1:2" x14ac:dyDescent="0.3">
      <c r="A54" s="372">
        <v>44986</v>
      </c>
      <c r="B54" s="670">
        <v>1.9E-2</v>
      </c>
    </row>
    <row r="55" spans="1:2" x14ac:dyDescent="0.3">
      <c r="A55" s="372">
        <v>45017</v>
      </c>
      <c r="B55" s="670">
        <v>1.61E-2</v>
      </c>
    </row>
    <row r="56" spans="1:2" x14ac:dyDescent="0.3">
      <c r="A56" s="372">
        <v>45047</v>
      </c>
      <c r="B56" s="670">
        <v>1.7000000000000001E-2</v>
      </c>
    </row>
    <row r="57" spans="1:2" x14ac:dyDescent="0.3">
      <c r="A57" s="372">
        <v>45078</v>
      </c>
      <c r="B57" s="670">
        <v>1.6799999999999999E-2</v>
      </c>
    </row>
    <row r="58" spans="1:2" x14ac:dyDescent="0.3">
      <c r="A58" s="372">
        <v>45108</v>
      </c>
      <c r="B58" s="670">
        <v>1.7299999999999999E-2</v>
      </c>
    </row>
    <row r="59" spans="1:2" x14ac:dyDescent="0.3">
      <c r="A59" s="372">
        <v>45139</v>
      </c>
      <c r="B59" s="670">
        <v>1.6E-2</v>
      </c>
    </row>
    <row r="60" spans="1:2" x14ac:dyDescent="0.3">
      <c r="A60" s="372">
        <v>45170</v>
      </c>
      <c r="B60" s="670">
        <v>1.77E-2</v>
      </c>
    </row>
    <row r="61" spans="1:2" x14ac:dyDescent="0.3">
      <c r="A61" s="372">
        <v>45200</v>
      </c>
      <c r="B61" s="670">
        <v>1.9299999999999998E-2</v>
      </c>
    </row>
    <row r="62" spans="1:2" x14ac:dyDescent="0.3">
      <c r="A62" s="372">
        <v>45231</v>
      </c>
      <c r="B62" s="670">
        <v>1.95E-2</v>
      </c>
    </row>
    <row r="63" spans="1:2" x14ac:dyDescent="0.3">
      <c r="A63" s="372">
        <v>45261</v>
      </c>
      <c r="B63" s="670">
        <v>1.9699999999999999E-2</v>
      </c>
    </row>
    <row r="64" spans="1:2" x14ac:dyDescent="0.3">
      <c r="A64" s="372">
        <v>45292</v>
      </c>
      <c r="B64" s="670">
        <v>2.0400000000000001E-2</v>
      </c>
    </row>
    <row r="65" spans="1:2" x14ac:dyDescent="0.3">
      <c r="A65" s="372">
        <v>45323</v>
      </c>
      <c r="B65" s="670">
        <v>1.95E-2</v>
      </c>
    </row>
    <row r="66" spans="1:2" x14ac:dyDescent="0.3">
      <c r="A66" s="372">
        <v>45352</v>
      </c>
      <c r="B66" s="670">
        <v>1.8700000000000001E-2</v>
      </c>
    </row>
    <row r="67" spans="1:2" x14ac:dyDescent="0.3">
      <c r="A67" s="372">
        <v>45383</v>
      </c>
      <c r="B67" s="670">
        <v>1.8600000000000002E-2</v>
      </c>
    </row>
    <row r="68" spans="1:2" x14ac:dyDescent="0.3">
      <c r="A68" s="372">
        <v>45413</v>
      </c>
      <c r="B68" s="670">
        <v>1.84E-2</v>
      </c>
    </row>
  </sheetData>
  <hyperlinks>
    <hyperlink ref="A1" location="Contents!A1" display="Contents" xr:uid="{98841A5A-AEC2-4C0A-BEC9-4CA1048F5B56}"/>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5A1C6-F7F3-4AA5-BF46-6BA9A05FA9E3}">
  <dimension ref="A1:T26"/>
  <sheetViews>
    <sheetView zoomScale="110" zoomScaleNormal="110" workbookViewId="0"/>
  </sheetViews>
  <sheetFormatPr defaultColWidth="8.88671875" defaultRowHeight="13.8" x14ac:dyDescent="0.3"/>
  <cols>
    <col min="1" max="1" width="8.5546875" style="686" bestFit="1" customWidth="1"/>
    <col min="2" max="4" width="23.5546875" style="676" customWidth="1"/>
    <col min="5" max="5" width="8.5546875" style="676" customWidth="1"/>
    <col min="6" max="19" width="8.88671875" style="676"/>
    <col min="20" max="20" width="13.5546875" style="676" bestFit="1" customWidth="1"/>
    <col min="21" max="16384" width="8.88671875" style="676"/>
  </cols>
  <sheetData>
    <row r="1" spans="1:5" x14ac:dyDescent="0.3">
      <c r="A1" s="675" t="s">
        <v>1264</v>
      </c>
    </row>
    <row r="3" spans="1:5" x14ac:dyDescent="0.3">
      <c r="A3" s="677" t="s">
        <v>191</v>
      </c>
    </row>
    <row r="4" spans="1:5" x14ac:dyDescent="0.3">
      <c r="A4" s="678" t="s">
        <v>6</v>
      </c>
      <c r="B4" s="679" t="s">
        <v>192</v>
      </c>
      <c r="C4" s="679" t="s">
        <v>193</v>
      </c>
      <c r="D4" s="679" t="s">
        <v>194</v>
      </c>
    </row>
    <row r="5" spans="1:5" x14ac:dyDescent="0.3">
      <c r="A5" s="680" t="s">
        <v>195</v>
      </c>
      <c r="B5" s="681">
        <v>918617743.1400001</v>
      </c>
      <c r="C5" s="681">
        <v>14902648666.860001</v>
      </c>
      <c r="D5" s="682">
        <v>6.164124000204009E-2</v>
      </c>
      <c r="E5" s="683"/>
    </row>
    <row r="6" spans="1:5" x14ac:dyDescent="0.3">
      <c r="A6" s="680" t="s">
        <v>196</v>
      </c>
      <c r="B6" s="681">
        <v>918879983.96999991</v>
      </c>
      <c r="C6" s="681">
        <v>16562840495.699999</v>
      </c>
      <c r="D6" s="682">
        <v>5.5478405664086246E-2</v>
      </c>
      <c r="E6" s="684"/>
    </row>
    <row r="7" spans="1:5" x14ac:dyDescent="0.3">
      <c r="A7" s="680" t="s">
        <v>197</v>
      </c>
      <c r="B7" s="681">
        <v>1012014695.5600001</v>
      </c>
      <c r="C7" s="681">
        <v>17114656831.6</v>
      </c>
      <c r="D7" s="682">
        <v>5.9131462904441406E-2</v>
      </c>
      <c r="E7" s="685"/>
    </row>
    <row r="8" spans="1:5" x14ac:dyDescent="0.3">
      <c r="A8" s="680" t="s">
        <v>198</v>
      </c>
      <c r="B8" s="681">
        <v>1140670780.1899998</v>
      </c>
      <c r="C8" s="681">
        <v>18438169878.170002</v>
      </c>
      <c r="D8" s="682">
        <v>6.1864642083621586E-2</v>
      </c>
      <c r="E8" s="685"/>
    </row>
    <row r="9" spans="1:5" x14ac:dyDescent="0.3">
      <c r="A9" s="680" t="s">
        <v>199</v>
      </c>
      <c r="B9" s="681">
        <v>1127722597.3299999</v>
      </c>
      <c r="C9" s="681">
        <v>20684542170.43</v>
      </c>
      <c r="D9" s="682">
        <v>5.4520065662471286E-2</v>
      </c>
      <c r="E9" s="685"/>
    </row>
    <row r="10" spans="1:5" x14ac:dyDescent="0.3">
      <c r="B10" s="685"/>
      <c r="C10" s="687"/>
    </row>
    <row r="11" spans="1:5" x14ac:dyDescent="0.3">
      <c r="B11" s="685"/>
    </row>
    <row r="12" spans="1:5" x14ac:dyDescent="0.3">
      <c r="B12" s="684"/>
      <c r="D12" s="683"/>
    </row>
    <row r="26" spans="20:20" x14ac:dyDescent="0.3">
      <c r="T26" s="684"/>
    </row>
  </sheetData>
  <hyperlinks>
    <hyperlink ref="A1" location="Contents!A1" display="Contents" xr:uid="{FACA9DF4-24FC-4862-BD86-3E6593A248CC}"/>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Y D A A B Q S w M E F A A C A A g A + G o X W U J 4 R u G m A A A A 9 g A A A B I A H A B D b 2 5 m a W c v U G F j a 2 F n Z S 5 4 b W w g o h g A K K A U A A A A A A A A A A A A A A A A A A A A A A A A A A A A h Y 9 B C s I w F E S v U r J v k k Y E L b 8 p 6 M K N B U E Q t y H G N t j + S p P a 3 s 2 F R / I K V r T q z u W 8 e Y u Z + / U G a V + V w c U 0 z t a Y k I h y E h j U 9 c F i n p D W H 8 M Z S S V s l D 6 p 3 A S D j C 7 u 3 S E h h f f n m L G u 6 2 g 3 o X W T M 8 F 5 x P b Z e q s L U y n y k e 1 / O b T o v E J t i I T d a 4 w U N B J z K q a C c m A j h M z i V x D D 3 m f 7 A 2 H Z l r 5 t j D Q Y r h b A x g j s / U E + A F B L A w Q U A A I A C A D 4 a h d Z 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G o X W S i K R 7 g O A A A A E Q A A A B M A H A B G b 3 J t d W x h c y 9 T Z W N 0 a W 9 u M S 5 t I K I Y A C i g F A A A A A A A A A A A A A A A A A A A A A A A A A A A A C t O T S 7 J z M 9 T C I b Q h t Y A U E s B A i 0 A F A A C A A g A + G o X W U J 4 R u G m A A A A 9 g A A A B I A A A A A A A A A A A A A A A A A A A A A A E N v b m Z p Z y 9 Q Y W N r Y W d l L n h t b F B L A Q I t A B Q A A g A I A P h q F 1 k P y u m r p A A A A O k A A A A T A A A A A A A A A A A A A A A A A P I A A A B b Q 2 9 u d G V u d F 9 U e X B l c 1 0 u e G 1 s U E s B A i 0 A F A A C A A g A + G o X W S 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P e k e r b J 0 r t E p 4 u g q k 9 W G X 4 A A A A A A g A A A A A A E G Y A A A A B A A A g A A A A Z f W G 2 Y B V / X 9 Y S Z d x W a 9 P H t 2 J n r L 8 l v U U N H x R 9 F d i q O w A A A A A D o A A A A A C A A A g A A A A e r 3 Q I x N v / j H u c E j v U X G A v / F + e y J Z D 0 2 A A N H U L U s X Q a Z Q A A A A R 8 l T m g D m P j c X 1 G 5 y r b H T s V C s t r G O L e / u q A N b H w y Q S H C m y C P A v e P m 2 J 1 Y l a v + o 3 5 y C p j S 8 d a r R k b g a G M T J l X L 7 p u z 5 o Y V r F 1 3 / m x D J f e 1 Y n 9 A A A A A g U 4 t l U O E m h R 8 a R a v G N C r Y O i a B N v 7 K u u 4 j a N D M z g f t i g Y 3 V 2 / 8 K 0 m D e S 7 J O H G v H e C H H A H W 7 w S Z s y U c A n W 5 D z u F g = = < / 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8587317E870F9469E78C405F247A54F" ma:contentTypeVersion="29" ma:contentTypeDescription="Create a new document." ma:contentTypeScope="" ma:versionID="bb9ce175dbc4817923092610e6b9db11">
  <xsd:schema xmlns:xsd="http://www.w3.org/2001/XMLSchema" xmlns:xs="http://www.w3.org/2001/XMLSchema" xmlns:p="http://schemas.microsoft.com/office/2006/metadata/properties" xmlns:ns1="http://schemas.microsoft.com/sharepoint/v3" xmlns:ns2="9e7d20cb-cb70-49f0-bac4-761d10c7dace" xmlns:ns3="8ab3a868-f92a-43d2-a74e-02dd2c2542aa" targetNamespace="http://schemas.microsoft.com/office/2006/metadata/properties" ma:root="true" ma:fieldsID="36fc3c934f14a862508ea7a5ed0ca616" ns1:_="" ns2:_="" ns3:_="">
    <xsd:import namespace="http://schemas.microsoft.com/sharepoint/v3"/>
    <xsd:import namespace="9e7d20cb-cb70-49f0-bac4-761d10c7dace"/>
    <xsd:import namespace="8ab3a868-f92a-43d2-a74e-02dd2c2542aa"/>
    <xsd:element name="properties">
      <xsd:complexType>
        <xsd:sequence>
          <xsd:element name="documentManagement">
            <xsd:complexType>
              <xsd:all>
                <xsd:element ref="ns1:_ip_UnifiedCompliancePolicyProperties" minOccurs="0"/>
                <xsd:element ref="ns1:_ip_UnifiedCompliancePolicyUIAction" minOccurs="0"/>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e7d20cb-cb70-49f0-bac4-761d10c7dac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b3a868-f92a-43d2-a74e-02dd2c2542aa" elementFormDefault="qualified">
    <xsd:import namespace="http://schemas.microsoft.com/office/2006/documentManagement/types"/>
    <xsd:import namespace="http://schemas.microsoft.com/office/infopath/2007/PartnerControls"/>
    <xsd:element name="SharedWithUsers" ma:index="1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8" nillable="true" ma:displayName="Taxonomy Catch All Column" ma:hidden="true" ma:list="{029ff7b3-88bd-4c5e-888a-33711b051ac6}" ma:internalName="TaxCatchAll" ma:showField="CatchAllData" ma:web="8ab3a868-f92a-43d2-a74e-02dd2c2542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9e7d20cb-cb70-49f0-bac4-761d10c7dace">
      <Terms xmlns="http://schemas.microsoft.com/office/infopath/2007/PartnerControls"/>
    </lcf76f155ced4ddcb4097134ff3c332f>
    <TaxCatchAll xmlns="8ab3a868-f92a-43d2-a74e-02dd2c2542aa" xsi:nil="true"/>
  </documentManagement>
</p:properties>
</file>

<file path=customXml/itemProps1.xml><?xml version="1.0" encoding="utf-8"?>
<ds:datastoreItem xmlns:ds="http://schemas.openxmlformats.org/officeDocument/2006/customXml" ds:itemID="{0845E4BE-871A-41A7-B2A4-76228AC8E8D1}">
  <ds:schemaRefs>
    <ds:schemaRef ds:uri="http://schemas.microsoft.com/DataMashup"/>
  </ds:schemaRefs>
</ds:datastoreItem>
</file>

<file path=customXml/itemProps2.xml><?xml version="1.0" encoding="utf-8"?>
<ds:datastoreItem xmlns:ds="http://schemas.openxmlformats.org/officeDocument/2006/customXml" ds:itemID="{C81791AC-B8EB-40A4-9EC8-7C716DEB04A9}">
  <ds:schemaRefs>
    <ds:schemaRef ds:uri="http://schemas.microsoft.com/sharepoint/v3/contenttype/forms"/>
  </ds:schemaRefs>
</ds:datastoreItem>
</file>

<file path=customXml/itemProps3.xml><?xml version="1.0" encoding="utf-8"?>
<ds:datastoreItem xmlns:ds="http://schemas.openxmlformats.org/officeDocument/2006/customXml" ds:itemID="{D2580877-D886-4415-9044-3D116F11F3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e7d20cb-cb70-49f0-bac4-761d10c7dace"/>
    <ds:schemaRef ds:uri="8ab3a868-f92a-43d2-a74e-02dd2c2542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F0EE576-0245-41A1-94FF-23236198C43D}">
  <ds:schemaRefs>
    <ds:schemaRef ds:uri="http://www.w3.org/XML/1998/namespace"/>
    <ds:schemaRef ds:uri="http://schemas.microsoft.com/office/2006/documentManagement/types"/>
    <ds:schemaRef ds:uri="http://schemas.microsoft.com/office/infopath/2007/PartnerControls"/>
    <ds:schemaRef ds:uri="http://purl.org/dc/terms/"/>
    <ds:schemaRef ds:uri="http://purl.org/dc/dcmitype/"/>
    <ds:schemaRef ds:uri="http://purl.org/dc/elements/1.1/"/>
    <ds:schemaRef ds:uri="http://schemas.microsoft.com/office/2006/metadata/properties"/>
    <ds:schemaRef ds:uri="http://schemas.microsoft.com/sharepoint/v3"/>
    <ds:schemaRef ds:uri="8ab3a868-f92a-43d2-a74e-02dd2c2542aa"/>
    <ds:schemaRef ds:uri="http://schemas.openxmlformats.org/package/2006/metadata/core-properties"/>
    <ds:schemaRef ds:uri="9e7d20cb-cb70-49f0-bac4-761d10c7dace"/>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71</vt:i4>
      </vt:variant>
    </vt:vector>
  </HeadingPairs>
  <TitlesOfParts>
    <vt:vector size="71" baseType="lpstr">
      <vt:lpstr>Title sheet</vt:lpstr>
      <vt:lpstr>Contents</vt:lpstr>
      <vt:lpstr>Leaver rate definition</vt:lpstr>
      <vt:lpstr>DI1</vt:lpstr>
      <vt:lpstr>DI2</vt:lpstr>
      <vt:lpstr>DI3</vt:lpstr>
      <vt:lpstr>DI4</vt:lpstr>
      <vt:lpstr>DI5</vt:lpstr>
      <vt:lpstr>DTS1</vt:lpstr>
      <vt:lpstr>DTS2</vt:lpstr>
      <vt:lpstr>DTS3</vt:lpstr>
      <vt:lpstr>DTS4</vt:lpstr>
      <vt:lpstr>DTS5</vt:lpstr>
      <vt:lpstr>DSS1</vt:lpstr>
      <vt:lpstr>DSS2</vt:lpstr>
      <vt:lpstr>DSS3</vt:lpstr>
      <vt:lpstr>DSS4</vt:lpstr>
      <vt:lpstr>DSS5</vt:lpstr>
      <vt:lpstr>DSS6</vt:lpstr>
      <vt:lpstr>DSS7</vt:lpstr>
      <vt:lpstr>NPP1</vt:lpstr>
      <vt:lpstr>DD1</vt:lpstr>
      <vt:lpstr>DD2</vt:lpstr>
      <vt:lpstr>DD3</vt:lpstr>
      <vt:lpstr>DFW1</vt:lpstr>
      <vt:lpstr>DFW2</vt:lpstr>
      <vt:lpstr>DC1</vt:lpstr>
      <vt:lpstr>DC2</vt:lpstr>
      <vt:lpstr>DC3</vt:lpstr>
      <vt:lpstr>DSAS1</vt:lpstr>
      <vt:lpstr>DSAS3</vt:lpstr>
      <vt:lpstr>DSAS4</vt:lpstr>
      <vt:lpstr>DGMP1</vt:lpstr>
      <vt:lpstr>DGMP2</vt:lpstr>
      <vt:lpstr>DGMP5</vt:lpstr>
      <vt:lpstr>DGMP6</vt:lpstr>
      <vt:lpstr>DGMP7</vt:lpstr>
      <vt:lpstr>DGMP8</vt:lpstr>
      <vt:lpstr>DGMP9</vt:lpstr>
      <vt:lpstr>DGMP10</vt:lpstr>
      <vt:lpstr>DGMP11</vt:lpstr>
      <vt:lpstr>DGMP12</vt:lpstr>
      <vt:lpstr>DGMP13</vt:lpstr>
      <vt:lpstr>DGMP14</vt:lpstr>
      <vt:lpstr>DGMP15</vt:lpstr>
      <vt:lpstr>DDIT1</vt:lpstr>
      <vt:lpstr>DDW1</vt:lpstr>
      <vt:lpstr>DDW2</vt:lpstr>
      <vt:lpstr>DDW3</vt:lpstr>
      <vt:lpstr>DDW4</vt:lpstr>
      <vt:lpstr>DDW5</vt:lpstr>
      <vt:lpstr>DDW6</vt:lpstr>
      <vt:lpstr>DDW7</vt:lpstr>
      <vt:lpstr>DDW8</vt:lpstr>
      <vt:lpstr>DDW9</vt:lpstr>
      <vt:lpstr>DDW11</vt:lpstr>
      <vt:lpstr>DDW12</vt:lpstr>
      <vt:lpstr>DDW13</vt:lpstr>
      <vt:lpstr>DDW14</vt:lpstr>
      <vt:lpstr>DDP1</vt:lpstr>
      <vt:lpstr>DDP2</vt:lpstr>
      <vt:lpstr>DDP3</vt:lpstr>
      <vt:lpstr>DDP4</vt:lpstr>
      <vt:lpstr>DDP5</vt:lpstr>
      <vt:lpstr>DDP6</vt:lpstr>
      <vt:lpstr>DDP7</vt:lpstr>
      <vt:lpstr>DDP8</vt:lpstr>
      <vt:lpstr>DDP9</vt:lpstr>
      <vt:lpstr>DDP10</vt:lpstr>
      <vt:lpstr>DDP11</vt:lpstr>
      <vt:lpstr>DDP12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TALAVERA, Olena (NHS ENGLAND - X24)</dc:creator>
  <cp:keywords/>
  <dc:description/>
  <cp:lastModifiedBy>DALBY, Harry (NHS ENGLAND - X26)</cp:lastModifiedBy>
  <cp:revision/>
  <dcterms:created xsi:type="dcterms:W3CDTF">2015-06-05T18:17:20Z</dcterms:created>
  <dcterms:modified xsi:type="dcterms:W3CDTF">2024-12-05T09:10:04Z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0x01010018587317E870F9469E78C405F247A54F</vt:lpwstr>
  </property>
  <property fmtid="{D5CDD505-2E9C-101B-9397-08002B2CF9AE}" pid="3" name="MediaServiceImageTags">
    <vt:lpwstr/>
  </property>
</Properties>
</file>