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defaultThemeVersion="166925"/>
  <mc:AlternateContent xmlns:mc="http://schemas.openxmlformats.org/markup-compatibility/2006">
    <mc:Choice Requires="x15">
      <x15ac:absPath xmlns:x15ac="http://schemas.microsoft.com/office/spreadsheetml/2010/11/ac" url="https://hscic365-my.sharepoint.com/personal/sibr_hscic_gov_uk/Documents/"/>
    </mc:Choice>
  </mc:AlternateContent>
  <xr:revisionPtr revIDLastSave="8" documentId="8_{FC4F5B6C-96A0-40F9-93F8-3C05B0C73FA9}" xr6:coauthVersionLast="47" xr6:coauthVersionMax="47" xr10:uidLastSave="{758E8602-90FA-4D4B-A17D-9C8CC721CDC8}"/>
  <bookViews>
    <workbookView xWindow="-108" yWindow="-108" windowWidth="23256" windowHeight="12576" firstSheet="4" activeTab="5" xr2:uid="{7064E7DE-9F7E-464C-8164-4E1297B8F05F}"/>
  </bookViews>
  <sheets>
    <sheet name="Supplier Governance" sheetId="5" r:id="rId1"/>
    <sheet name="RAW Governance (NHS-D) " sheetId="8" state="hidden" r:id="rId2"/>
    <sheet name="Log Template Version History" sheetId="4" state="hidden" r:id="rId3"/>
    <sheet name="Pick Lists" sheetId="7" state="hidden" r:id="rId4"/>
    <sheet name="Guidance" sheetId="2" r:id="rId5"/>
    <sheet name="Risk Log" sheetId="1" r:id="rId6"/>
    <sheet name="Impact Scales" sheetId="9" r:id="rId7"/>
    <sheet name="Metrics" sheetId="10" r:id="rId8"/>
  </sheets>
  <definedNames>
    <definedName name="_xlnm._FilterDatabase" localSheetId="5" hidden="1">'Risk Log'!$A$8:$AC$77</definedName>
    <definedName name="Risk_Threshold_National">#REF!</definedName>
    <definedName name="Risk_Threshold_Pilo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7" i="1" l="1"/>
  <c r="K77" i="1" s="1"/>
  <c r="O77" i="1" s="1"/>
  <c r="N70" i="1"/>
  <c r="N71" i="1"/>
  <c r="N72" i="1"/>
  <c r="N73" i="1"/>
  <c r="N74" i="1"/>
  <c r="N75" i="1"/>
  <c r="N76" i="1"/>
  <c r="N77" i="1"/>
  <c r="J70" i="1"/>
  <c r="K70" i="1" s="1"/>
  <c r="O70" i="1" s="1"/>
  <c r="J71" i="1"/>
  <c r="K71" i="1" s="1"/>
  <c r="O71" i="1" s="1"/>
  <c r="J72" i="1"/>
  <c r="K72" i="1" s="1"/>
  <c r="O72" i="1" s="1"/>
  <c r="J73" i="1"/>
  <c r="K73" i="1"/>
  <c r="O73" i="1" s="1"/>
  <c r="J74" i="1"/>
  <c r="K74" i="1" s="1"/>
  <c r="O74" i="1" s="1"/>
  <c r="J75" i="1"/>
  <c r="K75" i="1" s="1"/>
  <c r="O75" i="1" s="1"/>
  <c r="J76" i="1"/>
  <c r="K76" i="1" s="1"/>
  <c r="O76" i="1" s="1"/>
  <c r="N63" i="1"/>
  <c r="N64" i="1"/>
  <c r="N65" i="1"/>
  <c r="J63" i="1"/>
  <c r="K63" i="1" s="1"/>
  <c r="O63" i="1" s="1"/>
  <c r="J64" i="1"/>
  <c r="K64" i="1" s="1"/>
  <c r="O64" i="1" s="1"/>
  <c r="J65" i="1"/>
  <c r="K65" i="1" s="1"/>
  <c r="O65" i="1" s="1"/>
  <c r="N51" i="1"/>
  <c r="J51" i="1"/>
  <c r="K51" i="1" s="1"/>
  <c r="O51" i="1" s="1"/>
  <c r="N36" i="1"/>
  <c r="J36" i="1"/>
  <c r="K36" i="1" s="1"/>
  <c r="O36" i="1" s="1"/>
  <c r="N24" i="1"/>
  <c r="N25" i="1"/>
  <c r="J24" i="1"/>
  <c r="K24" i="1" s="1"/>
  <c r="O24" i="1" s="1"/>
  <c r="J25" i="1"/>
  <c r="K25" i="1" s="1"/>
  <c r="O25" i="1" s="1"/>
  <c r="J26" i="1"/>
  <c r="K26" i="1" s="1"/>
  <c r="N15" i="1"/>
  <c r="J15" i="1"/>
  <c r="K15" i="1" s="1"/>
  <c r="O15" i="1" s="1"/>
  <c r="J40" i="1"/>
  <c r="K40" i="1" s="1"/>
  <c r="O40" i="1" s="1"/>
  <c r="N40" i="1"/>
  <c r="J33" i="1"/>
  <c r="K33" i="1" s="1"/>
  <c r="O33" i="1" s="1"/>
  <c r="N33" i="1"/>
  <c r="J35" i="1"/>
  <c r="K35" i="1" s="1"/>
  <c r="O35" i="1" s="1"/>
  <c r="N35" i="1"/>
  <c r="N48" i="1" l="1"/>
  <c r="J48" i="1"/>
  <c r="K48" i="1" s="1"/>
  <c r="O48" i="1" s="1"/>
  <c r="J23" i="1" l="1"/>
  <c r="K23" i="1" s="1"/>
  <c r="O23" i="1" s="1"/>
  <c r="N23" i="1"/>
  <c r="N10" i="1" l="1"/>
  <c r="N11" i="1"/>
  <c r="N12" i="1"/>
  <c r="N13" i="1"/>
  <c r="N14" i="1"/>
  <c r="N16" i="1"/>
  <c r="N17" i="1"/>
  <c r="N18" i="1"/>
  <c r="N19" i="1"/>
  <c r="N20" i="1"/>
  <c r="N21" i="1"/>
  <c r="N22" i="1"/>
  <c r="N26" i="1"/>
  <c r="N27" i="1"/>
  <c r="N28" i="1"/>
  <c r="N29" i="1"/>
  <c r="N30" i="1"/>
  <c r="N31" i="1"/>
  <c r="N32" i="1"/>
  <c r="N34" i="1"/>
  <c r="N37" i="1"/>
  <c r="N38" i="1"/>
  <c r="N39" i="1"/>
  <c r="N41" i="1"/>
  <c r="N42" i="1"/>
  <c r="N43" i="1"/>
  <c r="N44" i="1"/>
  <c r="N45" i="1"/>
  <c r="N46" i="1"/>
  <c r="N47" i="1"/>
  <c r="N49" i="1"/>
  <c r="N50" i="1"/>
  <c r="N52" i="1"/>
  <c r="N53" i="1"/>
  <c r="N54" i="1"/>
  <c r="N55" i="1"/>
  <c r="N56" i="1"/>
  <c r="N57" i="1"/>
  <c r="N58" i="1"/>
  <c r="N59" i="1"/>
  <c r="N60" i="1"/>
  <c r="N61" i="1"/>
  <c r="N62" i="1"/>
  <c r="N66" i="1"/>
  <c r="N67" i="1"/>
  <c r="N68" i="1"/>
  <c r="N69" i="1"/>
  <c r="J27" i="1" l="1"/>
  <c r="K27" i="1" s="1"/>
  <c r="O27" i="1" s="1"/>
  <c r="J10" i="1" l="1"/>
  <c r="K10" i="1" s="1"/>
  <c r="O10" i="1" s="1"/>
  <c r="J11" i="1"/>
  <c r="K11" i="1" s="1"/>
  <c r="O11" i="1" s="1"/>
  <c r="J12" i="1"/>
  <c r="K12" i="1" s="1"/>
  <c r="O12" i="1" s="1"/>
  <c r="J13" i="1"/>
  <c r="K13" i="1" s="1"/>
  <c r="O13" i="1" s="1"/>
  <c r="J14" i="1"/>
  <c r="K14" i="1" s="1"/>
  <c r="O14" i="1" s="1"/>
  <c r="J16" i="1"/>
  <c r="K16" i="1" s="1"/>
  <c r="O16" i="1" s="1"/>
  <c r="J17" i="1"/>
  <c r="K17" i="1" s="1"/>
  <c r="O17" i="1" s="1"/>
  <c r="J18" i="1"/>
  <c r="K18" i="1" s="1"/>
  <c r="O18" i="1" s="1"/>
  <c r="J19" i="1"/>
  <c r="K19" i="1" s="1"/>
  <c r="O19" i="1" s="1"/>
  <c r="J20" i="1"/>
  <c r="K20" i="1" s="1"/>
  <c r="O20" i="1" s="1"/>
  <c r="J21" i="1"/>
  <c r="K21" i="1" s="1"/>
  <c r="O21" i="1" s="1"/>
  <c r="J22" i="1"/>
  <c r="K22" i="1" s="1"/>
  <c r="O22" i="1" s="1"/>
  <c r="O26" i="1"/>
  <c r="J28" i="1"/>
  <c r="K28" i="1" s="1"/>
  <c r="O28" i="1" s="1"/>
  <c r="J29" i="1"/>
  <c r="K29" i="1" s="1"/>
  <c r="O29" i="1" s="1"/>
  <c r="J30" i="1"/>
  <c r="K30" i="1" s="1"/>
  <c r="O30" i="1" s="1"/>
  <c r="J31" i="1"/>
  <c r="K31" i="1" s="1"/>
  <c r="O31" i="1" s="1"/>
  <c r="J32" i="1"/>
  <c r="K32" i="1" s="1"/>
  <c r="O32" i="1" s="1"/>
  <c r="J34" i="1"/>
  <c r="K34" i="1" s="1"/>
  <c r="O34" i="1" s="1"/>
  <c r="J37" i="1"/>
  <c r="K37" i="1" s="1"/>
  <c r="O37" i="1" s="1"/>
  <c r="J38" i="1"/>
  <c r="K38" i="1" s="1"/>
  <c r="O38" i="1" s="1"/>
  <c r="J39" i="1"/>
  <c r="K39" i="1" s="1"/>
  <c r="O39" i="1" s="1"/>
  <c r="J41" i="1"/>
  <c r="K41" i="1" s="1"/>
  <c r="O41" i="1" s="1"/>
  <c r="J42" i="1"/>
  <c r="K42" i="1" s="1"/>
  <c r="O42" i="1" s="1"/>
  <c r="J43" i="1"/>
  <c r="K43" i="1" s="1"/>
  <c r="O43" i="1" s="1"/>
  <c r="J44" i="1"/>
  <c r="K44" i="1" s="1"/>
  <c r="O44" i="1" s="1"/>
  <c r="J45" i="1"/>
  <c r="K45" i="1" s="1"/>
  <c r="O45" i="1" s="1"/>
  <c r="J46" i="1"/>
  <c r="K46" i="1" s="1"/>
  <c r="O46" i="1" s="1"/>
  <c r="J47" i="1"/>
  <c r="K47" i="1" s="1"/>
  <c r="O47" i="1" s="1"/>
  <c r="J49" i="1"/>
  <c r="K49" i="1" s="1"/>
  <c r="O49" i="1" s="1"/>
  <c r="J50" i="1"/>
  <c r="K50" i="1" s="1"/>
  <c r="O50" i="1" s="1"/>
  <c r="J52" i="1"/>
  <c r="K52" i="1" s="1"/>
  <c r="O52" i="1" s="1"/>
  <c r="J53" i="1"/>
  <c r="K53" i="1" s="1"/>
  <c r="O53" i="1" s="1"/>
  <c r="J54" i="1"/>
  <c r="K54" i="1" s="1"/>
  <c r="O54" i="1" s="1"/>
  <c r="J55" i="1"/>
  <c r="K55" i="1" s="1"/>
  <c r="O55" i="1" s="1"/>
  <c r="J56" i="1"/>
  <c r="K56" i="1" s="1"/>
  <c r="O56" i="1" s="1"/>
  <c r="J57" i="1"/>
  <c r="K57" i="1" s="1"/>
  <c r="O57" i="1" s="1"/>
  <c r="J58" i="1"/>
  <c r="K58" i="1" s="1"/>
  <c r="O58" i="1" s="1"/>
  <c r="J59" i="1"/>
  <c r="K59" i="1" s="1"/>
  <c r="O59" i="1" s="1"/>
  <c r="J60" i="1"/>
  <c r="K60" i="1" s="1"/>
  <c r="O60" i="1" s="1"/>
  <c r="J61" i="1"/>
  <c r="K61" i="1" s="1"/>
  <c r="O61" i="1" s="1"/>
  <c r="J62" i="1"/>
  <c r="K62" i="1" s="1"/>
  <c r="O62" i="1" s="1"/>
  <c r="J66" i="1"/>
  <c r="K66" i="1" s="1"/>
  <c r="O66" i="1" s="1"/>
  <c r="J67" i="1"/>
  <c r="K67" i="1" s="1"/>
  <c r="O67" i="1" s="1"/>
  <c r="J68" i="1"/>
  <c r="K68" i="1" s="1"/>
  <c r="O68" i="1" s="1"/>
  <c r="J69" i="1"/>
  <c r="K69" i="1" s="1"/>
  <c r="O69" i="1" s="1"/>
  <c r="B16" i="10" l="1"/>
  <c r="B15" i="10"/>
  <c r="B14" i="10"/>
  <c r="B13" i="10"/>
  <c r="B12" i="10"/>
  <c r="B11" i="10"/>
  <c r="B10" i="10"/>
  <c r="B1" i="10" l="1"/>
  <c r="N9" i="1" l="1"/>
  <c r="J9" i="1"/>
  <c r="K9" i="1" l="1"/>
  <c r="O9" i="1" s="1"/>
  <c r="B23" i="10"/>
  <c r="B22" i="10"/>
  <c r="B21" i="10"/>
  <c r="B20" i="10"/>
  <c r="B19" i="10"/>
  <c r="B29" i="10"/>
  <c r="B26" i="10"/>
  <c r="B28" i="10"/>
  <c r="B27" i="10"/>
  <c r="B4" i="10"/>
  <c r="B5" i="10"/>
  <c r="B6" i="10"/>
  <c r="B7" i="10"/>
  <c r="B3" i="10"/>
  <c r="B8" i="10" l="1"/>
  <c r="B17" i="10"/>
  <c r="B32" i="10" l="1"/>
  <c r="B31" i="10"/>
  <c r="B30" i="10"/>
  <c r="B33" i="10" l="1"/>
  <c r="B24" i="10" l="1"/>
</calcChain>
</file>

<file path=xl/sharedStrings.xml><?xml version="1.0" encoding="utf-8"?>
<sst xmlns="http://schemas.openxmlformats.org/spreadsheetml/2006/main" count="1000" uniqueCount="581">
  <si>
    <t>Purpose</t>
  </si>
  <si>
    <t>This is the Risk Log template, used by NHS Digital Solution Assurance to analyse system and/or service risks. Further interaction between the Supplier and NHS Digital will implement controls to ensure that mitigations are deployed correctly. The context in which this template is to be used is provided by the RAW Service Definition.</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</si>
  <si>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</si>
  <si>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Activity</t>
  </si>
  <si>
    <t>Instructions</t>
  </si>
  <si>
    <t>NHS Digital internal risk workshop</t>
  </si>
  <si>
    <t>A Supplier responding to a set of risks supplied by NHS Digital</t>
  </si>
  <si>
    <t>NHS Digital reviewing and completing the assurance sections within the spreadsheet</t>
  </si>
  <si>
    <t>A supplier using the Risk Log template to create their own set of risks</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</si>
  <si>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</si>
  <si>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</si>
  <si>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Digital are required to complete their section(s) of Supplier Governance following review of the supplier submission.</t>
  </si>
  <si>
    <t>Use of RAW Governance TAB is reserved for use by NHS Digital.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</si>
  <si>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</si>
  <si>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To Be Completed by 
N - NHS Digital
S - Supplier 
F - Formula</t>
  </si>
  <si>
    <t>Column Type 
F - Free Text
P - Pick List 
C - Calculated</t>
  </si>
  <si>
    <t>Additional Information</t>
  </si>
  <si>
    <t>Risk ID</t>
  </si>
  <si>
    <t>N*</t>
  </si>
  <si>
    <t>F</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</si>
  <si>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</si>
  <si>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Risk Grouping</t>
  </si>
  <si>
    <t>Unwanted Effect/Outcome Description</t>
  </si>
  <si>
    <t xml:space="preserve">Describe the unwanted effect that relates to service/system release being risk assessed.
</t>
  </si>
  <si>
    <t>Primary Area of Impact</t>
  </si>
  <si>
    <t>P</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</si>
  <si>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</si>
  <si>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</si>
  <si>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</si>
  <si>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</si>
  <si>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</si>
  <si>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</si>
  <si>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</si>
  <si>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</si>
  <si>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</si>
  <si>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Digital may identify these and include them already filled out in the template).
If NHS Digital can identify this during the original workshop then they may include entries in this cell .
A table of likelihood ratings is below on this tab.</t>
  </si>
  <si>
    <t>Justification of Cause Likelihood Rating</t>
  </si>
  <si>
    <r>
      <t xml:space="preserve">Add the rationale for the likelihood score supplied. This could be for example that functionality exists and controls are already in place or that the system does not support functionality to cause the unwanted effect. 
You </t>
    </r>
    <r>
      <rPr>
        <b/>
        <sz val="12"/>
        <color rgb="FF333333"/>
        <rFont val="Arial"/>
        <family val="2"/>
      </rPr>
      <t xml:space="preserve">must not </t>
    </r>
    <r>
      <rPr>
        <sz val="12"/>
        <color rgb="FF333333"/>
        <rFont val="Arial"/>
        <family val="2"/>
      </rPr>
      <t>use the controls you plan to put in place as justification in this cell, this is all about existing controls not future controls or mitigations.
If NHS Digital have identified the Cause Likelihood then this will also be completed by NHS Digital.</t>
    </r>
  </si>
  <si>
    <t>Overall Risk Score (Pre-Mitigation)</t>
  </si>
  <si>
    <t>C</t>
  </si>
  <si>
    <t>Overall Risk Score (Pre-Mitigation): This is calculated  as Primary Impact Rating x Cause Likelihood.  This is the score of the risk prior to the Supplier applying any controls.</t>
  </si>
  <si>
    <t>Supplier Internal Mitigations</t>
  </si>
  <si>
    <t>S</t>
  </si>
  <si>
    <t>Post Mitigation Likelihood</t>
  </si>
  <si>
    <t>Residual Score</t>
  </si>
  <si>
    <t>A cell using formula to calculate the residual score (Primary Impact Rating x Post Mitigation Likelihood).</t>
  </si>
  <si>
    <t>In Scope for Assurance ?</t>
  </si>
  <si>
    <t>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</si>
  <si>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</si>
  <si>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</si>
  <si>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t>High Level Assurance Mitigation</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</si>
  <si>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</si>
  <si>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</si>
  <si>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</si>
  <si>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Is the mitigation in place?</t>
  </si>
  <si>
    <t>Confirmation from the NHSD assurer that the mitigation is in place.</t>
  </si>
  <si>
    <t>N* - Whilst these are, by default, for NHS Digital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</si>
  <si>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Digital may complete this field during the initial internal workshops. If the supplier feels an NHS Digital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</si>
  <si>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</si>
  <si>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</si>
  <si>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</si>
  <si>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</si>
  <si>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</si>
  <si>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</si>
  <si>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</si>
  <si>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</si>
  <si>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</si>
  <si>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</si>
  <si>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</si>
  <si>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</si>
  <si>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</si>
  <si>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</si>
  <si>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</si>
  <si>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SA</t>
  </si>
  <si>
    <t>Solution Assurance will undertake the assurance to mitigate the risk.
SME includes Functional Test Assurance, Non-Functional Test Assurance and Data Assurance.</t>
  </si>
  <si>
    <t>Programme</t>
  </si>
  <si>
    <t>A programme resource will undertake the assurance to mitigate the risk. SME includes Business Process, System Architecture, Information Governance and Training.</t>
  </si>
  <si>
    <t>CSG</t>
  </si>
  <si>
    <t>CSG will undertake  assurance to mitigate the identified risk.
SME includes assurance to clinical safety standards.</t>
  </si>
  <si>
    <t>Service Management</t>
  </si>
  <si>
    <t>Service management will undertake assurance to mitigate the identified risk.
SME includes change management, service management, incident management and service readiness.</t>
  </si>
  <si>
    <t>Other</t>
  </si>
  <si>
    <t>Not defined or a collection of those groups listed above will be required to collaborate in assurance activities.</t>
  </si>
  <si>
    <t>Please complete the box below prior to submission</t>
  </si>
  <si>
    <t>To Be Completed by Supplier</t>
  </si>
  <si>
    <t>Completed By:</t>
  </si>
  <si>
    <t>Organisation:</t>
  </si>
  <si>
    <t>Assessment Date:</t>
  </si>
  <si>
    <t>To Be Completed by NHS Digital*</t>
  </si>
  <si>
    <t>Reviewed by:</t>
  </si>
  <si>
    <t>Stakeholder Group:</t>
  </si>
  <si>
    <t>Review Date:</t>
  </si>
  <si>
    <t>Comments:</t>
  </si>
  <si>
    <t>* NHS Digital to create further box(es) as necessary for stakeholder review.</t>
  </si>
  <si>
    <t xml:space="preserve">Copyright © 2020 Health and Social Care Information Centre. </t>
  </si>
  <si>
    <t>NHS Digital is the trading name of the Health and Social Care Information Centre.</t>
  </si>
  <si>
    <t>Risk Assessment Workshop Governance</t>
  </si>
  <si>
    <t>Document  Purpose</t>
  </si>
  <si>
    <t>This tab is to be completed if the risks have been identified as part of an NHS Digital Risk Assessment Workshop (RAW)</t>
  </si>
  <si>
    <t>Workshop Title:</t>
  </si>
  <si>
    <t>Workshop Lead:</t>
  </si>
  <si>
    <t>Workshop Attendees</t>
  </si>
  <si>
    <t>Workshop Date(s):</t>
  </si>
  <si>
    <t>Approved By:</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</si>
  <si>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</si>
  <si>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</si>
  <si>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</si>
  <si>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</si>
  <si>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</si>
  <si>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</si>
  <si>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</si>
  <si>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</si>
  <si>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</si>
  <si>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</si>
  <si>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</si>
  <si>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</si>
  <si>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</si>
  <si>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</si>
  <si>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</si>
  <si>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</si>
  <si>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</si>
  <si>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</si>
  <si>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</si>
  <si>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</si>
  <si>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</si>
  <si>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</si>
  <si>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</si>
  <si>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</si>
  <si>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</si>
  <si>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</si>
  <si>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</si>
  <si>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</si>
  <si>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</si>
  <si>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</si>
  <si>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</si>
  <si>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</si>
  <si>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</si>
  <si>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Primary Impact Area</t>
  </si>
  <si>
    <t>QMM Threshold</t>
  </si>
  <si>
    <t>Impact Rating</t>
  </si>
  <si>
    <t>Likelihood Rating (Cols G and L)</t>
  </si>
  <si>
    <t>Assurance Group</t>
  </si>
  <si>
    <t>Risk Log Status</t>
  </si>
  <si>
    <t>Clinical</t>
  </si>
  <si>
    <t>N/A</t>
  </si>
  <si>
    <t>Y</t>
  </si>
  <si>
    <t>Collaborative Engagement</t>
  </si>
  <si>
    <t>Data Quality</t>
  </si>
  <si>
    <t>Embedded Assurance</t>
  </si>
  <si>
    <t>IG</t>
  </si>
  <si>
    <t>Review Submitted Evidence</t>
  </si>
  <si>
    <t>Interoperability</t>
  </si>
  <si>
    <t>Review Spine Log Files</t>
  </si>
  <si>
    <t>National Datasets</t>
  </si>
  <si>
    <t>Cyber Security</t>
  </si>
  <si>
    <t>Review Test Coverage</t>
  </si>
  <si>
    <t>National Services</t>
  </si>
  <si>
    <t>Other (Specify in Elaboration Column)</t>
  </si>
  <si>
    <t>Tailored Witness Test</t>
  </si>
  <si>
    <t>System/Solution Integrity</t>
  </si>
  <si>
    <t>Usability</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</si>
  <si>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</si>
  <si>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</si>
  <si>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</si>
  <si>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</si>
  <si>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</si>
  <si>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</si>
  <si>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</si>
  <si>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</si>
  <si>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t>Elaboration - Assurance Mitigation Detail</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</si>
  <si>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</si>
  <si>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</si>
  <si>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</si>
  <si>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</si>
  <si>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</si>
  <si>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</si>
  <si>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</si>
  <si>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</si>
  <si>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</si>
  <si>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</si>
  <si>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</si>
  <si>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</si>
  <si>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</si>
  <si>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</si>
  <si>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</si>
  <si>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</si>
  <si>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</si>
  <si>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</si>
  <si>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</si>
  <si>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</si>
  <si>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</si>
  <si>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</si>
  <si>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</si>
  <si>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</si>
  <si>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</si>
  <si>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</si>
  <si>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</si>
  <si>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</si>
  <si>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</si>
  <si>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</si>
  <si>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</si>
  <si>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</si>
  <si>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</si>
  <si>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</si>
  <si>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</si>
  <si>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</si>
  <si>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</si>
  <si>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</si>
  <si>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</si>
  <si>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</si>
  <si>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</si>
  <si>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</si>
  <si>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</si>
  <si>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</si>
  <si>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</si>
  <si>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</si>
  <si>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</si>
  <si>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</si>
  <si>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</si>
  <si>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</si>
  <si>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</si>
  <si>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</si>
  <si>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</si>
  <si>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</si>
  <si>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</si>
  <si>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</si>
  <si>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</si>
  <si>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</si>
  <si>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</si>
  <si>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</si>
  <si>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</si>
  <si>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</si>
  <si>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</si>
  <si>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</si>
  <si>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</si>
  <si>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</si>
  <si>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</si>
  <si>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</si>
  <si>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</si>
  <si>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</si>
  <si>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</si>
  <si>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</si>
  <si>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</si>
  <si>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</si>
  <si>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</si>
  <si>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</si>
  <si>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</si>
  <si>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</si>
  <si>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</si>
  <si>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</si>
  <si>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</si>
  <si>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</si>
  <si>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</si>
  <si>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</si>
  <si>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</si>
  <si>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</si>
  <si>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</si>
  <si>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</si>
  <si>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</si>
  <si>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</si>
  <si>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</si>
  <si>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</si>
  <si>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</si>
  <si>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</si>
  <si>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</si>
  <si>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</si>
  <si>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</si>
  <si>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</si>
  <si>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</si>
  <si>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</si>
  <si>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</si>
  <si>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</si>
  <si>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</si>
  <si>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</si>
  <si>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</si>
  <si>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</si>
  <si>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</si>
  <si>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</si>
  <si>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</si>
  <si>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</si>
  <si>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</si>
  <si>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</si>
  <si>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</si>
  <si>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</si>
  <si>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</si>
  <si>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</si>
  <si>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</si>
  <si>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</si>
  <si>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</si>
  <si>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Filtering corrected.</t>
  </si>
  <si>
    <t>Programme Risk Threshold:</t>
  </si>
  <si>
    <t>Programme Risk Threshold</t>
  </si>
  <si>
    <t>Phase:</t>
  </si>
  <si>
    <t>alpha</t>
  </si>
  <si>
    <t>beta</t>
  </si>
  <si>
    <t>Pilot</t>
  </si>
  <si>
    <t>National Roll-out</t>
  </si>
  <si>
    <t>Phase 1</t>
  </si>
  <si>
    <t>Phase 2</t>
  </si>
  <si>
    <t>Phase 3</t>
  </si>
  <si>
    <t>Phase 4</t>
  </si>
  <si>
    <t>QMM Threshold
All Risks with Pre-Mitigation Score = or &gt;:</t>
  </si>
  <si>
    <r>
      <t xml:space="preserve">Supplier Mitigation detail required?
</t>
    </r>
    <r>
      <rPr>
        <b/>
        <sz val="10"/>
        <color rgb="FFFF0000"/>
        <rFont val="Arial"/>
        <family val="2"/>
      </rPr>
      <t>Calculated</t>
    </r>
  </si>
  <si>
    <r>
      <t xml:space="preserve">In scope for assurance (Y/N)
</t>
    </r>
    <r>
      <rPr>
        <b/>
        <sz val="10"/>
        <color rgb="FFFF0000"/>
        <rFont val="Arial"/>
        <family val="2"/>
      </rPr>
      <t>Calculated</t>
    </r>
  </si>
  <si>
    <r>
      <t xml:space="preserve">Residual Score
</t>
    </r>
    <r>
      <rPr>
        <b/>
        <sz val="10"/>
        <color rgb="FFFF0000"/>
        <rFont val="Arial"/>
        <family val="2"/>
      </rPr>
      <t>Calculated</t>
    </r>
  </si>
  <si>
    <t>Communication</t>
  </si>
  <si>
    <t>Contractual</t>
  </si>
  <si>
    <t>Data - read</t>
  </si>
  <si>
    <t>Data - write</t>
  </si>
  <si>
    <t>Functional</t>
  </si>
  <si>
    <t>Interface</t>
  </si>
  <si>
    <t>Missing requirement</t>
  </si>
  <si>
    <t>Non-functional</t>
  </si>
  <si>
    <t>Software error</t>
  </si>
  <si>
    <t>User journey</t>
  </si>
  <si>
    <t>Formulas for programme Risk Threshold added and Guidance updated.
Pick List for Risk Grouping added.
Guidance tab moved next to Risk Log tab.</t>
  </si>
  <si>
    <t xml:space="preserve">Supplier Mitigation detail required?
</t>
  </si>
  <si>
    <t>If the Overall Risk Score (Pre-Mitigation) is the same or higher than the Programme Risk Threshold displays "Y" to indicate that the Supplier must provide the details of their mitigation plan for the risk.</t>
  </si>
  <si>
    <t>If there is a "Y" in Supplier Mitigation detail required? Column - the Supplier must add the details of the controls that will be put in place to mitigate the unwanted effect and/or its cause.</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</si>
  <si>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</si>
  <si>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Programme Name:</t>
  </si>
  <si>
    <t>Cosmetic changes for ease of use.  Updates to Guidance tab.</t>
  </si>
  <si>
    <t>Guidance on how to complete the spreadsheet</t>
  </si>
  <si>
    <t>Complete the Supplier Governance tab.
Complete columns H to M of the Risk Log tab as per guidance below.</t>
  </si>
  <si>
    <t>Complete columns A to M of the Risk Log tab as per guidance below.</t>
  </si>
  <si>
    <t>Complete columns N to R of the Risk Log tab as per guidance below.</t>
  </si>
  <si>
    <t>Field/Column Descriptor</t>
  </si>
  <si>
    <t>Programme Name</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</si>
  <si>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</si>
  <si>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</si>
  <si>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This field will be populated from the RAW Governance (NHS) tab.</t>
  </si>
  <si>
    <t>n/a</t>
  </si>
  <si>
    <t xml:space="preserve">This field can be used to indicate the phase of the programme to be reviewed.  </t>
  </si>
  <si>
    <t>Live</t>
  </si>
  <si>
    <t>Used to categorise risks by the product component.  This will vary according to the product under review.  Different types of programme are likely to require different sets of groupings.</t>
  </si>
  <si>
    <t>Up issued as default version.</t>
  </si>
  <si>
    <t>ISSUED</t>
  </si>
  <si>
    <t>IMPORTANT: This Risk Log does not replace the Clinical Hazard Log, and where clinical risks are identified, they should be added to the relevant clinical hazard log.</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</si>
  <si>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</si>
  <si>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</si>
  <si>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</si>
  <si>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Cyber will undertake assurance to mitigate the identified risk.
SME includes assurance to system vulnerabilities and evaluation of penetration test reports.</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</si>
  <si>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</si>
  <si>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</si>
  <si>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</si>
  <si>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</si>
  <si>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</si>
  <si>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SL - Reinstated Cyber Security impact scales to log.</t>
  </si>
  <si>
    <t>SL - Amended the formula for Column O to include the state of column K.</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</si>
  <si>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</si>
  <si>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Jo Lambe</t>
  </si>
  <si>
    <t>Product Owner</t>
  </si>
  <si>
    <t>Munish Jokhani</t>
  </si>
  <si>
    <t>APIM Assurance Lead</t>
  </si>
  <si>
    <t>Toby Moore</t>
  </si>
  <si>
    <t>APIM BA</t>
  </si>
  <si>
    <t>Sean White</t>
  </si>
  <si>
    <t>Clinical Safety Group</t>
  </si>
  <si>
    <t>DNA</t>
  </si>
  <si>
    <t>Craig Mather</t>
  </si>
  <si>
    <t>EPS Clinician (Liive Service)</t>
  </si>
  <si>
    <t>Simon Branton</t>
  </si>
  <si>
    <t>SA Functional Assurance Lead</t>
  </si>
  <si>
    <t>Darren Powell</t>
  </si>
  <si>
    <t>Joanna Stevens</t>
  </si>
  <si>
    <t>APIM Delivery Lead</t>
  </si>
  <si>
    <t>Raman Behl</t>
  </si>
  <si>
    <t>APIM Clinical Lead</t>
  </si>
  <si>
    <t>Stephen Elgar</t>
  </si>
  <si>
    <t>Information Governance</t>
  </si>
  <si>
    <t xml:space="preserve">Product Owner </t>
  </si>
  <si>
    <t xml:space="preserve">Stephen Elgar </t>
  </si>
  <si>
    <t>EPS Clinician (Live Services)</t>
  </si>
  <si>
    <t>Simon Lee</t>
  </si>
  <si>
    <t>SA Lead</t>
  </si>
  <si>
    <t>EPS Secondary Care Prescribing for Connecting Systems</t>
  </si>
  <si>
    <t>Authorisation</t>
  </si>
  <si>
    <t xml:space="preserve">Valid user is not authenticated and authorised to access data for which they have permission. </t>
  </si>
  <si>
    <t>Unauthorised user has access to EPS functionality</t>
  </si>
  <si>
    <t>PDS</t>
  </si>
  <si>
    <t>The prescriber system is allowing  prescribing via EPS against non-PDS verified patients</t>
  </si>
  <si>
    <t>The prescriber system is allowing prescribing via EPS for sensitive patients</t>
  </si>
  <si>
    <t>The prescriber system is allowing prescribing via EPS for deceased patients</t>
  </si>
  <si>
    <t>Prescription-Order</t>
  </si>
  <si>
    <t>Prescription-Order is rejected</t>
  </si>
  <si>
    <t xml:space="preserve">The Prescription-Order cannot be dispensed
</t>
  </si>
  <si>
    <t xml:space="preserve">The user is not aware that they cannot prescribe via EPS 
</t>
  </si>
  <si>
    <t>Failure to provide information to patient / dispenser</t>
  </si>
  <si>
    <t>Patient unable to receive repeat dispensed medication</t>
  </si>
  <si>
    <t>Failure to generate a digitally signed prescription</t>
  </si>
  <si>
    <t>The prescriber system displays the wrong error message such that the user is unable to determine the correct course of action</t>
  </si>
  <si>
    <t>Error Handling</t>
  </si>
  <si>
    <t>Assignment of prescribing costs causes issues for BSA</t>
  </si>
  <si>
    <t>Unable to re-imburse dispenser</t>
  </si>
  <si>
    <t>The dispenser is not able to dispense the item</t>
  </si>
  <si>
    <t>Audit</t>
  </si>
  <si>
    <t xml:space="preserve">The wrong user role profile is recorded in the EPS audit log for an action. </t>
  </si>
  <si>
    <t>User is able to perform EPS activities without being audited</t>
  </si>
  <si>
    <t>Prescription-Order not sent to nominated dispenser</t>
  </si>
  <si>
    <t>Prescription-Order sent to the wrong dispenser</t>
  </si>
  <si>
    <t xml:space="preserve">The prescriber system is unable to manage exception scenarios
</t>
  </si>
  <si>
    <t>Volume &amp; Performance</t>
  </si>
  <si>
    <t>End user experiencing performance issues that are serious enough to render the prescriber system unusable</t>
  </si>
  <si>
    <t>Ready for Operation</t>
  </si>
  <si>
    <t>Prescriber system is unavailable</t>
  </si>
  <si>
    <t>The prescriber system is experiencing problems but the user has no visibility of this.</t>
  </si>
  <si>
    <t>The prescriber system has not deployed correctly</t>
  </si>
  <si>
    <t>The prescriber system is not checking the RBAC role permissions from role profile selected for the session</t>
  </si>
  <si>
    <t>The prescriber  system is not checking the RBAC role permissions from role profile selected for the session</t>
  </si>
  <si>
    <t>The prescriber system allows more than 4 items to be included on single a prescription-order (i.e. it attempts to send 5 items in a single message)</t>
  </si>
  <si>
    <t xml:space="preserve">The prescriber system is using an out of date version of DM+D
</t>
  </si>
  <si>
    <t>The prescriber system is not applying rules pertaining to controlled drugs such as prefixing, using words and figures etc.</t>
  </si>
  <si>
    <t>The prescriber  system sends the wrong profile ID</t>
  </si>
  <si>
    <t>The prescriber  system is not auditing EPS based activities within the local system</t>
  </si>
  <si>
    <t>Performance issues with the system (e.g. not sized correctly, bad coding)</t>
  </si>
  <si>
    <t>The solution is not resilient :
 - Resilience / Failover
      - Identification of any single points of failure
      - Load balancing design and failure scenarios
 - Backup and Recovery
 - Disaster Recovery</t>
  </si>
  <si>
    <t>Alerting and monitoring is either not present or not fit for purpose.</t>
  </si>
  <si>
    <t>Poor transition / deployment plans.</t>
  </si>
  <si>
    <t>The supplier system is not retrieving and handling the subsequent cancellation response returned from EPS once the dispenser has returned the prescription.</t>
  </si>
  <si>
    <t>Valid but incorrect token sent by prescriber system</t>
  </si>
  <si>
    <t xml:space="preserve">The prescriber system is not applying demographics restrictions to prescribing activities
</t>
  </si>
  <si>
    <t>Prescription-Order is created for unsupported items</t>
  </si>
  <si>
    <t>The prescriber system is not preventing unsupported items such as Schedule 1 controlled drug items from being prescribed via EPS</t>
  </si>
  <si>
    <t>The prescriber system is not compliant to the API specification i.e. structure incorrect , data correct</t>
  </si>
  <si>
    <t>Prescription-Order is created for incorrect patient</t>
  </si>
  <si>
    <t xml:space="preserve">The prescriber system is not following the rules in identifying and populating the Prescription-Order with the correct details for the author of the prescription
</t>
  </si>
  <si>
    <t xml:space="preserve">The prescriber system is not following the rules in identifying and populating the Prescription-Order with the correct details for the responsible party for the prescription
</t>
  </si>
  <si>
    <t>The prescriber system has failed to complete Order-Update activity to show that item was cancelled successfully</t>
  </si>
  <si>
    <t>The prescriber system has failed to cancel a medication item</t>
  </si>
  <si>
    <t>The prescriber system is not updating the prescription to cancelled when all items on the prescription are successfully cancelled</t>
  </si>
  <si>
    <t>The prescriber system is passing the wrong details in the message</t>
  </si>
  <si>
    <t>The prescriber system is failing to pass unsigned FHIR Prescription to EPS Prepare end point of the FHIR API</t>
  </si>
  <si>
    <t>The prescriber system is failing to include nominated pharmacy code in the Prescription-Order message</t>
  </si>
  <si>
    <t>The prescriber system is failing to include correct nominated pharmacy code in the Prescription-Order message</t>
  </si>
  <si>
    <t xml:space="preserve">The prescriber system is failing to manage timeout, connection failure scenarios etc.
</t>
  </si>
  <si>
    <t>The prescriber system is sending incorrect data i.e. structure correct, data incorrect</t>
  </si>
  <si>
    <t>The supplier has selected multiple items to cancel and these have not been handled correctly by the prescriber system i.e. they have not generated a cancellation message for each item.</t>
  </si>
  <si>
    <t>The prescriber system is failing to include additional instructions within the PatientInstruction field</t>
  </si>
  <si>
    <t xml:space="preserve">The prescriber system is failing to pass additional parameters that are required for repeat dispensing in the Prescription-Order message  e.g. numberOfRepeatPrescriptionsAllowed </t>
  </si>
  <si>
    <t>The prescriber system is failing to apply prescription endorsement to the medication item correctly</t>
  </si>
  <si>
    <t>The prescriber system is failing to pass prescription-order-item-number in cancellation message</t>
  </si>
  <si>
    <t xml:space="preserve">The prescriber system has passed the wrong prescription-order-item-number </t>
  </si>
  <si>
    <t xml:space="preserve">Prescription-Order messages are failing validation  </t>
  </si>
  <si>
    <r>
      <t xml:space="preserve">Prescription-Order-Update messages contain erroneous content  </t>
    </r>
    <r>
      <rPr>
        <sz val="12"/>
        <color rgb="FF000000"/>
        <rFont val="Arial"/>
        <family val="2"/>
      </rPr>
      <t xml:space="preserve">
</t>
    </r>
  </si>
  <si>
    <r>
      <t xml:space="preserve">Prescription-Order message contains erroneous content </t>
    </r>
    <r>
      <rPr>
        <sz val="12"/>
        <color rgb="FF000000"/>
        <rFont val="Arial"/>
        <family val="2"/>
      </rPr>
      <t xml:space="preserve">
</t>
    </r>
  </si>
  <si>
    <t xml:space="preserve">Prescription-Order-Update messages are failing validation  </t>
  </si>
  <si>
    <t>The prescriber system is failing to handle positive acknowledgement from spine in response to a Prescription-Order</t>
  </si>
  <si>
    <t>The prescriber system is failing to handle positive acknowledgement from spine in response to an Order-Update (Cancellation)</t>
  </si>
  <si>
    <t>The prescriber system is failing to generate a unique prescription-order-number (Prescription ID)</t>
  </si>
  <si>
    <t>The prescriber system displays  a success message rather than an error message during the signing process such that they think that the prescription has been digitally signed</t>
  </si>
  <si>
    <t>The prescriber system is failing to process and cascade any error responses to the user</t>
  </si>
  <si>
    <t xml:space="preserve">The wrong line item is cancelled in EPS </t>
  </si>
  <si>
    <r>
      <t xml:space="preserve">Prescription-Order-Update </t>
    </r>
    <r>
      <rPr>
        <sz val="12"/>
        <color rgb="FFFF0000"/>
        <rFont val="Arial"/>
        <family val="2"/>
      </rPr>
      <t xml:space="preserve"> </t>
    </r>
  </si>
  <si>
    <r>
      <t>The prescriber system is failing to pass signed FHIR prescription to EPS Process Message end point of the EPS FHIR API</t>
    </r>
    <r>
      <rPr>
        <sz val="12"/>
        <color rgb="FFFF0000"/>
        <rFont val="Arial"/>
        <family val="2"/>
      </rPr>
      <t xml:space="preserve"> </t>
    </r>
    <r>
      <rPr>
        <sz val="12"/>
        <color theme="1"/>
        <rFont val="Arial"/>
        <family val="2"/>
      </rPr>
      <t>(Suppliers should consider this risk if they have implemented their own signing solution)</t>
    </r>
  </si>
  <si>
    <t>The prescriber system is not mapping DM+D correctly</t>
  </si>
  <si>
    <t xml:space="preserve">The prescriber system has not alerted the user that EPS prescribing is not possible </t>
  </si>
  <si>
    <t>The content presented to the user and taken as the basis for signing (content commitment/non-repudiation) is different to the actual content within the prescription.</t>
  </si>
  <si>
    <t>The prescription is not Legal</t>
  </si>
  <si>
    <t>A prescriber endorsement is required but is not carried through (e.g. Tamiflu requires a suitable endorsement code)</t>
  </si>
  <si>
    <t>Supplier is not mapping to native DM+D , there is an error in the third party product that provides mapping for them.</t>
  </si>
  <si>
    <t>The prescriber system is failing to inform user of Dispenser Details where an order-update has been rejected due to the prescription having one of the following status in EPS:
 With dispenser
or
 With dispenser - active</t>
  </si>
  <si>
    <t xml:space="preserve">The prescriber system is sending incomplete patient details within the message </t>
  </si>
  <si>
    <t>Mandatory details for a medication item prescribed are recorded incorrectly within the prescriber system</t>
  </si>
  <si>
    <t>The prescriber system has failed to complete Order-Update activity where multiple line item cancellation within a prescription has been requested</t>
  </si>
  <si>
    <t>The prescriber system is failing to render the prescription correctly prior to signing (content commitment/non-repudiation)</t>
  </si>
  <si>
    <t>The prescriber system fails to confirm successful delivery of the prescription-order to EPS resulting in incorrect or unnecessary actions e.g. over prescribing</t>
  </si>
  <si>
    <t>The prescriber system has failed to mark Order-Update as incomplete i.e. to show that the cancellation of an item was unsuccessful</t>
  </si>
  <si>
    <t>The prescriber system is failing to process a negative acknowledgement from Spine in response to an Order-Update (Cancellation) including reason for rejection</t>
  </si>
  <si>
    <t>Prescription-Order cannot be sent to nominated homecare dispenser</t>
  </si>
  <si>
    <t>The prescriber system is not maintaining a local record of homecare dispenser ODS codes (these are not available in the DOS)</t>
  </si>
  <si>
    <t>Prescription-Order cannot be dispensed</t>
  </si>
  <si>
    <t>The local record of homecare dispenser ODS codes is out of date</t>
  </si>
  <si>
    <t>Prescription-Order details cannot be located in the prescribing system</t>
  </si>
  <si>
    <t>There is no search or reporting function built in to the supplier system.</t>
  </si>
  <si>
    <t>EPSFHIR-PRESC-GEN-001</t>
  </si>
  <si>
    <t>EPSFHIR-PRESC-GEN-002</t>
  </si>
  <si>
    <t>EPSFHIR-PRESC-GEN-003</t>
  </si>
  <si>
    <t>EPSFHIR-PRESC-GEN-004</t>
  </si>
  <si>
    <t>EPSFHIR-PRESC-GEN-005</t>
  </si>
  <si>
    <t>EPSFHIR-PRESC-GEN-006</t>
  </si>
  <si>
    <t>EPSFHIR-PRESC-GEN-007</t>
  </si>
  <si>
    <t>EPSFHIR-PRESC-GEN-008</t>
  </si>
  <si>
    <t>EPSFHIR-PRESC-GEN-009</t>
  </si>
  <si>
    <t>EPSFHIR-PRESC-GEN-010</t>
  </si>
  <si>
    <t>EPSFHIR-PRESC-GEN-011</t>
  </si>
  <si>
    <t>EPSFHIR-PRESC-GEN-012</t>
  </si>
  <si>
    <t>EPSFHIR-PRESC-GEN-013</t>
  </si>
  <si>
    <t>EPSFHIR-PRESC-GEN-014</t>
  </si>
  <si>
    <t>EPSFHIR-PRESC-GEN-015</t>
  </si>
  <si>
    <t>EPSFHIR-PRESC-GEN-016</t>
  </si>
  <si>
    <t>EPSFHIR-PRESC-GEN-017</t>
  </si>
  <si>
    <t>EPSFHIR-PRESC-GEN-018</t>
  </si>
  <si>
    <t>EPSFHIR-PRESC-GEN-019</t>
  </si>
  <si>
    <t>EPSFHIR-PRESC-GEN-020</t>
  </si>
  <si>
    <t>EPSFHIR-PRESC-GEN-021</t>
  </si>
  <si>
    <t>EPSFHIR-PRESC-GEN-022</t>
  </si>
  <si>
    <t>EPSFHIR-PRESC-GEN-023</t>
  </si>
  <si>
    <t>EPSFHIR-PRESC-GEN-024</t>
  </si>
  <si>
    <t>EPSFHIR-PRESC-GEN-026</t>
  </si>
  <si>
    <t>EPSFHIR-PRESC-GEN-028</t>
  </si>
  <si>
    <t>EPSFHIR-PRESC-GEN-029</t>
  </si>
  <si>
    <t>EPSFHIR-PRESC-GEN-030</t>
  </si>
  <si>
    <t>EPSFHIR-PRESC-GEN-031</t>
  </si>
  <si>
    <t>EPSFHIR-PRESC-GEN-032</t>
  </si>
  <si>
    <t>EPSFHIR-PRESC-GEN-033</t>
  </si>
  <si>
    <t>EPSFHIR-PRESC-GEN-034</t>
  </si>
  <si>
    <t>EPSFHIR-PRESC-GEN-035</t>
  </si>
  <si>
    <t>EPSFHIR-PRESC-GEN-036</t>
  </si>
  <si>
    <t>EPSFHIR-PRESC-GEN-037</t>
  </si>
  <si>
    <t>EPSFHIR-PRESC-GEN-038</t>
  </si>
  <si>
    <t>EPSFHIR-PRESC-GEN-039</t>
  </si>
  <si>
    <t>EPSFHIR-PRESC-GEN-040</t>
  </si>
  <si>
    <t>EPSFHIR-PRESC-GEN-041</t>
  </si>
  <si>
    <t>EPSFHIR-PRESC-GEN-042</t>
  </si>
  <si>
    <t>EPSFHIR-PRESC-GEN-043</t>
  </si>
  <si>
    <t>EPSFHIR-PRESC-GEN-044</t>
  </si>
  <si>
    <t>EPSFHIR-PRESC-GEN-045</t>
  </si>
  <si>
    <t>EPSFHIR-PRESC-GEN-046</t>
  </si>
  <si>
    <t>EPSFHIR-PRESC-GEN-047</t>
  </si>
  <si>
    <t>EPSFHIR-PRESC-GEN-048</t>
  </si>
  <si>
    <t>EPSFHIR-PRESC-GEN-049</t>
  </si>
  <si>
    <t>EPSFHIR-PRESC-GEN-050</t>
  </si>
  <si>
    <t>EPSFHIR-PRESC-GEN-051</t>
  </si>
  <si>
    <t>EPSFHIR-PRESC-GEN-052</t>
  </si>
  <si>
    <t>EPSFHIR-PRESC-GEN-053</t>
  </si>
  <si>
    <t>EPSFHIR-PRESC-GEN-054</t>
  </si>
  <si>
    <t>EPSFHIR-PRESC-GEN-055</t>
  </si>
  <si>
    <t>Non repudiation is not displaying the full set of information for the prescriber to check before signing.</t>
  </si>
  <si>
    <t>Prescriber is not fully informed of the prescription content which they are signing</t>
  </si>
  <si>
    <t>Patient prescriptions are made available for nominated download by an unintended pharmacy</t>
  </si>
  <si>
    <t>Added 3 new risks following requirements review. Risk Log 0.8 created.</t>
  </si>
  <si>
    <t>Insertion of EPSFHIR-PRESC-GEN-026 to cover non repudiation.
Subsequent risk IDs have been incremented in line with this insertion.
Addition of EPSFHIR-PRESC-SEC-003</t>
  </si>
  <si>
    <t xml:space="preserve">The prescriber system is not allowing prescribing via EPS </t>
  </si>
  <si>
    <t xml:space="preserve">The prescriber system is not providing a structured quantity in dosageInstruction within the medication request
</t>
  </si>
  <si>
    <t>The System is not checking and updating patient nominations at the point of patient registration</t>
  </si>
  <si>
    <t>Non primary care system has updated the patients nominated pharmacy on PDS which will impact any prescriptions issued in primary care setting</t>
  </si>
  <si>
    <t>Dispensing doctor nomination has been set  erroneously (either by a location without a dispensing doctor or for ineligible patients)</t>
  </si>
  <si>
    <t>System is not respecting rules around start / end dates and course durations</t>
  </si>
  <si>
    <t>Prescription-Order is available to patient outside the intended timescales</t>
  </si>
  <si>
    <t>System is unable to sign prescriptions in bulk</t>
  </si>
  <si>
    <t xml:space="preserve">The prescriber system is incorrectly using the consent flag as a determining factor whether the patient can receive a prescription via EPS
</t>
  </si>
  <si>
    <t>Prescription-Order is unavailable to patient inside the intended timescales</t>
  </si>
  <si>
    <t>Prescription-Orders have to be signed individually</t>
  </si>
  <si>
    <t>EPSFHIR-PRESC-HOM-001</t>
  </si>
  <si>
    <t>EPSFHIR-PRESC-HOM-002</t>
  </si>
  <si>
    <t>EPSFHIR-PRESC-PRI-001</t>
  </si>
  <si>
    <t>EPSFHIR-PRESC-PRI-002</t>
  </si>
  <si>
    <t>EPSFHIR-PRESC-PRI-003</t>
  </si>
  <si>
    <t>EPSFHIR-PRESC-PRI-004</t>
  </si>
  <si>
    <t>EPS Prescribing for Connecting Systems</t>
  </si>
  <si>
    <t>EPSFHIR-PRESC-GEN-056</t>
  </si>
  <si>
    <t>EPSFHIR-PRESC-GEN-057</t>
  </si>
  <si>
    <t>EPSFHIR-PRESC-GEN-058</t>
  </si>
  <si>
    <t>EPSFHIR-PRESC-GEN-059</t>
  </si>
  <si>
    <t>EPSFHIR-PRESC-GEN-060</t>
  </si>
  <si>
    <t>EPSFHIR-PRESC-PRI/SEC-001</t>
  </si>
  <si>
    <t>EPSFHIR-PRESC-PRI/SEC-002</t>
  </si>
  <si>
    <t>Token Printing</t>
  </si>
  <si>
    <t>Non nominated prescription token not available to patient</t>
  </si>
  <si>
    <t>Prescribing token cannot be generated by system</t>
  </si>
  <si>
    <t>System does not  generate the full set of required data in data migration extracts</t>
  </si>
  <si>
    <t>System does not act upon system migration or patient deduction trigger points to cancel prescriptions</t>
  </si>
  <si>
    <t>Data Migration</t>
  </si>
  <si>
    <t>EPSFHIR-PRESC-GEN-061</t>
  </si>
  <si>
    <t>EPSFHIR-PRESC-GEN-062</t>
  </si>
  <si>
    <t>EPSFHIR-PRESC-GEN-063</t>
  </si>
  <si>
    <t>The prescriber system is failing to make call to appropriate signing service (local or remote)</t>
  </si>
  <si>
    <t>The prescriber system is failing to process a negative acknowledgement from Spine in response to a generating Prescription-Order including reason for rejection. This includes error responses from the Prepare, Process and Signature endpoints.</t>
  </si>
  <si>
    <t>Addition of risks to cater for primary care functionality and amendments to requirments in the SCAL.
Subsequent risk IDs have been incremented in line with these additions.</t>
  </si>
  <si>
    <t>An authorised user is unable to access EPS functionality</t>
  </si>
  <si>
    <t>The dispenser is not made aware that the prescribed item is a controlled drug and may render the prescription not legal</t>
  </si>
  <si>
    <t>Prescriber is unaware of dispenser details where an order update has been rejected and may not know who/where to contact to ensure prescription is cancelled.</t>
  </si>
  <si>
    <t>Item not marked as cancelled in the prescriber system following a subsequent cancellation response being received so patient prescription records are incorrect.</t>
  </si>
  <si>
    <t>The prescriber system fails to mark a prescription as cancelled even though all items are within the prescription are cancelled so patient prescription records are incorrect.</t>
  </si>
  <si>
    <t>The prescriber system has failed to complete Order-Update activities and prescription(s) would still be available for dispensing</t>
  </si>
  <si>
    <t>System is unable to pass prescription information to other systems when data is migrated which could prevent tracking or cancellation of EPS prescriptions</t>
  </si>
  <si>
    <t>EPS script generated but patient needs FP10, e.g. for Welsh pharmacy</t>
  </si>
  <si>
    <t>The System is not correctly recording EPS patient preferences using the SNOMED-CT coding system (SNOMED CT Description 1034851000000105 Electronic Prescription Service exception - cross-border patient (record artifact) 1034941000000103 Electronic Prescription Service exception - dispensing general practice not yet Electronic Prescription Service compliant (record artefact)) 1060681000000104, Electronic Prescription Service exception retraction. This includes checking whether these apply at the point of patient registration.</t>
  </si>
  <si>
    <t>The patient is not being prompted to confirm any existing nomination is still suitable when the patient is being registered.</t>
  </si>
  <si>
    <t xml:space="preserve">The prescriber system is incorrectly setting the substitution field within the medication request
</t>
  </si>
  <si>
    <t>Removal of following risks as separate risk log for Signing Service has been created:
EPSFHIR-PRESC-GEN-025
EPSFHIR-PRESC-GEN-027
Incremented version to 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</si>
</sst>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8" x14ac:knownFonts="1">
    <font>
      <sz val="12"/>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sz val="12"/>
      <color theme="1"/>
      <name val="Arial"/>
      <family val="2"/>
    </font>
    <font>
      <b/>
      <sz val="12"/>
      <color theme="1"/>
      <name val="Arial"/>
      <family val="2"/>
    </font>
    <font>
      <b/>
      <sz val="18"/>
      <color rgb="FF333333"/>
      <name val="Arial"/>
      <family val="2"/>
    </font>
    <font>
      <sz val="28"/>
      <color rgb="FF423FFF"/>
      <name val="Arial"/>
      <family val="2"/>
    </font>
    <font>
      <b/>
      <sz val="12"/>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b/>
      <sz val="12"/>
      <color rgb="FFFF0000"/>
      <name val="Calibri"/>
      <family val="2"/>
      <scheme val="minor"/>
    </font>
    <font>
      <sz val="12"/>
      <color rgb="FF423FFF"/>
      <name val="Arial"/>
      <family val="2"/>
    </font>
    <font>
      <sz val="11"/>
      <color rgb="FF006100"/>
      <name val="Calibri"/>
      <family val="2"/>
      <scheme val="minor"/>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
      <sz val="10"/>
      <color rgb="FFFF0000"/>
      <name val="Arial"/>
      <family val="2"/>
    </font>
  </fonts>
  <fills count="19">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9" tint="0.79998168889431442"/>
        <bgColor indexed="64"/>
      </patternFill>
    </fill>
    <fill>
      <patternFill patternType="solid">
        <fgColor rgb="FFFF0000"/>
        <bgColor indexed="64"/>
      </patternFill>
    </fill>
  </fills>
  <borders count="78">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diagonal/>
    </border>
    <border>
      <left/>
      <right/>
      <top style="thin">
        <color rgb="FF000000"/>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diagonal/>
    </border>
  </borders>
  <cellStyleXfs count="2">
    <xf numFmtId="0" fontId="0" fillId="0" borderId="0"/>
    <xf numFmtId="0" fontId="46" fillId="14" borderId="0" applyNumberFormat="0" applyBorder="0" applyAlignment="0" applyProtection="0"/>
  </cellStyleXfs>
  <cellXfs count="396">
    <xf numFmtId="0" fontId="0" fillId="0" borderId="0" xfId="0"/>
    <xf numFmtId="0" fontId="19" fillId="0" borderId="0" xfId="0" applyFont="1" applyAlignment="1">
      <alignment wrapText="1"/>
    </xf>
    <xf numFmtId="0" fontId="0" fillId="0" borderId="0" xfId="0" applyAlignment="1">
      <alignment horizontal="left" vertical="top"/>
    </xf>
    <xf numFmtId="0" fontId="20" fillId="0" borderId="0" xfId="0" applyFont="1" applyAlignment="1">
      <alignment horizontal="left" vertical="top"/>
    </xf>
    <xf numFmtId="0" fontId="0" fillId="0" borderId="0" xfId="0" applyAlignment="1">
      <alignment horizontal="left" vertical="top" wrapText="1"/>
    </xf>
    <xf numFmtId="0" fontId="20" fillId="0" borderId="0" xfId="0" applyFont="1"/>
    <xf numFmtId="0" fontId="0" fillId="0" borderId="0" xfId="0" applyAlignment="1">
      <alignment wrapText="1"/>
    </xf>
    <xf numFmtId="0" fontId="27" fillId="0" borderId="0" xfId="0" applyFont="1"/>
    <xf numFmtId="0" fontId="27" fillId="0" borderId="0" xfId="0" applyFont="1" applyAlignment="1">
      <alignment horizontal="left" vertical="center"/>
    </xf>
    <xf numFmtId="0" fontId="26" fillId="0" borderId="0" xfId="0" applyFont="1" applyAlignment="1">
      <alignment horizontal="left" vertical="top" wrapText="1"/>
    </xf>
    <xf numFmtId="0" fontId="28" fillId="0" borderId="0" xfId="0" applyFont="1" applyAlignment="1">
      <alignment vertical="top" wrapText="1"/>
    </xf>
    <xf numFmtId="0" fontId="26" fillId="0" borderId="0" xfId="0" applyFont="1" applyAlignment="1">
      <alignment vertical="top" wrapText="1"/>
    </xf>
    <xf numFmtId="0" fontId="28" fillId="0" borderId="0" xfId="0" applyFont="1" applyAlignment="1">
      <alignment horizontal="left" vertical="center"/>
    </xf>
    <xf numFmtId="0" fontId="26" fillId="0" borderId="0" xfId="0" applyFont="1"/>
    <xf numFmtId="0" fontId="18" fillId="6" borderId="6" xfId="0" applyFont="1" applyFill="1" applyBorder="1" applyAlignment="1">
      <alignment horizontal="left" vertical="center" wrapText="1"/>
    </xf>
    <xf numFmtId="0" fontId="18" fillId="6" borderId="6" xfId="0" applyFont="1" applyFill="1" applyBorder="1" applyAlignment="1">
      <alignment vertical="center"/>
    </xf>
    <xf numFmtId="164" fontId="26" fillId="0" borderId="6" xfId="0" applyNumberFormat="1" applyFont="1" applyBorder="1"/>
    <xf numFmtId="14" fontId="26" fillId="0" borderId="6" xfId="0" applyNumberFormat="1" applyFont="1" applyBorder="1"/>
    <xf numFmtId="0" fontId="26" fillId="0" borderId="6" xfId="0" applyFont="1" applyBorder="1" applyAlignment="1">
      <alignment wrapText="1"/>
    </xf>
    <xf numFmtId="14" fontId="26" fillId="0" borderId="6" xfId="0" applyNumberFormat="1" applyFont="1" applyBorder="1" applyAlignment="1">
      <alignment horizontal="right"/>
    </xf>
    <xf numFmtId="0" fontId="26" fillId="0" borderId="6" xfId="0" applyFont="1" applyBorder="1"/>
    <xf numFmtId="0" fontId="20" fillId="0" borderId="8" xfId="0" applyFont="1" applyBorder="1" applyAlignment="1">
      <alignment horizontal="left" vertical="top" wrapText="1"/>
    </xf>
    <xf numFmtId="0" fontId="18" fillId="2" borderId="7" xfId="0" applyFont="1" applyFill="1" applyBorder="1" applyAlignment="1">
      <alignment horizontal="center" vertical="top" wrapText="1"/>
    </xf>
    <xf numFmtId="0" fontId="26" fillId="0" borderId="3" xfId="0" applyFont="1" applyBorder="1" applyAlignment="1">
      <alignment wrapText="1"/>
    </xf>
    <xf numFmtId="14" fontId="26" fillId="0" borderId="3" xfId="0" applyNumberFormat="1" applyFont="1" applyBorder="1"/>
    <xf numFmtId="0" fontId="26" fillId="0" borderId="2" xfId="0" applyFont="1" applyBorder="1" applyAlignment="1">
      <alignment horizontal="left" vertical="center"/>
    </xf>
    <xf numFmtId="0" fontId="21" fillId="0" borderId="2" xfId="0" applyFont="1" applyBorder="1"/>
    <xf numFmtId="0" fontId="26" fillId="0" borderId="2" xfId="0" applyFont="1" applyBorder="1" applyAlignment="1">
      <alignment wrapText="1"/>
    </xf>
    <xf numFmtId="14" fontId="26" fillId="0" borderId="2" xfId="0" applyNumberFormat="1" applyFont="1" applyBorder="1"/>
    <xf numFmtId="0" fontId="0" fillId="0" borderId="0" xfId="0" applyAlignment="1">
      <alignment horizontal="center" wrapText="1"/>
    </xf>
    <xf numFmtId="0" fontId="24" fillId="0" borderId="0" xfId="0" applyFont="1" applyAlignment="1">
      <alignment vertical="center" wrapText="1"/>
    </xf>
    <xf numFmtId="0" fontId="30" fillId="10" borderId="27" xfId="0" applyFont="1" applyFill="1" applyBorder="1" applyAlignment="1">
      <alignment vertical="top" wrapText="1"/>
    </xf>
    <xf numFmtId="0" fontId="30" fillId="9" borderId="19" xfId="0" applyFont="1" applyFill="1" applyBorder="1"/>
    <xf numFmtId="0" fontId="29" fillId="0" borderId="0" xfId="0" applyFont="1"/>
    <xf numFmtId="0" fontId="30" fillId="9" borderId="2" xfId="0" applyFont="1" applyFill="1" applyBorder="1" applyAlignment="1">
      <alignment horizontal="left" vertical="center" wrapText="1"/>
    </xf>
    <xf numFmtId="0" fontId="30" fillId="9" borderId="2" xfId="0" applyFont="1" applyFill="1" applyBorder="1" applyAlignment="1">
      <alignment horizontal="left" vertical="top" wrapText="1"/>
    </xf>
    <xf numFmtId="0" fontId="28" fillId="7" borderId="9" xfId="0" applyFont="1" applyFill="1" applyBorder="1" applyAlignment="1">
      <alignment vertical="top" wrapText="1"/>
    </xf>
    <xf numFmtId="0" fontId="33" fillId="0" borderId="16" xfId="0" applyFont="1" applyBorder="1"/>
    <xf numFmtId="0" fontId="33" fillId="0" borderId="17" xfId="0" applyFont="1" applyBorder="1"/>
    <xf numFmtId="0" fontId="33" fillId="0" borderId="18" xfId="0" applyFont="1" applyBorder="1"/>
    <xf numFmtId="0" fontId="33" fillId="0" borderId="2" xfId="0" applyFont="1" applyBorder="1" applyAlignment="1">
      <alignment horizontal="left" vertical="top" wrapText="1"/>
    </xf>
    <xf numFmtId="164" fontId="26" fillId="0" borderId="6" xfId="0" applyNumberFormat="1" applyFont="1" applyBorder="1" applyAlignment="1">
      <alignment horizontal="right"/>
    </xf>
    <xf numFmtId="164" fontId="26" fillId="0" borderId="3" xfId="0" applyNumberFormat="1" applyFont="1" applyBorder="1" applyAlignment="1">
      <alignment horizontal="right"/>
    </xf>
    <xf numFmtId="164" fontId="26" fillId="0" borderId="2" xfId="0" applyNumberFormat="1" applyFont="1" applyBorder="1" applyAlignment="1">
      <alignment horizontal="right"/>
    </xf>
    <xf numFmtId="0" fontId="38" fillId="0" borderId="0" xfId="0" applyFont="1"/>
    <xf numFmtId="0" fontId="29" fillId="0" borderId="30" xfId="0" applyFont="1" applyBorder="1"/>
    <xf numFmtId="0" fontId="39" fillId="0" borderId="11" xfId="0" applyFont="1" applyBorder="1" applyAlignment="1">
      <alignment wrapText="1"/>
    </xf>
    <xf numFmtId="0" fontId="39" fillId="0" borderId="3" xfId="0" applyFont="1" applyBorder="1" applyAlignment="1">
      <alignment wrapText="1"/>
    </xf>
    <xf numFmtId="0" fontId="33" fillId="0" borderId="31" xfId="0" applyFont="1" applyBorder="1" applyAlignment="1">
      <alignment wrapText="1"/>
    </xf>
    <xf numFmtId="0" fontId="33" fillId="0" borderId="31" xfId="0" applyFont="1" applyBorder="1"/>
    <xf numFmtId="0" fontId="33" fillId="0" borderId="10" xfId="0" applyFont="1" applyBorder="1"/>
    <xf numFmtId="0" fontId="39" fillId="0" borderId="31" xfId="0" applyFont="1" applyBorder="1" applyAlignment="1">
      <alignment wrapText="1"/>
    </xf>
    <xf numFmtId="0" fontId="39" fillId="0" borderId="10" xfId="0" applyFont="1" applyBorder="1" applyAlignment="1">
      <alignment wrapText="1"/>
    </xf>
    <xf numFmtId="0" fontId="39" fillId="0" borderId="31" xfId="0" applyFont="1" applyBorder="1"/>
    <xf numFmtId="0" fontId="39" fillId="0" borderId="10" xfId="0" applyFont="1" applyBorder="1"/>
    <xf numFmtId="0" fontId="40" fillId="0" borderId="11" xfId="0" applyFont="1" applyBorder="1" applyAlignment="1">
      <alignment wrapText="1"/>
    </xf>
    <xf numFmtId="0" fontId="40" fillId="0" borderId="31" xfId="0" applyFont="1" applyBorder="1" applyAlignment="1">
      <alignment wrapText="1"/>
    </xf>
    <xf numFmtId="0" fontId="42" fillId="0" borderId="31" xfId="0" applyFont="1" applyBorder="1" applyAlignment="1">
      <alignment wrapText="1"/>
    </xf>
    <xf numFmtId="0" fontId="42" fillId="0" borderId="31" xfId="0" applyFont="1" applyBorder="1"/>
    <xf numFmtId="0" fontId="39" fillId="0" borderId="33" xfId="0" applyFont="1" applyBorder="1" applyAlignment="1">
      <alignment wrapText="1"/>
    </xf>
    <xf numFmtId="0" fontId="42" fillId="0" borderId="10" xfId="0" applyFont="1" applyBorder="1" applyAlignment="1">
      <alignment wrapText="1"/>
    </xf>
    <xf numFmtId="0" fontId="41" fillId="0" borderId="10" xfId="0" applyFont="1" applyBorder="1"/>
    <xf numFmtId="0" fontId="33" fillId="0" borderId="10" xfId="0" applyFont="1" applyBorder="1" applyAlignment="1">
      <alignment wrapText="1"/>
    </xf>
    <xf numFmtId="0" fontId="41" fillId="0" borderId="10" xfId="0" applyFont="1" applyBorder="1" applyAlignment="1">
      <alignment wrapText="1"/>
    </xf>
    <xf numFmtId="0" fontId="33" fillId="0" borderId="11" xfId="0" applyFont="1" applyBorder="1" applyAlignment="1">
      <alignment wrapText="1"/>
    </xf>
    <xf numFmtId="0" fontId="33" fillId="0" borderId="11" xfId="0" applyFont="1" applyBorder="1"/>
    <xf numFmtId="0" fontId="39" fillId="0" borderId="33" xfId="0" applyFont="1" applyBorder="1"/>
    <xf numFmtId="0" fontId="21" fillId="0" borderId="5" xfId="0" applyFont="1" applyBorder="1"/>
    <xf numFmtId="0" fontId="33" fillId="8" borderId="15" xfId="0" applyFont="1" applyFill="1" applyBorder="1" applyAlignment="1">
      <alignment horizontal="left"/>
    </xf>
    <xf numFmtId="0" fontId="33" fillId="8" borderId="16" xfId="0" applyFont="1" applyFill="1" applyBorder="1"/>
    <xf numFmtId="0" fontId="26" fillId="0" borderId="0" xfId="0" applyFont="1" applyAlignment="1">
      <alignment horizontal="left" wrapText="1"/>
    </xf>
    <xf numFmtId="0" fontId="20" fillId="0" borderId="0" xfId="0" applyFont="1" applyAlignment="1">
      <alignment horizontal="center" wrapText="1"/>
    </xf>
    <xf numFmtId="0" fontId="24" fillId="0" borderId="13" xfId="0" applyFont="1" applyBorder="1" applyAlignment="1">
      <alignment horizontal="center" vertical="center" wrapText="1"/>
    </xf>
    <xf numFmtId="0" fontId="24"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34" fillId="0" borderId="15" xfId="0" applyFont="1" applyBorder="1"/>
    <xf numFmtId="0" fontId="0" fillId="0" borderId="36" xfId="0" applyBorder="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33" fillId="0" borderId="8" xfId="0" applyFont="1" applyBorder="1" applyAlignment="1">
      <alignment horizontal="left" vertical="top" wrapText="1"/>
    </xf>
    <xf numFmtId="0" fontId="0" fillId="0" borderId="32" xfId="0" applyBorder="1"/>
    <xf numFmtId="0" fontId="38" fillId="0" borderId="34" xfId="0" applyFont="1" applyBorder="1"/>
    <xf numFmtId="0" fontId="38" fillId="0" borderId="32" xfId="0" applyFont="1" applyBorder="1"/>
    <xf numFmtId="0" fontId="38" fillId="0" borderId="35" xfId="0" applyFont="1" applyBorder="1"/>
    <xf numFmtId="0" fontId="33" fillId="0" borderId="2" xfId="0" applyFont="1" applyBorder="1" applyAlignment="1">
      <alignment horizontal="center" vertical="center" wrapText="1"/>
    </xf>
    <xf numFmtId="0" fontId="33" fillId="8" borderId="2" xfId="0" applyFont="1" applyFill="1" applyBorder="1" applyAlignment="1">
      <alignment horizontal="center" vertical="center" wrapText="1"/>
    </xf>
    <xf numFmtId="0" fontId="24" fillId="0" borderId="0" xfId="0" applyFont="1" applyAlignment="1">
      <alignment horizontal="left" wrapText="1"/>
    </xf>
    <xf numFmtId="0" fontId="20" fillId="0" borderId="28" xfId="0" applyFont="1" applyBorder="1" applyAlignment="1">
      <alignment vertical="center" wrapText="1"/>
    </xf>
    <xf numFmtId="0" fontId="20" fillId="0" borderId="29" xfId="0" applyFont="1" applyBorder="1" applyAlignment="1">
      <alignment vertical="center" wrapText="1"/>
    </xf>
    <xf numFmtId="0" fontId="20" fillId="0" borderId="20" xfId="0" applyFont="1" applyBorder="1" applyAlignment="1">
      <alignment horizontal="left" vertical="center"/>
    </xf>
    <xf numFmtId="0" fontId="20" fillId="0" borderId="21" xfId="0" applyFont="1" applyBorder="1" applyAlignment="1">
      <alignment horizontal="left" vertical="center"/>
    </xf>
    <xf numFmtId="0" fontId="17" fillId="4" borderId="7" xfId="0" applyFont="1" applyFill="1" applyBorder="1" applyAlignment="1">
      <alignment horizontal="center" vertical="top" wrapText="1"/>
    </xf>
    <xf numFmtId="0" fontId="17" fillId="4" borderId="10" xfId="0" applyFont="1" applyFill="1" applyBorder="1" applyAlignment="1">
      <alignment horizontal="center" vertical="top" wrapText="1"/>
    </xf>
    <xf numFmtId="0" fontId="18" fillId="4" borderId="10" xfId="0" applyFont="1" applyFill="1" applyBorder="1" applyAlignment="1">
      <alignment horizontal="center" vertical="top" wrapText="1"/>
    </xf>
    <xf numFmtId="0" fontId="18" fillId="3" borderId="10" xfId="0" applyFont="1" applyFill="1" applyBorder="1" applyAlignment="1">
      <alignment horizontal="center" vertical="top" wrapText="1"/>
    </xf>
    <xf numFmtId="0" fontId="29" fillId="7" borderId="43" xfId="0" applyFont="1" applyFill="1" applyBorder="1"/>
    <xf numFmtId="0" fontId="19" fillId="7" borderId="43" xfId="0" applyFont="1" applyFill="1" applyBorder="1"/>
    <xf numFmtId="0" fontId="29" fillId="11" borderId="43" xfId="0" applyFont="1" applyFill="1" applyBorder="1" applyAlignment="1">
      <alignment wrapText="1"/>
    </xf>
    <xf numFmtId="0" fontId="29" fillId="11" borderId="43" xfId="0" applyFont="1" applyFill="1" applyBorder="1"/>
    <xf numFmtId="0" fontId="29" fillId="13" borderId="43" xfId="0" applyFont="1" applyFill="1" applyBorder="1"/>
    <xf numFmtId="0" fontId="29" fillId="13" borderId="43" xfId="0" applyFont="1" applyFill="1" applyBorder="1" applyAlignment="1">
      <alignment horizontal="center" vertical="center"/>
    </xf>
    <xf numFmtId="14" fontId="33" fillId="8" borderId="16" xfId="0" applyNumberFormat="1" applyFont="1" applyFill="1" applyBorder="1"/>
    <xf numFmtId="0" fontId="36" fillId="0" borderId="0" xfId="0" applyFont="1" applyAlignment="1" applyProtection="1">
      <alignment horizontal="center"/>
      <protection locked="0"/>
    </xf>
    <xf numFmtId="0" fontId="47" fillId="0" borderId="2" xfId="0" applyFont="1" applyBorder="1" applyAlignment="1">
      <alignment horizontal="center" vertical="center" wrapText="1"/>
    </xf>
    <xf numFmtId="0" fontId="47" fillId="0" borderId="2" xfId="0" applyFont="1" applyBorder="1" applyAlignment="1">
      <alignment horizontal="left" vertical="center" wrapText="1"/>
    </xf>
    <xf numFmtId="0" fontId="18" fillId="3" borderId="0" xfId="0" applyFont="1" applyFill="1" applyAlignment="1">
      <alignment horizontal="center" vertical="top" wrapText="1"/>
    </xf>
    <xf numFmtId="0" fontId="36" fillId="0" borderId="0" xfId="0" applyFont="1" applyAlignment="1">
      <alignment horizontal="center"/>
    </xf>
    <xf numFmtId="14" fontId="33" fillId="0" borderId="16" xfId="0" applyNumberFormat="1" applyFont="1" applyBorder="1"/>
    <xf numFmtId="0" fontId="28" fillId="7" borderId="2" xfId="0" applyFont="1" applyFill="1" applyBorder="1" applyAlignment="1">
      <alignment vertical="top" wrapText="1"/>
    </xf>
    <xf numFmtId="0" fontId="18" fillId="2" borderId="15" xfId="0" applyFont="1" applyFill="1" applyBorder="1" applyAlignment="1">
      <alignment horizontal="center" vertical="top" wrapText="1"/>
    </xf>
    <xf numFmtId="0" fontId="18" fillId="2" borderId="2" xfId="0" applyFont="1" applyFill="1" applyBorder="1" applyAlignment="1">
      <alignment horizontal="center" vertical="top" wrapText="1"/>
    </xf>
    <xf numFmtId="0" fontId="18" fillId="3" borderId="2" xfId="0" applyFont="1" applyFill="1" applyBorder="1" applyAlignment="1">
      <alignment horizontal="center" vertical="top" wrapText="1"/>
    </xf>
    <xf numFmtId="0" fontId="29" fillId="0" borderId="13" xfId="0" applyFont="1" applyBorder="1"/>
    <xf numFmtId="0" fontId="29" fillId="8" borderId="44" xfId="0" applyFont="1" applyFill="1" applyBorder="1" applyAlignment="1">
      <alignment horizontal="center" wrapText="1"/>
    </xf>
    <xf numFmtId="0" fontId="29" fillId="8" borderId="44" xfId="0" applyFont="1" applyFill="1" applyBorder="1" applyAlignment="1">
      <alignment horizontal="center"/>
    </xf>
    <xf numFmtId="0" fontId="29" fillId="8" borderId="45" xfId="0" applyFont="1" applyFill="1" applyBorder="1" applyAlignment="1">
      <alignment horizontal="center"/>
    </xf>
    <xf numFmtId="0" fontId="41" fillId="0" borderId="47" xfId="0" applyFont="1" applyBorder="1" applyAlignment="1">
      <alignment wrapText="1"/>
    </xf>
    <xf numFmtId="0" fontId="33" fillId="0" borderId="0" xfId="0" applyFont="1" applyAlignment="1">
      <alignment wrapText="1"/>
    </xf>
    <xf numFmtId="0" fontId="39" fillId="0" borderId="16" xfId="0" applyFont="1" applyBorder="1"/>
    <xf numFmtId="0" fontId="24" fillId="0" borderId="31" xfId="0" applyFont="1" applyBorder="1" applyAlignment="1">
      <alignment wrapText="1"/>
    </xf>
    <xf numFmtId="0" fontId="41" fillId="0" borderId="51" xfId="0" applyFont="1" applyBorder="1" applyAlignment="1">
      <alignment wrapText="1"/>
    </xf>
    <xf numFmtId="0" fontId="41" fillId="0" borderId="53" xfId="0" applyFont="1" applyBorder="1" applyAlignment="1">
      <alignment wrapText="1"/>
    </xf>
    <xf numFmtId="0" fontId="42" fillId="0" borderId="51" xfId="0" applyFont="1" applyBorder="1" applyAlignment="1">
      <alignment wrapText="1"/>
    </xf>
    <xf numFmtId="0" fontId="39" fillId="0" borderId="51" xfId="0" applyFont="1" applyBorder="1" applyAlignment="1">
      <alignment wrapText="1"/>
    </xf>
    <xf numFmtId="0" fontId="39" fillId="0" borderId="55" xfId="0" applyFont="1" applyBorder="1" applyAlignment="1">
      <alignment wrapText="1"/>
    </xf>
    <xf numFmtId="0" fontId="41" fillId="0" borderId="0" xfId="0" applyFont="1" applyAlignment="1">
      <alignment wrapText="1"/>
    </xf>
    <xf numFmtId="0" fontId="41" fillId="0" borderId="0" xfId="0" applyFont="1"/>
    <xf numFmtId="0" fontId="41" fillId="0" borderId="51" xfId="0" applyFont="1" applyBorder="1"/>
    <xf numFmtId="0" fontId="39" fillId="0" borderId="0" xfId="0" applyFont="1" applyAlignment="1">
      <alignment wrapText="1"/>
    </xf>
    <xf numFmtId="0" fontId="33" fillId="0" borderId="47" xfId="0" applyFont="1" applyBorder="1"/>
    <xf numFmtId="0" fontId="33" fillId="0" borderId="51" xfId="0" applyFont="1" applyBorder="1"/>
    <xf numFmtId="0" fontId="33" fillId="0" borderId="51" xfId="0" applyFont="1" applyBorder="1" applyAlignment="1">
      <alignment wrapText="1"/>
    </xf>
    <xf numFmtId="0" fontId="41" fillId="0" borderId="39" xfId="0" applyFont="1" applyBorder="1" applyAlignment="1">
      <alignment wrapText="1"/>
    </xf>
    <xf numFmtId="0" fontId="41" fillId="0" borderId="64" xfId="0" applyFont="1" applyBorder="1" applyAlignment="1">
      <alignment wrapText="1"/>
    </xf>
    <xf numFmtId="0" fontId="39" fillId="0" borderId="64" xfId="0" applyFont="1" applyBorder="1" applyAlignment="1">
      <alignment wrapText="1"/>
    </xf>
    <xf numFmtId="0" fontId="42" fillId="0" borderId="64" xfId="0" applyFont="1" applyBorder="1" applyAlignment="1">
      <alignment wrapText="1"/>
    </xf>
    <xf numFmtId="0" fontId="41" fillId="0" borderId="64" xfId="0" applyFont="1" applyBorder="1"/>
    <xf numFmtId="0" fontId="41" fillId="0" borderId="9" xfId="0" applyFont="1" applyBorder="1" applyAlignment="1">
      <alignment wrapText="1"/>
    </xf>
    <xf numFmtId="0" fontId="33" fillId="0" borderId="64" xfId="0" applyFont="1" applyBorder="1" applyAlignment="1">
      <alignment wrapText="1"/>
    </xf>
    <xf numFmtId="0" fontId="33" fillId="0" borderId="64" xfId="0" applyFont="1" applyBorder="1"/>
    <xf numFmtId="0" fontId="42" fillId="0" borderId="53" xfId="0" applyFont="1" applyBorder="1" applyAlignment="1">
      <alignment wrapText="1"/>
    </xf>
    <xf numFmtId="0" fontId="39" fillId="0" borderId="53" xfId="0" applyFont="1" applyBorder="1" applyAlignment="1">
      <alignment wrapText="1"/>
    </xf>
    <xf numFmtId="0" fontId="33" fillId="0" borderId="53" xfId="0" applyFont="1" applyBorder="1"/>
    <xf numFmtId="0" fontId="33" fillId="0" borderId="68" xfId="0" applyFont="1" applyBorder="1" applyAlignment="1">
      <alignment wrapText="1"/>
    </xf>
    <xf numFmtId="0" fontId="33" fillId="0" borderId="68" xfId="0" applyFont="1" applyBorder="1"/>
    <xf numFmtId="0" fontId="33" fillId="0" borderId="69" xfId="0" applyFont="1" applyBorder="1"/>
    <xf numFmtId="0" fontId="19" fillId="7" borderId="43" xfId="0"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29" fillId="0" borderId="41" xfId="0" applyFont="1" applyBorder="1"/>
    <xf numFmtId="0" fontId="29" fillId="0" borderId="71" xfId="0" applyFont="1" applyBorder="1"/>
    <xf numFmtId="0" fontId="29" fillId="0" borderId="71" xfId="0" applyFont="1" applyBorder="1" applyAlignment="1">
      <alignment horizontal="center"/>
    </xf>
    <xf numFmtId="0" fontId="0" fillId="0" borderId="71" xfId="0" applyBorder="1"/>
    <xf numFmtId="0" fontId="38" fillId="0" borderId="71" xfId="0" applyFont="1" applyBorder="1"/>
    <xf numFmtId="0" fontId="20" fillId="0" borderId="2" xfId="0" applyFont="1" applyBorder="1" applyAlignment="1">
      <alignment horizontal="left" vertical="center"/>
    </xf>
    <xf numFmtId="0" fontId="20" fillId="0" borderId="2" xfId="0" applyFont="1" applyBorder="1" applyAlignment="1">
      <alignment horizontal="center" vertical="center"/>
    </xf>
    <xf numFmtId="0" fontId="32" fillId="0" borderId="2" xfId="0" applyFont="1" applyBorder="1" applyAlignment="1">
      <alignment vertical="center" wrapText="1"/>
    </xf>
    <xf numFmtId="0" fontId="33" fillId="0" borderId="2" xfId="0" applyFont="1" applyBorder="1" applyAlignment="1">
      <alignment horizontal="center" vertical="center"/>
    </xf>
    <xf numFmtId="2" fontId="26" fillId="0" borderId="6" xfId="0" applyNumberFormat="1" applyFont="1" applyBorder="1"/>
    <xf numFmtId="0" fontId="45" fillId="0" borderId="0" xfId="0" applyFont="1" applyAlignment="1">
      <alignment wrapText="1"/>
    </xf>
    <xf numFmtId="0" fontId="39" fillId="15" borderId="11" xfId="0" applyFont="1" applyFill="1" applyBorder="1" applyAlignment="1">
      <alignment wrapText="1"/>
    </xf>
    <xf numFmtId="0" fontId="33" fillId="15" borderId="31" xfId="0" applyFont="1" applyFill="1" applyBorder="1" applyAlignment="1">
      <alignment wrapText="1"/>
    </xf>
    <xf numFmtId="0" fontId="39" fillId="15" borderId="31" xfId="0" applyFont="1" applyFill="1" applyBorder="1" applyAlignment="1">
      <alignment wrapText="1"/>
    </xf>
    <xf numFmtId="0" fontId="33" fillId="15" borderId="31" xfId="0" applyFont="1" applyFill="1" applyBorder="1"/>
    <xf numFmtId="0" fontId="39" fillId="15" borderId="31" xfId="0" applyFont="1" applyFill="1" applyBorder="1"/>
    <xf numFmtId="0" fontId="41" fillId="15" borderId="47" xfId="0" applyFont="1" applyFill="1" applyBorder="1" applyAlignment="1">
      <alignment wrapText="1"/>
    </xf>
    <xf numFmtId="0" fontId="33" fillId="15" borderId="16" xfId="0" applyFont="1" applyFill="1" applyBorder="1"/>
    <xf numFmtId="0" fontId="39" fillId="15" borderId="16" xfId="0" applyFont="1" applyFill="1" applyBorder="1" applyAlignment="1">
      <alignment wrapText="1"/>
    </xf>
    <xf numFmtId="0" fontId="39" fillId="15" borderId="16" xfId="0" applyFont="1" applyFill="1" applyBorder="1"/>
    <xf numFmtId="0" fontId="40" fillId="15" borderId="11" xfId="0" applyFont="1" applyFill="1" applyBorder="1" applyAlignment="1">
      <alignment wrapText="1"/>
    </xf>
    <xf numFmtId="0" fontId="40" fillId="15" borderId="31" xfId="0" applyFont="1" applyFill="1" applyBorder="1" applyAlignment="1">
      <alignment wrapText="1"/>
    </xf>
    <xf numFmtId="0" fontId="42" fillId="15" borderId="31" xfId="0" applyFont="1" applyFill="1" applyBorder="1"/>
    <xf numFmtId="0" fontId="39" fillId="15" borderId="33" xfId="0" applyFont="1" applyFill="1" applyBorder="1" applyAlignment="1">
      <alignment wrapText="1"/>
    </xf>
    <xf numFmtId="0" fontId="41" fillId="15" borderId="52" xfId="0" applyFont="1" applyFill="1" applyBorder="1" applyAlignment="1">
      <alignment wrapText="1"/>
    </xf>
    <xf numFmtId="0" fontId="42" fillId="15" borderId="10" xfId="0" applyFont="1" applyFill="1" applyBorder="1" applyAlignment="1">
      <alignment wrapText="1"/>
    </xf>
    <xf numFmtId="0" fontId="39" fillId="15" borderId="10" xfId="0" applyFont="1" applyFill="1" applyBorder="1"/>
    <xf numFmtId="0" fontId="41" fillId="15" borderId="10" xfId="0" applyFont="1" applyFill="1" applyBorder="1" applyAlignment="1">
      <alignment wrapText="1"/>
    </xf>
    <xf numFmtId="0" fontId="39" fillId="15" borderId="10" xfId="0" applyFont="1" applyFill="1" applyBorder="1" applyAlignment="1">
      <alignment wrapText="1"/>
    </xf>
    <xf numFmtId="0" fontId="33" fillId="15" borderId="10" xfId="0" applyFont="1" applyFill="1" applyBorder="1" applyAlignment="1">
      <alignment wrapText="1"/>
    </xf>
    <xf numFmtId="0" fontId="41" fillId="15" borderId="10" xfId="0" applyFont="1" applyFill="1" applyBorder="1"/>
    <xf numFmtId="0" fontId="41" fillId="15" borderId="51" xfId="0" applyFont="1" applyFill="1" applyBorder="1" applyAlignment="1">
      <alignment wrapText="1"/>
    </xf>
    <xf numFmtId="0" fontId="41" fillId="15" borderId="51" xfId="0" applyFont="1" applyFill="1" applyBorder="1"/>
    <xf numFmtId="0" fontId="39" fillId="15" borderId="51" xfId="0" applyFont="1" applyFill="1" applyBorder="1" applyAlignment="1">
      <alignment wrapText="1"/>
    </xf>
    <xf numFmtId="0" fontId="33" fillId="15" borderId="11" xfId="0" applyFont="1" applyFill="1" applyBorder="1"/>
    <xf numFmtId="0" fontId="39" fillId="15" borderId="57" xfId="0" applyFont="1" applyFill="1" applyBorder="1" applyAlignment="1">
      <alignment wrapText="1"/>
    </xf>
    <xf numFmtId="0" fontId="33" fillId="15" borderId="0" xfId="0" applyFont="1" applyFill="1" applyAlignment="1">
      <alignment wrapText="1"/>
    </xf>
    <xf numFmtId="0" fontId="39" fillId="15" borderId="0" xfId="0" applyFont="1" applyFill="1" applyAlignment="1">
      <alignment wrapText="1"/>
    </xf>
    <xf numFmtId="0" fontId="39" fillId="15" borderId="60" xfId="0" applyFont="1" applyFill="1" applyBorder="1" applyAlignment="1">
      <alignment wrapText="1"/>
    </xf>
    <xf numFmtId="0" fontId="39" fillId="15" borderId="33" xfId="0" applyFont="1" applyFill="1" applyBorder="1"/>
    <xf numFmtId="0" fontId="39" fillId="15" borderId="47" xfId="0" applyFont="1" applyFill="1" applyBorder="1" applyAlignment="1">
      <alignment wrapText="1"/>
    </xf>
    <xf numFmtId="0" fontId="33" fillId="15" borderId="51" xfId="0" applyFont="1" applyFill="1" applyBorder="1"/>
    <xf numFmtId="0" fontId="39" fillId="15" borderId="55" xfId="0" applyFont="1" applyFill="1" applyBorder="1"/>
    <xf numFmtId="0" fontId="41" fillId="15" borderId="0" xfId="0" applyFont="1" applyFill="1"/>
    <xf numFmtId="0" fontId="41" fillId="15" borderId="0" xfId="0" applyFont="1" applyFill="1" applyAlignment="1">
      <alignment wrapText="1"/>
    </xf>
    <xf numFmtId="0" fontId="41" fillId="15" borderId="61" xfId="0" applyFont="1" applyFill="1" applyBorder="1" applyAlignment="1">
      <alignment wrapText="1"/>
    </xf>
    <xf numFmtId="0" fontId="33" fillId="15" borderId="52" xfId="0" applyFont="1" applyFill="1" applyBorder="1" applyAlignment="1">
      <alignment wrapText="1"/>
    </xf>
    <xf numFmtId="0" fontId="39" fillId="15" borderId="52" xfId="0" applyFont="1" applyFill="1" applyBorder="1" applyAlignment="1">
      <alignment wrapText="1"/>
    </xf>
    <xf numFmtId="0" fontId="42" fillId="15" borderId="52" xfId="0" applyFont="1" applyFill="1" applyBorder="1" applyAlignment="1">
      <alignment wrapText="1"/>
    </xf>
    <xf numFmtId="0" fontId="33" fillId="15" borderId="65" xfId="0" applyFont="1" applyFill="1" applyBorder="1" applyAlignment="1">
      <alignment wrapText="1"/>
    </xf>
    <xf numFmtId="0" fontId="41" fillId="15" borderId="62" xfId="0" applyFont="1" applyFill="1" applyBorder="1" applyAlignment="1">
      <alignment wrapText="1"/>
    </xf>
    <xf numFmtId="0" fontId="41" fillId="15" borderId="42" xfId="0" applyFont="1" applyFill="1" applyBorder="1" applyAlignment="1">
      <alignment wrapText="1"/>
    </xf>
    <xf numFmtId="0" fontId="41" fillId="15" borderId="63" xfId="0" applyFont="1" applyFill="1" applyBorder="1" applyAlignment="1">
      <alignment wrapText="1"/>
    </xf>
    <xf numFmtId="0" fontId="41" fillId="15" borderId="16" xfId="0" applyFont="1" applyFill="1" applyBorder="1" applyAlignment="1">
      <alignment wrapText="1"/>
    </xf>
    <xf numFmtId="0" fontId="42" fillId="15" borderId="16" xfId="0" applyFont="1" applyFill="1" applyBorder="1" applyAlignment="1">
      <alignment wrapText="1"/>
    </xf>
    <xf numFmtId="0" fontId="41" fillId="15" borderId="16" xfId="0" applyFont="1" applyFill="1" applyBorder="1"/>
    <xf numFmtId="0" fontId="41" fillId="15" borderId="66" xfId="0" applyFont="1" applyFill="1" applyBorder="1" applyAlignment="1">
      <alignment wrapText="1"/>
    </xf>
    <xf numFmtId="0" fontId="33" fillId="15" borderId="0" xfId="0" applyFont="1" applyFill="1"/>
    <xf numFmtId="0" fontId="33" fillId="15" borderId="37" xfId="0" applyFont="1" applyFill="1" applyBorder="1"/>
    <xf numFmtId="0" fontId="42" fillId="15" borderId="0" xfId="0" applyFont="1" applyFill="1" applyAlignment="1">
      <alignment wrapText="1"/>
    </xf>
    <xf numFmtId="0" fontId="0" fillId="0" borderId="72" xfId="0" applyBorder="1"/>
    <xf numFmtId="0" fontId="0" fillId="0" borderId="0" xfId="0" applyAlignment="1">
      <alignment horizontal="left" wrapText="1"/>
    </xf>
    <xf numFmtId="0" fontId="35" fillId="0" borderId="0" xfId="0" applyFont="1" applyAlignment="1">
      <alignment horizontal="left" vertical="center" wrapText="1"/>
    </xf>
    <xf numFmtId="0" fontId="20" fillId="0" borderId="0" xfId="0" applyFont="1" applyAlignment="1">
      <alignment horizontal="left" wrapText="1"/>
    </xf>
    <xf numFmtId="0" fontId="25" fillId="0" borderId="0" xfId="0" applyFont="1" applyAlignment="1">
      <alignment horizontal="left" vertical="center"/>
    </xf>
    <xf numFmtId="0" fontId="26" fillId="0" borderId="0" xfId="0" applyFont="1" applyAlignment="1">
      <alignment horizontal="left" vertical="center"/>
    </xf>
    <xf numFmtId="0" fontId="43" fillId="0" borderId="0" xfId="0" applyFont="1" applyAlignment="1">
      <alignment horizontal="left" vertical="center"/>
    </xf>
    <xf numFmtId="0" fontId="33" fillId="0" borderId="15" xfId="0" applyFont="1" applyBorder="1"/>
    <xf numFmtId="0" fontId="33" fillId="0" borderId="0" xfId="0" applyFont="1"/>
    <xf numFmtId="0" fontId="24" fillId="0" borderId="0" xfId="0" applyFont="1" applyAlignment="1">
      <alignment horizontal="center" vertical="center" wrapText="1"/>
    </xf>
    <xf numFmtId="0" fontId="18" fillId="5" borderId="0" xfId="0" applyFont="1" applyFill="1" applyAlignment="1">
      <alignment horizontal="left" vertical="center"/>
    </xf>
    <xf numFmtId="0" fontId="18" fillId="6" borderId="4" xfId="0" applyFont="1" applyFill="1" applyBorder="1" applyAlignment="1">
      <alignment horizontal="left" vertical="center" wrapText="1"/>
    </xf>
    <xf numFmtId="0" fontId="26" fillId="0" borderId="4" xfId="0" applyFont="1" applyBorder="1" applyAlignment="1">
      <alignment horizontal="left" vertical="center"/>
    </xf>
    <xf numFmtId="0" fontId="29" fillId="0" borderId="30" xfId="0" applyFont="1" applyBorder="1" applyAlignment="1">
      <alignment horizontal="center"/>
    </xf>
    <xf numFmtId="0" fontId="29" fillId="0" borderId="41" xfId="0" applyFont="1" applyBorder="1" applyAlignment="1">
      <alignment horizontal="center"/>
    </xf>
    <xf numFmtId="0" fontId="48" fillId="0" borderId="0" xfId="0" applyFont="1"/>
    <xf numFmtId="0" fontId="49" fillId="0" borderId="0" xfId="0" applyFont="1"/>
    <xf numFmtId="0" fontId="49" fillId="0" borderId="16" xfId="0" applyFont="1" applyBorder="1"/>
    <xf numFmtId="164" fontId="26" fillId="0" borderId="3" xfId="0" applyNumberFormat="1" applyFont="1" applyBorder="1"/>
    <xf numFmtId="14" fontId="26" fillId="0" borderId="3" xfId="0" applyNumberFormat="1" applyFont="1" applyBorder="1" applyAlignment="1">
      <alignment horizontal="right"/>
    </xf>
    <xf numFmtId="164" fontId="26" fillId="0" borderId="2" xfId="0" applyNumberFormat="1" applyFont="1" applyBorder="1"/>
    <xf numFmtId="14" fontId="26" fillId="0" borderId="2" xfId="0" applyNumberFormat="1" applyFont="1" applyBorder="1" applyAlignment="1">
      <alignment horizontal="right"/>
    </xf>
    <xf numFmtId="0" fontId="50" fillId="0" borderId="0" xfId="0" applyFont="1" applyAlignment="1">
      <alignment horizontal="left" vertical="center"/>
    </xf>
    <xf numFmtId="0" fontId="52" fillId="0" borderId="0" xfId="0" applyFont="1" applyAlignment="1">
      <alignment horizontal="center" vertical="center"/>
    </xf>
    <xf numFmtId="0" fontId="53" fillId="0" borderId="0" xfId="0" applyFont="1"/>
    <xf numFmtId="0" fontId="54" fillId="0" borderId="0" xfId="0" applyFont="1" applyAlignment="1">
      <alignment horizontal="right" vertical="top"/>
    </xf>
    <xf numFmtId="0" fontId="54" fillId="0" borderId="0" xfId="0" applyFont="1" applyAlignment="1">
      <alignment horizontal="right" vertical="center"/>
    </xf>
    <xf numFmtId="0" fontId="33" fillId="8" borderId="8" xfId="0" applyFont="1" applyFill="1" applyBorder="1" applyAlignment="1">
      <alignment horizontal="center" vertical="center" wrapText="1"/>
    </xf>
    <xf numFmtId="0" fontId="20" fillId="0" borderId="0" xfId="0" applyFont="1" applyAlignment="1">
      <alignment horizontal="left" vertical="top" wrapText="1"/>
    </xf>
    <xf numFmtId="0" fontId="29" fillId="7" borderId="8" xfId="0" applyFont="1" applyFill="1" applyBorder="1"/>
    <xf numFmtId="0" fontId="29" fillId="16" borderId="0" xfId="0" applyFont="1" applyFill="1"/>
    <xf numFmtId="0" fontId="0" fillId="0" borderId="0" xfId="0" applyAlignment="1">
      <alignment horizontal="right"/>
    </xf>
    <xf numFmtId="1" fontId="0" fillId="0" borderId="0" xfId="0" applyNumberFormat="1" applyAlignment="1">
      <alignment horizontal="right"/>
    </xf>
    <xf numFmtId="0" fontId="55" fillId="0" borderId="0" xfId="0" applyFont="1"/>
    <xf numFmtId="0" fontId="0" fillId="16" borderId="0" xfId="0" applyFill="1"/>
    <xf numFmtId="0" fontId="0" fillId="0" borderId="0" xfId="0" applyAlignment="1">
      <alignment horizontal="left"/>
    </xf>
    <xf numFmtId="0" fontId="21" fillId="0" borderId="2" xfId="0" applyFont="1" applyBorder="1" applyAlignment="1">
      <alignment horizontal="left" vertical="center" wrapText="1"/>
    </xf>
    <xf numFmtId="0" fontId="21" fillId="0" borderId="2" xfId="0" applyFont="1" applyBorder="1" applyAlignment="1">
      <alignment horizontal="center" vertical="center" wrapText="1"/>
    </xf>
    <xf numFmtId="0" fontId="21" fillId="0" borderId="2" xfId="0" applyFont="1" applyBorder="1" applyAlignment="1">
      <alignment horizontal="left" vertical="top" wrapText="1"/>
    </xf>
    <xf numFmtId="0" fontId="32" fillId="0" borderId="2" xfId="0" applyFont="1" applyBorder="1" applyAlignment="1">
      <alignment horizontal="left" vertical="center" wrapText="1"/>
    </xf>
    <xf numFmtId="0" fontId="20" fillId="0" borderId="2" xfId="0" applyFont="1" applyBorder="1" applyAlignment="1">
      <alignment horizontal="left" vertical="center" wrapText="1"/>
    </xf>
    <xf numFmtId="0" fontId="32" fillId="0" borderId="2" xfId="0" applyFont="1" applyBorder="1" applyAlignment="1">
      <alignment vertical="top" wrapText="1"/>
    </xf>
    <xf numFmtId="0" fontId="20" fillId="0" borderId="67" xfId="0" applyFont="1" applyBorder="1" applyAlignment="1">
      <alignment horizontal="left" vertical="center"/>
    </xf>
    <xf numFmtId="0" fontId="39" fillId="8" borderId="52" xfId="0" applyFont="1" applyFill="1" applyBorder="1" applyAlignment="1">
      <alignment vertical="top" wrapText="1"/>
    </xf>
    <xf numFmtId="0" fontId="39" fillId="0" borderId="64" xfId="0" applyFont="1" applyBorder="1" applyAlignment="1">
      <alignment vertical="top" wrapText="1"/>
    </xf>
    <xf numFmtId="0" fontId="39" fillId="8" borderId="0" xfId="0" applyFont="1" applyFill="1" applyAlignment="1">
      <alignment vertical="top" wrapText="1"/>
    </xf>
    <xf numFmtId="0" fontId="39" fillId="8" borderId="16" xfId="0" applyFont="1" applyFill="1" applyBorder="1" applyAlignment="1">
      <alignment vertical="top" wrapText="1"/>
    </xf>
    <xf numFmtId="0" fontId="33" fillId="8" borderId="76" xfId="0" applyFont="1" applyFill="1" applyBorder="1" applyAlignment="1">
      <alignment wrapText="1"/>
    </xf>
    <xf numFmtId="0" fontId="41" fillId="0" borderId="68" xfId="0" applyFont="1" applyBorder="1" applyAlignment="1">
      <alignment wrapText="1"/>
    </xf>
    <xf numFmtId="0" fontId="41" fillId="8" borderId="37" xfId="0" applyFont="1" applyFill="1" applyBorder="1" applyAlignment="1">
      <alignment wrapText="1"/>
    </xf>
    <xf numFmtId="0" fontId="41" fillId="8" borderId="18" xfId="0" applyFont="1" applyFill="1" applyBorder="1" applyAlignment="1">
      <alignment wrapText="1"/>
    </xf>
    <xf numFmtId="14" fontId="49" fillId="17" borderId="0" xfId="0" applyNumberFormat="1" applyFont="1" applyFill="1"/>
    <xf numFmtId="14" fontId="49" fillId="17" borderId="16" xfId="0" applyNumberFormat="1" applyFont="1" applyFill="1" applyBorder="1"/>
    <xf numFmtId="14" fontId="49" fillId="18" borderId="0" xfId="0" applyNumberFormat="1" applyFont="1" applyFill="1" applyAlignment="1">
      <alignment horizontal="right"/>
    </xf>
    <xf numFmtId="14" fontId="49" fillId="18" borderId="16" xfId="0" applyNumberFormat="1" applyFont="1" applyFill="1" applyBorder="1" applyAlignment="1">
      <alignment horizontal="right"/>
    </xf>
    <xf numFmtId="14" fontId="49" fillId="18" borderId="0" xfId="0" applyNumberFormat="1" applyFont="1" applyFill="1" applyAlignment="1">
      <alignment horizontal="right" indent="1"/>
    </xf>
    <xf numFmtId="14" fontId="48" fillId="0" borderId="0" xfId="0" applyNumberFormat="1" applyFont="1"/>
    <xf numFmtId="14" fontId="49" fillId="0" borderId="0" xfId="0" applyNumberFormat="1" applyFont="1"/>
    <xf numFmtId="0" fontId="47" fillId="0" borderId="2" xfId="0" applyFont="1" applyBorder="1" applyAlignment="1">
      <alignment horizontal="center" vertical="center"/>
    </xf>
    <xf numFmtId="0" fontId="0" fillId="0" borderId="2" xfId="0" applyBorder="1" applyAlignment="1">
      <alignment wrapText="1"/>
    </xf>
    <xf numFmtId="0" fontId="24" fillId="0" borderId="8" xfId="0" applyFont="1" applyBorder="1" applyAlignment="1">
      <alignment horizontal="left" vertical="top" wrapText="1"/>
    </xf>
    <xf numFmtId="0" fontId="20" fillId="0" borderId="8" xfId="0" applyFont="1" applyBorder="1" applyAlignment="1">
      <alignment vertical="top" wrapText="1"/>
    </xf>
    <xf numFmtId="0" fontId="33" fillId="0" borderId="2" xfId="0" applyFont="1" applyBorder="1" applyAlignment="1">
      <alignment wrapText="1"/>
    </xf>
    <xf numFmtId="0" fontId="33" fillId="0" borderId="6" xfId="0" applyFont="1" applyBorder="1" applyAlignment="1">
      <alignment horizontal="left" vertical="top" wrapText="1"/>
    </xf>
    <xf numFmtId="0" fontId="20" fillId="0" borderId="2" xfId="0" applyFont="1" applyBorder="1" applyAlignment="1">
      <alignment horizontal="left" vertical="top" wrapText="1"/>
    </xf>
    <xf numFmtId="0" fontId="33" fillId="0" borderId="8" xfId="1" applyFont="1" applyFill="1" applyBorder="1" applyAlignment="1">
      <alignment horizontal="left" vertical="center" wrapText="1"/>
    </xf>
    <xf numFmtId="0" fontId="33" fillId="0" borderId="8" xfId="1" applyFont="1" applyFill="1" applyBorder="1" applyAlignment="1">
      <alignment vertical="top" wrapText="1"/>
    </xf>
    <xf numFmtId="0" fontId="33" fillId="0" borderId="8" xfId="0" applyFont="1" applyBorder="1" applyAlignment="1">
      <alignment wrapText="1"/>
    </xf>
    <xf numFmtId="0" fontId="20" fillId="0" borderId="10" xfId="0" applyFont="1" applyBorder="1" applyAlignment="1">
      <alignment horizontal="left" vertical="top" wrapText="1"/>
    </xf>
    <xf numFmtId="0" fontId="57" fillId="0" borderId="2" xfId="0" applyFont="1" applyBorder="1" applyAlignment="1">
      <alignment horizontal="left" vertical="center" wrapText="1"/>
    </xf>
    <xf numFmtId="0" fontId="16" fillId="0" borderId="8" xfId="1" applyFont="1" applyFill="1" applyBorder="1" applyAlignment="1">
      <alignment vertical="top" wrapText="1"/>
    </xf>
    <xf numFmtId="0" fontId="16" fillId="0" borderId="2" xfId="0" applyFont="1" applyBorder="1" applyAlignment="1">
      <alignment horizontal="left" vertical="top" wrapText="1"/>
    </xf>
    <xf numFmtId="0" fontId="15" fillId="0" borderId="8" xfId="1" applyFont="1" applyFill="1" applyBorder="1" applyAlignment="1">
      <alignment vertical="top" wrapText="1"/>
    </xf>
    <xf numFmtId="0" fontId="15" fillId="0" borderId="2" xfId="0" applyFont="1" applyBorder="1" applyAlignment="1">
      <alignment horizontal="left" vertical="top" wrapText="1"/>
    </xf>
    <xf numFmtId="0" fontId="14" fillId="0" borderId="0" xfId="0" applyFont="1"/>
    <xf numFmtId="14" fontId="14" fillId="0" borderId="0" xfId="0" applyNumberFormat="1" applyFont="1"/>
    <xf numFmtId="0" fontId="13" fillId="0" borderId="8" xfId="1" applyFont="1" applyFill="1" applyBorder="1" applyAlignment="1">
      <alignment horizontal="left" vertical="center" wrapText="1"/>
    </xf>
    <xf numFmtId="0" fontId="10" fillId="0" borderId="8" xfId="1" applyFont="1" applyFill="1" applyBorder="1" applyAlignment="1">
      <alignment vertical="top" wrapText="1"/>
    </xf>
    <xf numFmtId="0" fontId="9" fillId="0" borderId="8" xfId="1" applyFont="1" applyFill="1" applyBorder="1" applyAlignment="1">
      <alignment vertical="top" wrapText="1"/>
    </xf>
    <xf numFmtId="0" fontId="8" fillId="0" borderId="0" xfId="0" applyFont="1"/>
    <xf numFmtId="0" fontId="7" fillId="0" borderId="2" xfId="0" applyFont="1" applyBorder="1" applyAlignment="1">
      <alignment horizontal="left" vertical="top" wrapText="1"/>
    </xf>
    <xf numFmtId="0" fontId="13" fillId="0" borderId="2" xfId="0" applyFont="1" applyBorder="1" applyAlignment="1">
      <alignment horizontal="left" vertical="top" wrapText="1"/>
    </xf>
    <xf numFmtId="0" fontId="11" fillId="0" borderId="8" xfId="1" applyFont="1" applyFill="1" applyBorder="1" applyAlignment="1">
      <alignment vertical="top" wrapText="1"/>
    </xf>
    <xf numFmtId="0" fontId="12" fillId="0" borderId="2" xfId="0" applyFont="1" applyBorder="1" applyAlignment="1">
      <alignment horizontal="left" vertical="top" wrapText="1"/>
    </xf>
    <xf numFmtId="0" fontId="10" fillId="0" borderId="2" xfId="1" applyFont="1" applyFill="1" applyBorder="1" applyAlignment="1">
      <alignment horizontal="left" vertical="center" wrapText="1"/>
    </xf>
    <xf numFmtId="0" fontId="7" fillId="0" borderId="2" xfId="1" applyFont="1" applyFill="1" applyBorder="1" applyAlignment="1">
      <alignment vertical="top" wrapText="1"/>
    </xf>
    <xf numFmtId="0" fontId="10" fillId="0" borderId="2" xfId="0" applyFont="1" applyBorder="1" applyAlignment="1">
      <alignment horizontal="left" vertical="top" wrapText="1"/>
    </xf>
    <xf numFmtId="0" fontId="10" fillId="0" borderId="2" xfId="0" applyFont="1" applyBorder="1" applyAlignment="1">
      <alignment horizontal="center" vertical="center" wrapText="1"/>
    </xf>
    <xf numFmtId="0" fontId="33" fillId="0" borderId="0" xfId="0" applyFont="1" applyAlignment="1">
      <alignment horizontal="left" vertical="top" wrapText="1"/>
    </xf>
    <xf numFmtId="0" fontId="10" fillId="0" borderId="2" xfId="1" applyFont="1" applyFill="1" applyBorder="1" applyAlignment="1">
      <alignment vertical="top" wrapText="1"/>
    </xf>
    <xf numFmtId="0" fontId="12" fillId="0" borderId="8" xfId="1" applyFont="1" applyFill="1" applyBorder="1" applyAlignment="1">
      <alignment vertical="top" wrapText="1"/>
    </xf>
    <xf numFmtId="0" fontId="6" fillId="0" borderId="2" xfId="0" applyFont="1" applyBorder="1" applyAlignment="1">
      <alignment horizontal="left" vertical="top" wrapText="1"/>
    </xf>
    <xf numFmtId="0" fontId="6" fillId="0" borderId="8" xfId="1" applyFont="1" applyFill="1" applyBorder="1" applyAlignment="1">
      <alignment vertical="top" wrapText="1"/>
    </xf>
    <xf numFmtId="0" fontId="5" fillId="0" borderId="8" xfId="1" applyFont="1" applyFill="1" applyBorder="1" applyAlignment="1">
      <alignment vertical="top" wrapText="1"/>
    </xf>
    <xf numFmtId="0" fontId="4" fillId="0" borderId="8" xfId="1" applyFont="1" applyFill="1" applyBorder="1" applyAlignment="1">
      <alignment vertical="top" wrapText="1"/>
    </xf>
    <xf numFmtId="0" fontId="3" fillId="0" borderId="2" xfId="0" applyFont="1" applyBorder="1" applyAlignment="1">
      <alignment horizontal="left" vertical="top" wrapText="1"/>
    </xf>
    <xf numFmtId="0" fontId="3" fillId="0" borderId="8" xfId="1" applyFont="1" applyFill="1" applyBorder="1" applyAlignment="1">
      <alignment vertical="top" wrapText="1"/>
    </xf>
    <xf numFmtId="0" fontId="3" fillId="0" borderId="77" xfId="1" applyFont="1" applyFill="1" applyBorder="1" applyAlignment="1">
      <alignment vertical="top" wrapText="1"/>
    </xf>
    <xf numFmtId="0" fontId="3" fillId="0" borderId="8" xfId="0" applyFont="1" applyBorder="1" applyAlignment="1">
      <alignment horizontal="left" vertical="top" wrapText="1"/>
    </xf>
    <xf numFmtId="0" fontId="2" fillId="0" borderId="0" xfId="0" applyFont="1"/>
    <xf numFmtId="0" fontId="25" fillId="0" borderId="0" xfId="0" applyFont="1" applyAlignment="1">
      <alignment horizontal="left" vertical="center"/>
    </xf>
    <xf numFmtId="0" fontId="33" fillId="0" borderId="0" xfId="0" applyFont="1"/>
    <xf numFmtId="0" fontId="26" fillId="0" borderId="0" xfId="0" applyFont="1" applyAlignment="1">
      <alignment horizontal="left" vertical="center"/>
    </xf>
    <xf numFmtId="0" fontId="34" fillId="0" borderId="13" xfId="0" applyFont="1" applyBorder="1" applyAlignment="1">
      <alignment horizontal="center"/>
    </xf>
    <xf numFmtId="0" fontId="34" fillId="0" borderId="14" xfId="0" applyFont="1" applyBorder="1" applyAlignment="1">
      <alignment horizontal="center"/>
    </xf>
    <xf numFmtId="0" fontId="34" fillId="8" borderId="13" xfId="0" applyFont="1" applyFill="1" applyBorder="1" applyAlignment="1">
      <alignment horizontal="center"/>
    </xf>
    <xf numFmtId="0" fontId="34" fillId="8" borderId="14" xfId="0" applyFont="1" applyFill="1" applyBorder="1" applyAlignment="1">
      <alignment horizontal="center"/>
    </xf>
    <xf numFmtId="0" fontId="33" fillId="8" borderId="16" xfId="0" applyFont="1" applyFill="1" applyBorder="1" applyAlignment="1">
      <alignment horizontal="left"/>
    </xf>
    <xf numFmtId="0" fontId="33" fillId="8" borderId="18" xfId="0" applyFont="1" applyFill="1" applyBorder="1" applyAlignment="1">
      <alignment horizontal="left"/>
    </xf>
    <xf numFmtId="0" fontId="33" fillId="8" borderId="15" xfId="0" applyFont="1" applyFill="1" applyBorder="1" applyAlignment="1">
      <alignment horizontal="left" vertical="center"/>
    </xf>
    <xf numFmtId="0" fontId="33" fillId="8" borderId="17" xfId="0" applyFont="1" applyFill="1" applyBorder="1" applyAlignment="1">
      <alignment horizontal="left" vertical="center"/>
    </xf>
    <xf numFmtId="0" fontId="43" fillId="0" borderId="0" xfId="0" applyFont="1" applyAlignment="1">
      <alignment horizontal="left" vertical="center"/>
    </xf>
    <xf numFmtId="0" fontId="33" fillId="0" borderId="15" xfId="0" applyFont="1" applyBorder="1"/>
    <xf numFmtId="0" fontId="23" fillId="0" borderId="0" xfId="0" applyFont="1" applyAlignment="1">
      <alignment horizontal="center" vertical="center"/>
    </xf>
    <xf numFmtId="0" fontId="0" fillId="0" borderId="0" xfId="0"/>
    <xf numFmtId="0" fontId="29" fillId="0" borderId="0" xfId="0" applyFont="1" applyAlignment="1">
      <alignment horizontal="center"/>
    </xf>
    <xf numFmtId="0" fontId="33" fillId="0" borderId="0" xfId="0" applyFont="1" applyAlignment="1">
      <alignment horizontal="left" wrapText="1"/>
    </xf>
    <xf numFmtId="0" fontId="24" fillId="0" borderId="0" xfId="0" applyFont="1" applyAlignment="1">
      <alignment horizontal="center" vertical="center" wrapText="1"/>
    </xf>
    <xf numFmtId="0" fontId="34" fillId="0" borderId="15" xfId="0" applyFont="1" applyBorder="1" applyAlignment="1">
      <alignment horizontal="center"/>
    </xf>
    <xf numFmtId="0" fontId="34" fillId="0" borderId="0" xfId="0" applyFont="1" applyAlignment="1">
      <alignment horizontal="center"/>
    </xf>
    <xf numFmtId="0" fontId="34" fillId="0" borderId="16" xfId="0" applyFont="1" applyBorder="1" applyAlignment="1">
      <alignment horizontal="center"/>
    </xf>
    <xf numFmtId="0" fontId="26" fillId="0" borderId="11" xfId="0" applyFont="1" applyBorder="1" applyAlignment="1">
      <alignment horizontal="left" vertical="center"/>
    </xf>
    <xf numFmtId="0" fontId="21" fillId="0" borderId="12" xfId="0" applyFont="1" applyBorder="1"/>
    <xf numFmtId="0" fontId="18" fillId="5" borderId="0" xfId="0" applyFont="1" applyFill="1" applyAlignment="1">
      <alignment horizontal="left" vertical="center"/>
    </xf>
    <xf numFmtId="0" fontId="21" fillId="0" borderId="0" xfId="0" applyFont="1"/>
    <xf numFmtId="0" fontId="22" fillId="0" borderId="0" xfId="0" applyFont="1" applyAlignment="1">
      <alignment horizontal="left" vertical="center"/>
    </xf>
    <xf numFmtId="0" fontId="18" fillId="6" borderId="4" xfId="0" applyFont="1" applyFill="1" applyBorder="1" applyAlignment="1">
      <alignment horizontal="left" vertical="center" wrapText="1"/>
    </xf>
    <xf numFmtId="0" fontId="21" fillId="0" borderId="5" xfId="0" applyFont="1" applyBorder="1"/>
    <xf numFmtId="0" fontId="26" fillId="0" borderId="4" xfId="0" applyFont="1" applyBorder="1" applyAlignment="1">
      <alignment horizontal="left" vertical="center"/>
    </xf>
    <xf numFmtId="0" fontId="26" fillId="0" borderId="0" xfId="0" applyFont="1" applyAlignment="1">
      <alignment horizontal="left"/>
    </xf>
    <xf numFmtId="0" fontId="22" fillId="5" borderId="0" xfId="0" applyFont="1" applyFill="1" applyAlignment="1">
      <alignment horizontal="left" vertical="top" wrapText="1"/>
    </xf>
    <xf numFmtId="0" fontId="0" fillId="0" borderId="0" xfId="0" applyAlignment="1">
      <alignment horizontal="left" wrapText="1"/>
    </xf>
    <xf numFmtId="0" fontId="35" fillId="0" borderId="0" xfId="0" applyFont="1" applyAlignment="1">
      <alignment horizontal="left" vertical="center" wrapText="1"/>
    </xf>
    <xf numFmtId="0" fontId="33" fillId="0" borderId="0" xfId="0" applyFont="1" applyAlignment="1">
      <alignment horizontal="left" vertical="top" wrapText="1"/>
    </xf>
    <xf numFmtId="0" fontId="56" fillId="12" borderId="0" xfId="0" applyFont="1" applyFill="1" applyAlignment="1">
      <alignment horizontal="left" vertical="center" wrapText="1"/>
    </xf>
    <xf numFmtId="0" fontId="20" fillId="0" borderId="0" xfId="0" applyFont="1" applyAlignment="1">
      <alignment horizontal="left" wrapText="1"/>
    </xf>
    <xf numFmtId="0" fontId="30" fillId="9" borderId="38" xfId="0" applyFont="1" applyFill="1" applyBorder="1" applyAlignment="1">
      <alignment horizontal="center"/>
    </xf>
    <xf numFmtId="0" fontId="30" fillId="9"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30" fillId="9" borderId="22" xfId="0" applyFont="1" applyFill="1" applyBorder="1" applyAlignment="1">
      <alignment horizontal="center" wrapText="1"/>
    </xf>
    <xf numFmtId="0" fontId="30" fillId="9" borderId="23" xfId="0" applyFont="1" applyFill="1" applyBorder="1" applyAlignment="1">
      <alignment horizontal="center" wrapText="1"/>
    </xf>
    <xf numFmtId="0" fontId="20" fillId="0" borderId="0" xfId="0" applyFont="1" applyAlignment="1">
      <alignment wrapText="1"/>
    </xf>
    <xf numFmtId="0" fontId="20" fillId="0" borderId="73" xfId="0" applyFont="1" applyBorder="1" applyAlignment="1">
      <alignment horizontal="left" vertical="top" wrapText="1"/>
    </xf>
    <xf numFmtId="0" fontId="20" fillId="0" borderId="74" xfId="0" applyFont="1" applyBorder="1" applyAlignment="1">
      <alignment horizontal="left" vertical="top" wrapText="1"/>
    </xf>
    <xf numFmtId="0" fontId="20" fillId="0" borderId="2" xfId="0" applyFont="1" applyBorder="1" applyAlignment="1">
      <alignment horizontal="left" vertical="top" wrapText="1"/>
    </xf>
    <xf numFmtId="0" fontId="20" fillId="0" borderId="24" xfId="0" applyFont="1" applyBorder="1" applyAlignment="1">
      <alignment horizontal="left" vertical="top" wrapText="1"/>
    </xf>
    <xf numFmtId="0" fontId="20" fillId="0" borderId="25" xfId="0" applyFont="1" applyBorder="1" applyAlignment="1">
      <alignment horizontal="left" vertical="top" wrapText="1"/>
    </xf>
    <xf numFmtId="0" fontId="20" fillId="0" borderId="26" xfId="0" applyFont="1" applyBorder="1" applyAlignment="1">
      <alignment horizontal="left" vertical="top" wrapText="1"/>
    </xf>
    <xf numFmtId="0" fontId="30" fillId="10" borderId="22" xfId="0" applyFont="1" applyFill="1" applyBorder="1" applyAlignment="1">
      <alignment horizontal="center" vertical="top" wrapText="1"/>
    </xf>
    <xf numFmtId="0" fontId="30" fillId="10" borderId="23" xfId="0" applyFont="1" applyFill="1" applyBorder="1" applyAlignment="1">
      <alignment horizontal="center" vertical="top" wrapText="1"/>
    </xf>
    <xf numFmtId="0" fontId="20" fillId="0" borderId="2" xfId="0" applyFont="1" applyBorder="1" applyAlignment="1">
      <alignment horizontal="left" vertical="center" wrapText="1"/>
    </xf>
    <xf numFmtId="0" fontId="20" fillId="0" borderId="24" xfId="0" applyFont="1" applyBorder="1" applyAlignment="1">
      <alignment horizontal="left" vertical="center" wrapText="1"/>
    </xf>
    <xf numFmtId="0" fontId="20" fillId="0" borderId="25" xfId="0" applyFont="1" applyBorder="1" applyAlignment="1">
      <alignment horizontal="left" vertical="center" wrapText="1"/>
    </xf>
    <xf numFmtId="0" fontId="20" fillId="0" borderId="26" xfId="0" applyFont="1" applyBorder="1" applyAlignment="1">
      <alignment horizontal="left" vertical="center" wrapText="1"/>
    </xf>
    <xf numFmtId="0" fontId="20" fillId="0" borderId="0" xfId="0" applyFont="1" applyAlignment="1">
      <alignment horizontal="left" vertical="top" wrapText="1"/>
    </xf>
    <xf numFmtId="0" fontId="54" fillId="0" borderId="0" xfId="0" applyFont="1" applyAlignment="1">
      <alignment horizontal="right" vertical="top" wrapText="1"/>
    </xf>
    <xf numFmtId="0" fontId="20" fillId="0" borderId="0" xfId="0" applyFont="1" applyAlignment="1">
      <alignment horizontal="left" vertical="center"/>
    </xf>
    <xf numFmtId="0" fontId="34" fillId="0" borderId="56" xfId="0" applyFont="1" applyBorder="1" applyAlignment="1">
      <alignment horizontal="center" vertical="center" textRotation="90"/>
    </xf>
    <xf numFmtId="0" fontId="34" fillId="0" borderId="58" xfId="0" applyFont="1" applyBorder="1" applyAlignment="1">
      <alignment horizontal="center" vertical="center" textRotation="90"/>
    </xf>
    <xf numFmtId="0" fontId="34" fillId="0" borderId="59" xfId="0" applyFont="1" applyBorder="1" applyAlignment="1">
      <alignment horizontal="center" vertical="center" textRotation="90"/>
    </xf>
    <xf numFmtId="0" fontId="34" fillId="0" borderId="15" xfId="0" applyFont="1" applyBorder="1" applyAlignment="1">
      <alignment horizontal="center" vertical="center" textRotation="90" wrapText="1"/>
    </xf>
    <xf numFmtId="0" fontId="34" fillId="0" borderId="15" xfId="0" applyFont="1" applyBorder="1" applyAlignment="1">
      <alignment horizontal="center" vertical="center" textRotation="90"/>
    </xf>
    <xf numFmtId="0" fontId="34" fillId="0" borderId="50" xfId="0" applyFont="1" applyBorder="1" applyAlignment="1">
      <alignment horizontal="center" vertical="center" textRotation="90"/>
    </xf>
    <xf numFmtId="0" fontId="34" fillId="0" borderId="54" xfId="0" applyFont="1" applyBorder="1" applyAlignment="1">
      <alignment horizontal="center" vertical="center" textRotation="90"/>
    </xf>
    <xf numFmtId="0" fontId="29" fillId="0" borderId="50" xfId="0" applyFont="1" applyBorder="1" applyAlignment="1">
      <alignment horizontal="center" vertical="center" textRotation="90"/>
    </xf>
    <xf numFmtId="0" fontId="29" fillId="0" borderId="15" xfId="0" applyFont="1" applyBorder="1" applyAlignment="1">
      <alignment horizontal="center" vertical="center" textRotation="90"/>
    </xf>
    <xf numFmtId="0" fontId="34" fillId="0" borderId="75" xfId="0" applyFont="1" applyBorder="1" applyAlignment="1">
      <alignment horizontal="center" vertical="center" textRotation="90"/>
    </xf>
    <xf numFmtId="0" fontId="34" fillId="0" borderId="67" xfId="0" applyFont="1" applyBorder="1" applyAlignment="1">
      <alignment horizontal="center" vertical="center" textRotation="90"/>
    </xf>
    <xf numFmtId="0" fontId="34" fillId="0" borderId="17" xfId="0" applyFont="1" applyBorder="1" applyAlignment="1">
      <alignment horizontal="center" vertical="center" textRotation="90"/>
    </xf>
    <xf numFmtId="0" fontId="0" fillId="0" borderId="0" xfId="0" applyAlignment="1">
      <alignment wrapText="1"/>
    </xf>
    <xf numFmtId="0" fontId="0" fillId="0" borderId="0" xfId="0" applyAlignment="1">
      <alignment horizontal="left"/>
    </xf>
    <xf numFmtId="0" fontId="34" fillId="0" borderId="46" xfId="0" applyFont="1" applyBorder="1" applyAlignment="1">
      <alignment horizontal="center" vertical="center" textRotation="90"/>
    </xf>
    <xf numFmtId="0" fontId="34" fillId="0" borderId="48" xfId="0" applyFont="1" applyBorder="1" applyAlignment="1">
      <alignment horizontal="center" vertical="center" textRotation="90"/>
    </xf>
    <xf numFmtId="0" fontId="34" fillId="0" borderId="49" xfId="0" applyFont="1" applyBorder="1" applyAlignment="1">
      <alignment horizontal="center" vertical="center" textRotation="90"/>
    </xf>
    <xf numFmtId="0" fontId="44" fillId="0" borderId="0" xfId="0" applyFont="1" applyAlignment="1">
      <alignment wrapText="1"/>
    </xf>
    <xf numFmtId="0" fontId="29" fillId="0" borderId="40" xfId="0" applyFont="1" applyBorder="1" applyAlignment="1">
      <alignment horizontal="center"/>
    </xf>
    <xf numFmtId="0" fontId="29" fillId="0" borderId="70" xfId="0" applyFont="1" applyBorder="1" applyAlignment="1">
      <alignment horizontal="center"/>
    </xf>
    <xf numFmtId="0" fontId="29" fillId="0" borderId="30" xfId="0" applyFont="1" applyBorder="1" applyAlignment="1">
      <alignment horizontal="center"/>
    </xf>
    <xf numFmtId="0" fontId="29" fillId="0" borderId="41" xfId="0" applyFont="1" applyBorder="1" applyAlignment="1">
      <alignment horizontal="center"/>
    </xf>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6" sqref="C6"/>
    </sheetView>
  </sheetViews>
  <sheetFormatPr defaultColWidth="11" defaultRowHeight="15.6" x14ac:dyDescent="0.3"/>
  <cols>
    <col min="1" max="1" width="15.3984375" bestFit="1" customWidth="1"/>
    <col min="2" max="2" width="18" customWidth="1"/>
    <col min="3" max="3" width="85.8984375" customWidth="1"/>
    <col min="4" max="4" width="0" hidden="1" customWidth="1"/>
  </cols>
  <sheetData>
    <row r="1" spans="1:7" ht="30.9" customHeight="1" x14ac:dyDescent="0.3">
      <c r="A1" s="326"/>
      <c r="B1" s="326"/>
      <c r="C1" s="326" t="s">
        <v>83</v>
      </c>
      <c r="D1" s="326"/>
      <c r="E1" s="326"/>
      <c r="F1" s="326"/>
      <c r="G1" s="221"/>
    </row>
    <row r="2" spans="1:7" ht="30.9" customHeight="1" x14ac:dyDescent="0.3">
      <c r="A2" s="326"/>
      <c r="B2" s="326"/>
      <c r="C2" s="326"/>
      <c r="D2" s="326"/>
      <c r="E2" s="326"/>
      <c r="F2" s="326"/>
      <c r="G2" s="221"/>
    </row>
    <row r="3" spans="1:7" ht="24.9" customHeight="1" thickBot="1" x14ac:dyDescent="0.35">
      <c r="A3" s="224"/>
      <c r="B3" s="224"/>
      <c r="C3" s="224"/>
      <c r="D3" s="29"/>
      <c r="E3" s="29"/>
      <c r="F3" s="29"/>
      <c r="G3" s="29"/>
    </row>
    <row r="4" spans="1:7" x14ac:dyDescent="0.3">
      <c r="B4" s="318" t="s">
        <v>84</v>
      </c>
      <c r="C4" s="319"/>
    </row>
    <row r="5" spans="1:7" x14ac:dyDescent="0.3">
      <c r="B5" s="222"/>
      <c r="C5" s="37"/>
    </row>
    <row r="6" spans="1:7" x14ac:dyDescent="0.3">
      <c r="B6" s="222" t="s">
        <v>85</v>
      </c>
      <c r="C6" s="37"/>
    </row>
    <row r="7" spans="1:7" x14ac:dyDescent="0.3">
      <c r="B7" s="222"/>
      <c r="C7" s="37"/>
    </row>
    <row r="8" spans="1:7" x14ac:dyDescent="0.3">
      <c r="B8" s="222" t="s">
        <v>86</v>
      </c>
      <c r="C8" s="37"/>
    </row>
    <row r="9" spans="1:7" x14ac:dyDescent="0.3">
      <c r="B9" s="222"/>
      <c r="C9" s="37"/>
    </row>
    <row r="10" spans="1:7" x14ac:dyDescent="0.3">
      <c r="B10" s="222" t="s">
        <v>87</v>
      </c>
      <c r="C10" s="113"/>
    </row>
    <row r="11" spans="1:7" ht="16.2" thickBot="1" x14ac:dyDescent="0.35">
      <c r="B11" s="38"/>
      <c r="C11" s="39"/>
    </row>
    <row r="13" spans="1:7" ht="16.2" thickBot="1" x14ac:dyDescent="0.35"/>
    <row r="14" spans="1:7" x14ac:dyDescent="0.3">
      <c r="B14" s="320" t="s">
        <v>88</v>
      </c>
      <c r="C14" s="321"/>
    </row>
    <row r="15" spans="1:7" x14ac:dyDescent="0.3">
      <c r="B15" s="68" t="s">
        <v>89</v>
      </c>
      <c r="C15" s="69"/>
    </row>
    <row r="16" spans="1:7" x14ac:dyDescent="0.3">
      <c r="B16" s="68"/>
      <c r="C16" s="69"/>
    </row>
    <row r="17" spans="1:5" x14ac:dyDescent="0.3">
      <c r="B17" s="68" t="s">
        <v>90</v>
      </c>
      <c r="C17" s="69"/>
    </row>
    <row r="18" spans="1:5" x14ac:dyDescent="0.3">
      <c r="B18" s="68"/>
      <c r="C18" s="69"/>
    </row>
    <row r="19" spans="1:5" x14ac:dyDescent="0.3">
      <c r="B19" s="68" t="s">
        <v>91</v>
      </c>
      <c r="C19" s="107"/>
    </row>
    <row r="20" spans="1:5" x14ac:dyDescent="0.3">
      <c r="B20" s="68"/>
      <c r="C20" s="69"/>
    </row>
    <row r="21" spans="1:5" x14ac:dyDescent="0.3">
      <c r="B21" s="324" t="s">
        <v>92</v>
      </c>
      <c r="C21" s="322"/>
    </row>
    <row r="22" spans="1:5" x14ac:dyDescent="0.3">
      <c r="B22" s="324"/>
      <c r="C22" s="322"/>
    </row>
    <row r="23" spans="1:5" ht="16.2" thickBot="1" x14ac:dyDescent="0.35">
      <c r="B23" s="325"/>
      <c r="C23" s="323"/>
    </row>
    <row r="24" spans="1:5" x14ac:dyDescent="0.3">
      <c r="A24" s="223"/>
      <c r="B24" s="223" t="s">
        <v>93</v>
      </c>
      <c r="C24" s="223"/>
      <c r="D24" s="223"/>
      <c r="E24" s="223"/>
    </row>
    <row r="25" spans="1:5" ht="15.9" customHeight="1" x14ac:dyDescent="0.3">
      <c r="A25" s="223"/>
      <c r="B25" s="223"/>
      <c r="C25" s="223"/>
      <c r="D25" s="223"/>
      <c r="E25" s="223"/>
    </row>
    <row r="26" spans="1:5" x14ac:dyDescent="0.3">
      <c r="A26" s="223"/>
      <c r="B26" s="223"/>
      <c r="C26" s="223"/>
      <c r="D26" s="223"/>
      <c r="E26" s="223"/>
    </row>
    <row r="27" spans="1:5" ht="15.9" customHeight="1" x14ac:dyDescent="0.3">
      <c r="A27" s="223"/>
      <c r="B27" s="30"/>
      <c r="C27" s="30"/>
      <c r="D27" s="223"/>
      <c r="E27" s="223"/>
    </row>
    <row r="28" spans="1:5" x14ac:dyDescent="0.3">
      <c r="A28" s="315" t="s">
        <v>94</v>
      </c>
      <c r="B28" s="316"/>
      <c r="C28" s="316"/>
      <c r="D28" s="316"/>
      <c r="E28" s="316"/>
    </row>
    <row r="29" spans="1:5" x14ac:dyDescent="0.3">
      <c r="A29" s="317" t="s">
        <v>95</v>
      </c>
      <c r="B29" s="316"/>
      <c r="C29" s="316"/>
      <c r="D29" s="316"/>
      <c r="E29" s="316"/>
    </row>
  </sheetData>
  <mergeCells count="12">
    <mergeCell ref="A1:B1"/>
    <mergeCell ref="C1:D1"/>
    <mergeCell ref="E1:F1"/>
    <mergeCell ref="A2:B2"/>
    <mergeCell ref="C2:D2"/>
    <mergeCell ref="E2:F2"/>
    <mergeCell ref="A28:E28"/>
    <mergeCell ref="A29:E29"/>
    <mergeCell ref="B4:C4"/>
    <mergeCell ref="B14:C14"/>
    <mergeCell ref="C21:C23"/>
    <mergeCell ref="B21:B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H49"/>
  <sheetViews>
    <sheetView topLeftCell="A31" zoomScale="80" zoomScaleNormal="80" workbookViewId="0">
      <selection activeCell="F40" sqref="F40"/>
    </sheetView>
  </sheetViews>
  <sheetFormatPr defaultColWidth="11" defaultRowHeight="15.6" x14ac:dyDescent="0.3"/>
  <cols>
    <col min="1" max="1" width="15.3984375" bestFit="1" customWidth="1"/>
    <col min="2" max="2" width="28.8984375" bestFit="1" customWidth="1"/>
    <col min="3" max="3" width="28.5" customWidth="1"/>
    <col min="4" max="6" width="32" customWidth="1"/>
    <col min="7" max="7" width="21.5" customWidth="1"/>
  </cols>
  <sheetData>
    <row r="1" spans="1:8" x14ac:dyDescent="0.3">
      <c r="A1" s="328" t="s">
        <v>96</v>
      </c>
      <c r="B1" s="329"/>
      <c r="C1" s="329"/>
      <c r="D1" s="329"/>
      <c r="E1" s="329"/>
      <c r="F1" s="329"/>
      <c r="G1" s="329"/>
      <c r="H1" s="329"/>
    </row>
    <row r="2" spans="1:8" ht="30.9" customHeight="1" x14ac:dyDescent="0.3">
      <c r="A2" s="329"/>
      <c r="B2" s="329"/>
      <c r="C2" s="329"/>
      <c r="D2" s="329"/>
      <c r="E2" s="329"/>
      <c r="F2" s="329"/>
      <c r="G2" s="329"/>
      <c r="H2" s="329"/>
    </row>
    <row r="3" spans="1:8" x14ac:dyDescent="0.3">
      <c r="A3" s="330" t="s">
        <v>97</v>
      </c>
      <c r="B3" s="330"/>
      <c r="C3" s="330"/>
      <c r="D3" s="330"/>
      <c r="E3" s="330"/>
      <c r="F3" s="330"/>
      <c r="G3" s="330"/>
      <c r="H3" s="330"/>
    </row>
    <row r="4" spans="1:8" ht="53.25" customHeight="1" x14ac:dyDescent="0.3">
      <c r="A4" s="331" t="s">
        <v>98</v>
      </c>
      <c r="B4" s="331"/>
      <c r="C4" s="331"/>
      <c r="D4" s="331"/>
      <c r="E4" s="331"/>
      <c r="F4" s="331"/>
      <c r="G4" s="331"/>
      <c r="H4" s="331"/>
    </row>
    <row r="5" spans="1:8" ht="24.9" customHeight="1" x14ac:dyDescent="0.3">
      <c r="A5" s="29"/>
      <c r="B5" s="29"/>
      <c r="C5" s="29"/>
      <c r="D5" s="29"/>
      <c r="E5" s="29"/>
      <c r="F5" s="29"/>
      <c r="G5" s="29"/>
      <c r="H5" s="29"/>
    </row>
    <row r="6" spans="1:8" ht="53.25" customHeight="1" thickBot="1" x14ac:dyDescent="0.35">
      <c r="A6" s="332"/>
      <c r="B6" s="332"/>
      <c r="C6" s="332"/>
      <c r="D6" s="29"/>
      <c r="E6" s="29"/>
      <c r="F6" s="29"/>
      <c r="G6" s="29"/>
      <c r="H6" s="29"/>
    </row>
    <row r="7" spans="1:8" ht="24.9" customHeight="1" x14ac:dyDescent="0.3">
      <c r="A7" s="224"/>
      <c r="B7" s="72"/>
      <c r="C7" s="73"/>
      <c r="D7" s="80"/>
      <c r="E7" s="80"/>
      <c r="F7" s="80"/>
      <c r="G7" s="74"/>
      <c r="H7" s="29"/>
    </row>
    <row r="8" spans="1:8" x14ac:dyDescent="0.3">
      <c r="B8" s="333" t="s">
        <v>96</v>
      </c>
      <c r="C8" s="334"/>
      <c r="D8" s="334"/>
      <c r="E8" s="334"/>
      <c r="F8" s="334"/>
      <c r="G8" s="335"/>
    </row>
    <row r="9" spans="1:8" x14ac:dyDescent="0.3">
      <c r="B9" s="222"/>
      <c r="C9" s="223"/>
      <c r="G9" s="75"/>
    </row>
    <row r="10" spans="1:8" x14ac:dyDescent="0.3">
      <c r="B10" s="79" t="s">
        <v>99</v>
      </c>
      <c r="C10" s="230" t="s">
        <v>375</v>
      </c>
      <c r="D10" s="231"/>
      <c r="E10" s="231"/>
      <c r="F10" s="231"/>
      <c r="G10" s="232"/>
    </row>
    <row r="11" spans="1:8" x14ac:dyDescent="0.3">
      <c r="B11" s="79"/>
      <c r="C11" s="230"/>
      <c r="D11" s="231"/>
      <c r="E11" s="231"/>
      <c r="F11" s="231"/>
      <c r="G11" s="232"/>
    </row>
    <row r="12" spans="1:8" x14ac:dyDescent="0.3">
      <c r="B12" s="79" t="s">
        <v>100</v>
      </c>
      <c r="C12" s="230" t="s">
        <v>373</v>
      </c>
      <c r="D12" s="231"/>
      <c r="E12" s="231"/>
      <c r="F12" s="231"/>
      <c r="G12" s="232"/>
    </row>
    <row r="13" spans="1:8" x14ac:dyDescent="0.3">
      <c r="B13" s="79"/>
      <c r="C13" s="230"/>
      <c r="D13" s="231"/>
      <c r="E13" s="231"/>
      <c r="F13" s="231"/>
      <c r="G13" s="232"/>
    </row>
    <row r="14" spans="1:8" x14ac:dyDescent="0.3">
      <c r="B14" s="79" t="s">
        <v>101</v>
      </c>
      <c r="C14" s="230" t="s">
        <v>350</v>
      </c>
      <c r="D14" s="230" t="s">
        <v>351</v>
      </c>
      <c r="E14" s="266">
        <v>44152</v>
      </c>
      <c r="F14" s="266">
        <v>44153</v>
      </c>
      <c r="G14" s="267">
        <v>44160</v>
      </c>
    </row>
    <row r="15" spans="1:8" x14ac:dyDescent="0.3">
      <c r="B15" s="79"/>
      <c r="C15" s="230" t="s">
        <v>352</v>
      </c>
      <c r="D15" s="230" t="s">
        <v>353</v>
      </c>
      <c r="E15" s="266">
        <v>44152</v>
      </c>
      <c r="F15" s="266">
        <v>44153</v>
      </c>
      <c r="G15" s="267">
        <v>44160</v>
      </c>
    </row>
    <row r="16" spans="1:8" x14ac:dyDescent="0.3">
      <c r="B16" s="79"/>
      <c r="C16" s="230" t="s">
        <v>354</v>
      </c>
      <c r="D16" s="230" t="s">
        <v>355</v>
      </c>
      <c r="E16" s="266">
        <v>44152</v>
      </c>
      <c r="F16" s="266">
        <v>44153</v>
      </c>
      <c r="G16" s="267">
        <v>44160</v>
      </c>
    </row>
    <row r="17" spans="2:7" x14ac:dyDescent="0.3">
      <c r="B17" s="79"/>
      <c r="C17" s="230" t="s">
        <v>356</v>
      </c>
      <c r="D17" s="230" t="s">
        <v>357</v>
      </c>
      <c r="E17" s="266">
        <v>44152</v>
      </c>
      <c r="F17" s="268" t="s">
        <v>358</v>
      </c>
      <c r="G17" s="269" t="s">
        <v>358</v>
      </c>
    </row>
    <row r="18" spans="2:7" x14ac:dyDescent="0.3">
      <c r="B18" s="79"/>
      <c r="C18" s="230" t="s">
        <v>359</v>
      </c>
      <c r="D18" s="230" t="s">
        <v>360</v>
      </c>
      <c r="E18" s="266">
        <v>44152</v>
      </c>
      <c r="F18" s="266">
        <v>44153</v>
      </c>
      <c r="G18" s="267">
        <v>44160</v>
      </c>
    </row>
    <row r="19" spans="2:7" x14ac:dyDescent="0.3">
      <c r="B19" s="79"/>
      <c r="C19" s="230" t="s">
        <v>361</v>
      </c>
      <c r="D19" s="231" t="s">
        <v>362</v>
      </c>
      <c r="E19" s="266">
        <v>44152</v>
      </c>
      <c r="F19" s="266">
        <v>44153</v>
      </c>
      <c r="G19" s="267">
        <v>44160</v>
      </c>
    </row>
    <row r="20" spans="2:7" x14ac:dyDescent="0.3">
      <c r="B20" s="79"/>
      <c r="C20" s="230" t="s">
        <v>363</v>
      </c>
      <c r="D20" s="230" t="s">
        <v>360</v>
      </c>
      <c r="E20" s="266">
        <v>44152</v>
      </c>
      <c r="F20" s="270" t="s">
        <v>358</v>
      </c>
      <c r="G20" s="269" t="s">
        <v>358</v>
      </c>
    </row>
    <row r="21" spans="2:7" x14ac:dyDescent="0.3">
      <c r="B21" s="79"/>
      <c r="C21" s="230" t="s">
        <v>364</v>
      </c>
      <c r="D21" s="230" t="s">
        <v>365</v>
      </c>
      <c r="E21" s="268" t="s">
        <v>358</v>
      </c>
      <c r="F21" s="270" t="s">
        <v>358</v>
      </c>
      <c r="G21" s="267">
        <v>44160</v>
      </c>
    </row>
    <row r="22" spans="2:7" x14ac:dyDescent="0.3">
      <c r="B22" s="79"/>
      <c r="C22" s="230" t="s">
        <v>366</v>
      </c>
      <c r="D22" s="230" t="s">
        <v>367</v>
      </c>
      <c r="E22" s="268" t="s">
        <v>358</v>
      </c>
      <c r="F22" s="266">
        <v>44153</v>
      </c>
      <c r="G22" s="269" t="s">
        <v>358</v>
      </c>
    </row>
    <row r="23" spans="2:7" x14ac:dyDescent="0.3">
      <c r="B23" s="79"/>
      <c r="C23" s="230" t="s">
        <v>368</v>
      </c>
      <c r="D23" s="230" t="s">
        <v>369</v>
      </c>
      <c r="E23" s="268" t="s">
        <v>358</v>
      </c>
      <c r="F23" s="266">
        <v>44153</v>
      </c>
      <c r="G23" s="267">
        <v>44160</v>
      </c>
    </row>
    <row r="24" spans="2:7" x14ac:dyDescent="0.3">
      <c r="B24" s="79"/>
      <c r="C24" s="230"/>
      <c r="D24" s="231"/>
      <c r="E24" s="231"/>
      <c r="F24" s="231"/>
      <c r="G24" s="232"/>
    </row>
    <row r="25" spans="2:7" x14ac:dyDescent="0.3">
      <c r="B25" s="79"/>
      <c r="C25" s="230"/>
      <c r="D25" s="231"/>
      <c r="E25" s="231"/>
      <c r="F25" s="231"/>
      <c r="G25" s="232"/>
    </row>
    <row r="26" spans="2:7" x14ac:dyDescent="0.3">
      <c r="B26" s="79" t="s">
        <v>102</v>
      </c>
      <c r="C26" s="271">
        <v>44152</v>
      </c>
      <c r="D26" s="272">
        <v>44153</v>
      </c>
      <c r="E26" s="272">
        <v>44160</v>
      </c>
      <c r="F26" s="231"/>
      <c r="G26" s="232"/>
    </row>
    <row r="27" spans="2:7" x14ac:dyDescent="0.3">
      <c r="B27" s="79"/>
      <c r="C27" s="230"/>
      <c r="D27" s="231"/>
      <c r="E27" s="231"/>
      <c r="F27" s="231"/>
      <c r="G27" s="232"/>
    </row>
    <row r="28" spans="2:7" x14ac:dyDescent="0.3">
      <c r="B28" s="79"/>
      <c r="C28" s="230"/>
      <c r="D28" s="231"/>
      <c r="E28" s="231"/>
      <c r="F28" s="231"/>
      <c r="G28" s="232"/>
    </row>
    <row r="29" spans="2:7" x14ac:dyDescent="0.3">
      <c r="B29" s="79" t="s">
        <v>103</v>
      </c>
      <c r="C29" s="230" t="s">
        <v>350</v>
      </c>
      <c r="D29" s="230" t="s">
        <v>370</v>
      </c>
      <c r="E29" s="272">
        <v>44316</v>
      </c>
      <c r="F29" s="231"/>
      <c r="G29" s="232"/>
    </row>
    <row r="30" spans="2:7" x14ac:dyDescent="0.3">
      <c r="B30" s="222"/>
      <c r="C30" s="230" t="s">
        <v>352</v>
      </c>
      <c r="D30" s="230" t="s">
        <v>353</v>
      </c>
      <c r="E30" s="272">
        <v>44181</v>
      </c>
      <c r="F30" s="231"/>
      <c r="G30" s="232"/>
    </row>
    <row r="31" spans="2:7" x14ac:dyDescent="0.3">
      <c r="B31" s="222"/>
      <c r="C31" s="230" t="s">
        <v>366</v>
      </c>
      <c r="D31" s="230" t="s">
        <v>367</v>
      </c>
      <c r="E31" s="272">
        <v>44181</v>
      </c>
      <c r="F31" s="231"/>
      <c r="G31" s="232"/>
    </row>
    <row r="32" spans="2:7" x14ac:dyDescent="0.3">
      <c r="B32" s="222"/>
      <c r="C32" s="230" t="s">
        <v>371</v>
      </c>
      <c r="D32" s="230" t="s">
        <v>369</v>
      </c>
      <c r="E32" s="272">
        <v>44214</v>
      </c>
      <c r="F32" s="231"/>
      <c r="G32" s="232"/>
    </row>
    <row r="33" spans="1:7" x14ac:dyDescent="0.3">
      <c r="B33" s="222"/>
      <c r="C33" s="230" t="s">
        <v>359</v>
      </c>
      <c r="D33" s="230" t="s">
        <v>372</v>
      </c>
      <c r="E33" s="272">
        <v>44299</v>
      </c>
      <c r="F33" s="231"/>
      <c r="G33" s="232"/>
    </row>
    <row r="34" spans="1:7" x14ac:dyDescent="0.3">
      <c r="B34" s="222"/>
      <c r="C34" s="230" t="s">
        <v>373</v>
      </c>
      <c r="D34" s="230" t="s">
        <v>374</v>
      </c>
      <c r="E34" s="272">
        <v>44299</v>
      </c>
      <c r="F34" s="231"/>
      <c r="G34" s="232"/>
    </row>
    <row r="35" spans="1:7" x14ac:dyDescent="0.3">
      <c r="B35" s="222"/>
      <c r="C35" s="230"/>
      <c r="D35" s="230"/>
      <c r="E35" s="231"/>
      <c r="F35" s="231"/>
      <c r="G35" s="232"/>
    </row>
    <row r="36" spans="1:7" x14ac:dyDescent="0.3">
      <c r="B36" s="79" t="s">
        <v>104</v>
      </c>
      <c r="C36" s="230" t="s">
        <v>105</v>
      </c>
      <c r="D36" s="230" t="s">
        <v>106</v>
      </c>
      <c r="E36" s="231" t="s">
        <v>107</v>
      </c>
      <c r="F36" s="231"/>
      <c r="G36" s="232" t="s">
        <v>108</v>
      </c>
    </row>
    <row r="37" spans="1:7" ht="46.8" x14ac:dyDescent="0.3">
      <c r="B37" s="222"/>
      <c r="C37" s="289" t="s">
        <v>361</v>
      </c>
      <c r="D37" s="290">
        <v>44298</v>
      </c>
      <c r="E37" s="6" t="s">
        <v>530</v>
      </c>
      <c r="G37" s="75" t="s">
        <v>373</v>
      </c>
    </row>
    <row r="38" spans="1:7" ht="93.6" x14ac:dyDescent="0.3">
      <c r="B38" s="222"/>
      <c r="C38" s="289" t="s">
        <v>361</v>
      </c>
      <c r="D38" s="290">
        <v>44313</v>
      </c>
      <c r="E38" s="6" t="s">
        <v>531</v>
      </c>
      <c r="G38" s="75" t="s">
        <v>373</v>
      </c>
    </row>
    <row r="39" spans="1:7" ht="93.6" x14ac:dyDescent="0.3">
      <c r="B39" s="222"/>
      <c r="C39" s="294" t="s">
        <v>361</v>
      </c>
      <c r="D39" s="290">
        <v>44516</v>
      </c>
      <c r="E39" s="6" t="s">
        <v>568</v>
      </c>
      <c r="G39" s="75"/>
    </row>
    <row r="40" spans="1:7" ht="93.6" x14ac:dyDescent="0.3">
      <c r="B40" s="222"/>
      <c r="C40" s="314" t="s">
        <v>361</v>
      </c>
      <c r="D40" s="290">
        <v>44834</v>
      </c>
      <c r="E40" s="6" t="s">
        <v>580</v>
      </c>
      <c r="G40" s="75"/>
    </row>
    <row r="41" spans="1:7" x14ac:dyDescent="0.3">
      <c r="B41" s="222"/>
      <c r="C41" s="223"/>
      <c r="G41" s="75"/>
    </row>
    <row r="42" spans="1:7" x14ac:dyDescent="0.3">
      <c r="B42" s="79" t="s">
        <v>109</v>
      </c>
      <c r="C42" s="165"/>
      <c r="G42" s="75"/>
    </row>
    <row r="43" spans="1:7" x14ac:dyDescent="0.3">
      <c r="B43" s="222"/>
      <c r="C43" s="123"/>
      <c r="G43" s="75"/>
    </row>
    <row r="44" spans="1:7" x14ac:dyDescent="0.3">
      <c r="B44" s="327" t="s">
        <v>111</v>
      </c>
      <c r="C44" s="316"/>
      <c r="G44" s="75"/>
    </row>
    <row r="45" spans="1:7" ht="15.9" customHeight="1" thickBot="1" x14ac:dyDescent="0.35">
      <c r="B45" s="76"/>
      <c r="C45" s="77"/>
      <c r="D45" s="77"/>
      <c r="E45" s="77"/>
      <c r="F45" s="77"/>
      <c r="G45" s="78"/>
    </row>
    <row r="46" spans="1:7" ht="15.9" customHeight="1" x14ac:dyDescent="0.3"/>
    <row r="47" spans="1:7" x14ac:dyDescent="0.3">
      <c r="A47" s="219" t="s">
        <v>94</v>
      </c>
      <c r="B47" s="30"/>
      <c r="C47" s="30"/>
      <c r="D47" s="223"/>
      <c r="E47" s="223"/>
      <c r="F47" s="223"/>
    </row>
    <row r="48" spans="1:7" x14ac:dyDescent="0.3">
      <c r="A48" s="220" t="s">
        <v>95</v>
      </c>
      <c r="B48" s="223"/>
      <c r="C48" s="223"/>
      <c r="D48" s="223"/>
      <c r="E48" s="223"/>
      <c r="F48" s="223"/>
    </row>
    <row r="49" spans="2:3" x14ac:dyDescent="0.3">
      <c r="B49" s="223"/>
      <c r="C49" s="223"/>
    </row>
  </sheetData>
  <mergeCells count="6">
    <mergeCell ref="B44:C44"/>
    <mergeCell ref="A1:H2"/>
    <mergeCell ref="A3:H3"/>
    <mergeCell ref="A4:H4"/>
    <mergeCell ref="A6:C6"/>
    <mergeCell ref="B8:G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1"/>
  <sheetViews>
    <sheetView topLeftCell="A8" workbookViewId="0">
      <selection activeCell="C15" sqref="C15"/>
    </sheetView>
  </sheetViews>
  <sheetFormatPr defaultColWidth="13" defaultRowHeight="15.6" x14ac:dyDescent="0.3"/>
  <cols>
    <col min="1" max="1" width="10" customWidth="1"/>
    <col min="2" max="2" width="13.5" customWidth="1"/>
    <col min="3" max="3" width="64.8984375" customWidth="1"/>
    <col min="4" max="4" width="11.3984375" customWidth="1"/>
    <col min="5" max="26" width="10" customWidth="1"/>
  </cols>
  <sheetData>
    <row r="1" spans="1:26" ht="21.75" customHeight="1" x14ac:dyDescent="0.3">
      <c r="A1" s="12" t="s">
        <v>112</v>
      </c>
      <c r="B1" s="13"/>
      <c r="C1" s="13"/>
      <c r="D1" s="13"/>
      <c r="E1" s="13"/>
      <c r="F1" s="13"/>
      <c r="G1" s="13"/>
      <c r="H1" s="13"/>
      <c r="I1" s="13"/>
      <c r="J1" s="13"/>
      <c r="K1" s="13"/>
      <c r="L1" s="13"/>
      <c r="M1" s="13"/>
      <c r="N1" s="13"/>
      <c r="O1" s="13"/>
      <c r="P1" s="13"/>
      <c r="Q1" s="13"/>
      <c r="R1" s="13"/>
      <c r="S1" s="13"/>
      <c r="T1" s="13"/>
      <c r="U1" s="13"/>
      <c r="V1" s="13"/>
      <c r="W1" s="13"/>
      <c r="X1" s="13"/>
      <c r="Y1" s="13"/>
      <c r="Z1" s="13"/>
    </row>
    <row r="2" spans="1:26" ht="12" customHeight="1" x14ac:dyDescent="0.3">
      <c r="A2" s="14" t="s">
        <v>113</v>
      </c>
      <c r="B2" s="14" t="s">
        <v>114</v>
      </c>
      <c r="C2" s="15" t="s">
        <v>112</v>
      </c>
      <c r="D2" s="13"/>
      <c r="E2" s="13"/>
      <c r="F2" s="13"/>
      <c r="G2" s="13"/>
      <c r="H2" s="13"/>
      <c r="I2" s="13"/>
      <c r="J2" s="13"/>
      <c r="K2" s="13"/>
      <c r="L2" s="13"/>
      <c r="M2" s="13"/>
      <c r="N2" s="13"/>
      <c r="O2" s="13"/>
      <c r="P2" s="13"/>
      <c r="Q2" s="13"/>
      <c r="R2" s="13"/>
      <c r="S2" s="13"/>
      <c r="T2" s="13"/>
      <c r="U2" s="13"/>
      <c r="V2" s="13"/>
      <c r="W2" s="13"/>
      <c r="X2" s="13"/>
      <c r="Y2" s="13"/>
      <c r="Z2" s="13"/>
    </row>
    <row r="3" spans="1:26" x14ac:dyDescent="0.3">
      <c r="A3" s="164">
        <v>0.26</v>
      </c>
      <c r="B3" s="17">
        <v>43994</v>
      </c>
      <c r="C3" s="18" t="s">
        <v>115</v>
      </c>
      <c r="D3" s="13"/>
      <c r="E3" s="13"/>
      <c r="F3" s="13"/>
      <c r="G3" s="13"/>
      <c r="H3" s="13"/>
      <c r="I3" s="13"/>
      <c r="J3" s="13"/>
      <c r="K3" s="13"/>
      <c r="L3" s="13"/>
      <c r="M3" s="13"/>
      <c r="N3" s="13"/>
      <c r="O3" s="13"/>
      <c r="P3" s="13"/>
      <c r="Q3" s="13"/>
      <c r="R3" s="13"/>
      <c r="S3" s="13"/>
      <c r="T3" s="13"/>
      <c r="U3" s="13"/>
      <c r="V3" s="13"/>
      <c r="W3" s="13"/>
      <c r="X3" s="13"/>
      <c r="Y3" s="13"/>
      <c r="Z3" s="13"/>
    </row>
    <row r="4" spans="1:26" x14ac:dyDescent="0.3">
      <c r="A4" s="164">
        <v>0.27</v>
      </c>
      <c r="B4" s="17">
        <v>43994</v>
      </c>
      <c r="C4" s="18" t="s">
        <v>116</v>
      </c>
      <c r="D4" s="13"/>
      <c r="E4" s="13"/>
      <c r="F4" s="13"/>
      <c r="G4" s="13"/>
      <c r="H4" s="13"/>
      <c r="I4" s="13"/>
      <c r="J4" s="13"/>
      <c r="K4" s="13"/>
      <c r="L4" s="13"/>
      <c r="M4" s="13"/>
      <c r="N4" s="13"/>
      <c r="O4" s="13"/>
      <c r="P4" s="13"/>
      <c r="Q4" s="13"/>
      <c r="R4" s="13"/>
      <c r="S4" s="13"/>
      <c r="T4" s="13"/>
      <c r="U4" s="13"/>
      <c r="V4" s="13"/>
      <c r="W4" s="13"/>
      <c r="X4" s="13"/>
      <c r="Y4" s="13"/>
      <c r="Z4" s="13"/>
    </row>
    <row r="5" spans="1:26" x14ac:dyDescent="0.3">
      <c r="A5" s="164">
        <v>1</v>
      </c>
      <c r="B5" s="19">
        <v>43997</v>
      </c>
      <c r="C5" s="18" t="s">
        <v>117</v>
      </c>
      <c r="D5" s="13"/>
      <c r="E5" s="13"/>
      <c r="F5" s="13"/>
      <c r="G5" s="13"/>
      <c r="H5" s="13"/>
      <c r="I5" s="13"/>
      <c r="J5" s="13"/>
      <c r="K5" s="13"/>
      <c r="L5" s="13"/>
      <c r="M5" s="13"/>
      <c r="N5" s="13"/>
      <c r="O5" s="13"/>
      <c r="P5" s="13"/>
      <c r="Q5" s="13"/>
      <c r="R5" s="13"/>
      <c r="S5" s="13"/>
      <c r="T5" s="13"/>
      <c r="U5" s="13"/>
      <c r="V5" s="13"/>
      <c r="W5" s="13"/>
      <c r="X5" s="13"/>
      <c r="Y5" s="13"/>
      <c r="Z5" s="13"/>
    </row>
    <row r="6" spans="1:26" x14ac:dyDescent="0.3">
      <c r="A6" s="233">
        <v>1.1000000000000001</v>
      </c>
      <c r="B6" s="234">
        <v>43999</v>
      </c>
      <c r="C6" s="23" t="s">
        <v>118</v>
      </c>
      <c r="D6" s="13"/>
      <c r="E6" s="13"/>
      <c r="F6" s="13"/>
      <c r="G6" s="13"/>
      <c r="H6" s="13"/>
      <c r="I6" s="13"/>
      <c r="J6" s="13"/>
      <c r="K6" s="13"/>
      <c r="L6" s="13"/>
      <c r="M6" s="13"/>
      <c r="N6" s="13"/>
      <c r="O6" s="13"/>
      <c r="P6" s="13"/>
      <c r="Q6" s="13"/>
      <c r="R6" s="13"/>
      <c r="S6" s="13"/>
      <c r="T6" s="13"/>
      <c r="U6" s="13"/>
      <c r="V6" s="13"/>
      <c r="W6" s="13"/>
      <c r="X6" s="13"/>
      <c r="Y6" s="13"/>
      <c r="Z6" s="13"/>
    </row>
    <row r="7" spans="1:26" x14ac:dyDescent="0.3">
      <c r="A7" s="235">
        <v>1.2</v>
      </c>
      <c r="B7" s="236">
        <v>44005</v>
      </c>
      <c r="C7" s="27" t="s">
        <v>289</v>
      </c>
      <c r="D7" s="13"/>
      <c r="E7" s="13"/>
      <c r="F7" s="13"/>
      <c r="G7" s="13"/>
      <c r="H7" s="13"/>
      <c r="I7" s="13"/>
      <c r="J7" s="13"/>
      <c r="K7" s="13"/>
      <c r="L7" s="13"/>
      <c r="M7" s="13"/>
      <c r="N7" s="13"/>
      <c r="O7" s="13"/>
      <c r="P7" s="13"/>
      <c r="Q7" s="13"/>
      <c r="R7" s="13"/>
      <c r="S7" s="13"/>
      <c r="T7" s="13"/>
      <c r="U7" s="13"/>
      <c r="V7" s="13"/>
      <c r="W7" s="13"/>
      <c r="X7" s="13"/>
      <c r="Y7" s="13"/>
      <c r="Z7" s="13"/>
    </row>
    <row r="8" spans="1:26" ht="40.200000000000003" x14ac:dyDescent="0.3">
      <c r="A8" s="235">
        <v>1.3</v>
      </c>
      <c r="B8" s="236">
        <v>44006</v>
      </c>
      <c r="C8" s="27" t="s">
        <v>315</v>
      </c>
      <c r="D8" s="13"/>
      <c r="E8" s="13"/>
      <c r="F8" s="13"/>
      <c r="G8" s="13"/>
      <c r="H8" s="13"/>
      <c r="I8" s="13"/>
      <c r="J8" s="13"/>
      <c r="K8" s="13"/>
      <c r="L8" s="13"/>
      <c r="M8" s="13"/>
      <c r="N8" s="13"/>
      <c r="O8" s="13"/>
      <c r="P8" s="13"/>
      <c r="Q8" s="13"/>
      <c r="R8" s="13"/>
      <c r="S8" s="13"/>
      <c r="T8" s="13"/>
      <c r="U8" s="13"/>
      <c r="V8" s="13"/>
      <c r="W8" s="13"/>
      <c r="X8" s="13"/>
      <c r="Y8" s="13"/>
      <c r="Z8" s="13"/>
    </row>
    <row r="9" spans="1:26" ht="17.25" customHeight="1" x14ac:dyDescent="0.3">
      <c r="A9" s="235">
        <v>1.4</v>
      </c>
      <c r="B9" s="236">
        <v>44011</v>
      </c>
      <c r="C9" s="27" t="s">
        <v>321</v>
      </c>
      <c r="D9" s="13"/>
      <c r="E9" s="13"/>
      <c r="F9" s="13"/>
      <c r="G9" s="13"/>
      <c r="H9" s="13"/>
      <c r="I9" s="13"/>
      <c r="J9" s="13"/>
      <c r="K9" s="13"/>
      <c r="L9" s="13"/>
      <c r="M9" s="13"/>
      <c r="N9" s="13"/>
      <c r="O9" s="13"/>
      <c r="P9" s="13"/>
      <c r="Q9" s="13"/>
      <c r="R9" s="13"/>
      <c r="S9" s="13"/>
      <c r="T9" s="13"/>
      <c r="U9" s="13"/>
      <c r="V9" s="13"/>
      <c r="W9" s="13"/>
      <c r="X9" s="13"/>
      <c r="Y9" s="13"/>
      <c r="Z9" s="13"/>
    </row>
    <row r="10" spans="1:26" ht="17.25" customHeight="1" x14ac:dyDescent="0.3">
      <c r="A10" s="235">
        <v>2</v>
      </c>
      <c r="B10" s="236">
        <v>44013</v>
      </c>
      <c r="C10" s="27" t="s">
        <v>335</v>
      </c>
      <c r="D10" s="13"/>
      <c r="E10" s="13"/>
      <c r="F10" s="13"/>
      <c r="G10" s="13"/>
      <c r="H10" s="13"/>
      <c r="I10" s="13"/>
      <c r="J10" s="13"/>
      <c r="K10" s="13"/>
      <c r="L10" s="13"/>
      <c r="M10" s="13"/>
      <c r="N10" s="13"/>
      <c r="O10" s="13"/>
      <c r="P10" s="13"/>
      <c r="Q10" s="13"/>
      <c r="R10" s="13"/>
      <c r="S10" s="13"/>
      <c r="T10" s="13"/>
      <c r="U10" s="13"/>
      <c r="V10" s="13"/>
      <c r="W10" s="13"/>
      <c r="X10" s="13"/>
      <c r="Y10" s="13"/>
      <c r="Z10" s="13"/>
    </row>
    <row r="11" spans="1:26" ht="17.25" customHeight="1" x14ac:dyDescent="0.3">
      <c r="A11" s="235">
        <v>2.1</v>
      </c>
      <c r="B11" s="236">
        <v>44113</v>
      </c>
      <c r="C11" s="27" t="s">
        <v>339</v>
      </c>
      <c r="D11" s="13"/>
      <c r="E11" s="13"/>
      <c r="F11" s="13"/>
      <c r="G11" s="13"/>
      <c r="H11" s="13"/>
      <c r="I11" s="13"/>
      <c r="J11" s="13"/>
      <c r="K11" s="13"/>
      <c r="L11" s="13"/>
      <c r="M11" s="13"/>
      <c r="N11" s="13"/>
      <c r="O11" s="13"/>
      <c r="P11" s="13"/>
      <c r="Q11" s="13"/>
      <c r="R11" s="13"/>
      <c r="S11" s="13"/>
      <c r="T11" s="13"/>
      <c r="U11" s="13"/>
      <c r="V11" s="13"/>
      <c r="W11" s="13"/>
      <c r="X11" s="13"/>
      <c r="Y11" s="13"/>
      <c r="Z11" s="13"/>
    </row>
    <row r="12" spans="1:26" ht="42.9" customHeight="1" x14ac:dyDescent="0.3">
      <c r="A12" s="235">
        <v>2.2000000000000002</v>
      </c>
      <c r="B12" s="236">
        <v>44139</v>
      </c>
      <c r="C12" s="27" t="s">
        <v>340</v>
      </c>
      <c r="D12" s="13"/>
      <c r="E12" s="13"/>
      <c r="F12" s="13"/>
      <c r="G12" s="13"/>
      <c r="H12" s="13"/>
      <c r="I12" s="13"/>
      <c r="J12" s="13"/>
      <c r="K12" s="13"/>
      <c r="L12" s="13"/>
      <c r="M12" s="13"/>
      <c r="N12" s="13"/>
      <c r="O12" s="13"/>
      <c r="P12" s="13"/>
      <c r="Q12" s="13"/>
      <c r="R12" s="13"/>
      <c r="S12" s="13"/>
      <c r="T12" s="13"/>
      <c r="U12" s="13"/>
      <c r="V12" s="13"/>
      <c r="W12" s="13"/>
      <c r="X12" s="13"/>
      <c r="Y12" s="13"/>
      <c r="Z12" s="13"/>
    </row>
    <row r="13" spans="1:26" ht="42.9" customHeight="1" x14ac:dyDescent="0.3">
      <c r="A13" s="235">
        <v>2.2999999999999998</v>
      </c>
      <c r="B13" s="236">
        <v>44147</v>
      </c>
      <c r="C13" s="27" t="s">
        <v>347</v>
      </c>
      <c r="D13" s="13"/>
      <c r="E13" s="13"/>
      <c r="F13" s="13"/>
      <c r="G13" s="13"/>
      <c r="H13" s="13"/>
      <c r="I13" s="13"/>
      <c r="J13" s="13"/>
      <c r="K13" s="13"/>
      <c r="L13" s="13"/>
      <c r="M13" s="13"/>
      <c r="N13" s="13"/>
      <c r="O13" s="13"/>
      <c r="P13" s="13"/>
      <c r="Q13" s="13"/>
      <c r="R13" s="13"/>
      <c r="S13" s="13"/>
      <c r="T13" s="13"/>
      <c r="U13" s="13"/>
      <c r="V13" s="13"/>
      <c r="W13" s="13"/>
      <c r="X13" s="13"/>
      <c r="Y13" s="13"/>
      <c r="Z13" s="13"/>
    </row>
    <row r="14" spans="1:26" ht="42.9" customHeight="1" x14ac:dyDescent="0.3">
      <c r="A14" s="235">
        <v>2.4</v>
      </c>
      <c r="B14" s="236">
        <v>44154</v>
      </c>
      <c r="C14" s="27" t="s">
        <v>348</v>
      </c>
      <c r="D14" s="13"/>
      <c r="E14" s="13"/>
      <c r="F14" s="13"/>
      <c r="G14" s="13"/>
      <c r="H14" s="13"/>
      <c r="I14" s="13"/>
      <c r="J14" s="13"/>
      <c r="K14" s="13"/>
      <c r="L14" s="13"/>
      <c r="M14" s="13"/>
      <c r="N14" s="13"/>
      <c r="O14" s="13"/>
      <c r="P14" s="13"/>
      <c r="Q14" s="13"/>
      <c r="R14" s="13"/>
      <c r="S14" s="13"/>
      <c r="T14" s="13"/>
      <c r="U14" s="13"/>
      <c r="V14" s="13"/>
      <c r="W14" s="13"/>
      <c r="X14" s="13"/>
      <c r="Y14" s="13"/>
      <c r="Z14" s="13"/>
    </row>
    <row r="15" spans="1:26" ht="12" customHeight="1" x14ac:dyDescent="0.3">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12" customHeight="1" x14ac:dyDescent="0.3">
      <c r="A16" s="338" t="s">
        <v>119</v>
      </c>
      <c r="B16" s="339"/>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 customHeight="1" x14ac:dyDescent="0.3">
      <c r="A17" s="340" t="s">
        <v>120</v>
      </c>
      <c r="B17" s="329"/>
      <c r="C17" s="329"/>
      <c r="D17" s="329"/>
      <c r="E17" s="329"/>
      <c r="F17" s="13"/>
      <c r="G17" s="13"/>
      <c r="H17" s="13"/>
      <c r="I17" s="13"/>
      <c r="J17" s="13"/>
      <c r="K17" s="13"/>
      <c r="L17" s="13"/>
      <c r="M17" s="13"/>
      <c r="N17" s="13"/>
      <c r="O17" s="13"/>
      <c r="P17" s="13"/>
      <c r="Q17" s="13"/>
      <c r="R17" s="13"/>
      <c r="S17" s="13"/>
      <c r="T17" s="13"/>
      <c r="U17" s="13"/>
      <c r="V17" s="13"/>
      <c r="W17" s="13"/>
      <c r="X17" s="13"/>
      <c r="Y17" s="13"/>
      <c r="Z17" s="13"/>
    </row>
    <row r="18" spans="1:26" ht="12" customHeight="1" x14ac:dyDescent="0.3">
      <c r="A18" s="341" t="s">
        <v>105</v>
      </c>
      <c r="B18" s="342"/>
      <c r="C18" s="14" t="s">
        <v>121</v>
      </c>
      <c r="D18" s="226" t="s">
        <v>114</v>
      </c>
      <c r="E18" s="14" t="s">
        <v>113</v>
      </c>
      <c r="F18" s="13"/>
      <c r="G18" s="13"/>
      <c r="H18" s="13"/>
      <c r="I18" s="13"/>
      <c r="J18" s="13"/>
      <c r="K18" s="13"/>
      <c r="L18" s="13"/>
      <c r="M18" s="13"/>
      <c r="N18" s="13"/>
      <c r="O18" s="13"/>
      <c r="P18" s="13"/>
      <c r="Q18" s="13"/>
      <c r="R18" s="13"/>
      <c r="S18" s="13"/>
      <c r="T18" s="13"/>
      <c r="U18" s="13"/>
      <c r="V18" s="13"/>
      <c r="W18" s="13"/>
      <c r="X18" s="13"/>
      <c r="Y18" s="13"/>
      <c r="Z18" s="13"/>
    </row>
    <row r="19" spans="1:26" ht="18" customHeight="1" x14ac:dyDescent="0.3">
      <c r="A19" s="343" t="s">
        <v>122</v>
      </c>
      <c r="B19" s="342"/>
      <c r="C19" s="20" t="s">
        <v>123</v>
      </c>
      <c r="D19" s="17"/>
      <c r="E19" s="41"/>
      <c r="F19" s="13"/>
      <c r="G19" s="13"/>
      <c r="H19" s="13"/>
      <c r="I19" s="13"/>
      <c r="J19" s="13"/>
      <c r="K19" s="13"/>
      <c r="L19" s="13"/>
      <c r="M19" s="13"/>
      <c r="N19" s="13"/>
      <c r="O19" s="13"/>
      <c r="P19" s="13"/>
      <c r="Q19" s="13"/>
      <c r="R19" s="13"/>
      <c r="S19" s="13"/>
      <c r="T19" s="13"/>
      <c r="U19" s="13"/>
      <c r="V19" s="13"/>
      <c r="W19" s="13"/>
      <c r="X19" s="13"/>
      <c r="Y19" s="13"/>
      <c r="Z19" s="13"/>
    </row>
    <row r="20" spans="1:26" ht="18" customHeight="1" x14ac:dyDescent="0.3">
      <c r="A20" s="343" t="s">
        <v>124</v>
      </c>
      <c r="B20" s="342"/>
      <c r="C20" s="20" t="s">
        <v>123</v>
      </c>
      <c r="D20" s="17"/>
      <c r="E20" s="41"/>
      <c r="F20" s="13"/>
      <c r="G20" s="13"/>
      <c r="H20" s="13"/>
      <c r="I20" s="13"/>
      <c r="J20" s="13"/>
      <c r="K20" s="13"/>
      <c r="L20" s="13"/>
      <c r="M20" s="13"/>
      <c r="N20" s="13"/>
      <c r="O20" s="13"/>
      <c r="P20" s="13"/>
      <c r="Q20" s="13"/>
      <c r="R20" s="13"/>
      <c r="S20" s="13"/>
      <c r="T20" s="13"/>
      <c r="U20" s="13"/>
      <c r="V20" s="13"/>
      <c r="W20" s="13"/>
      <c r="X20" s="13"/>
      <c r="Y20" s="13"/>
      <c r="Z20" s="13"/>
    </row>
    <row r="21" spans="1:26" ht="18" customHeight="1" x14ac:dyDescent="0.3">
      <c r="A21" s="227" t="s">
        <v>125</v>
      </c>
      <c r="B21" s="67"/>
      <c r="C21" s="20" t="s">
        <v>126</v>
      </c>
      <c r="D21" s="17">
        <v>44001</v>
      </c>
      <c r="E21" s="41">
        <v>1</v>
      </c>
      <c r="F21" s="13"/>
      <c r="G21" s="13"/>
      <c r="H21" s="13"/>
      <c r="I21" s="13"/>
      <c r="J21" s="13"/>
      <c r="K21" s="13"/>
      <c r="L21" s="13"/>
      <c r="M21" s="13"/>
      <c r="N21" s="13"/>
      <c r="O21" s="13"/>
      <c r="P21" s="13"/>
      <c r="Q21" s="13"/>
      <c r="R21" s="13"/>
      <c r="S21" s="13"/>
      <c r="T21" s="13"/>
      <c r="U21" s="13"/>
      <c r="V21" s="13"/>
      <c r="W21" s="13"/>
      <c r="X21" s="13"/>
      <c r="Y21" s="13"/>
      <c r="Z21" s="13"/>
    </row>
    <row r="22" spans="1:26" ht="18" customHeight="1" x14ac:dyDescent="0.3">
      <c r="A22" s="227" t="s">
        <v>127</v>
      </c>
      <c r="B22" s="67"/>
      <c r="C22" s="20" t="s">
        <v>128</v>
      </c>
      <c r="D22" s="17">
        <v>44002</v>
      </c>
      <c r="E22" s="41">
        <v>1</v>
      </c>
      <c r="F22" s="13"/>
      <c r="G22" s="13"/>
      <c r="H22" s="13"/>
      <c r="I22" s="13"/>
      <c r="J22" s="13"/>
      <c r="K22" s="13"/>
      <c r="L22" s="13"/>
      <c r="M22" s="13"/>
      <c r="N22" s="13"/>
      <c r="O22" s="13"/>
      <c r="P22" s="13"/>
      <c r="Q22" s="13"/>
      <c r="R22" s="13"/>
      <c r="S22" s="13"/>
      <c r="T22" s="13"/>
      <c r="U22" s="13"/>
      <c r="V22" s="13"/>
      <c r="W22" s="13"/>
      <c r="X22" s="13"/>
      <c r="Y22" s="13"/>
      <c r="Z22" s="13"/>
    </row>
    <row r="23" spans="1:26" ht="18" customHeight="1" x14ac:dyDescent="0.3">
      <c r="A23" s="336" t="s">
        <v>129</v>
      </c>
      <c r="B23" s="337"/>
      <c r="C23" s="23" t="s">
        <v>128</v>
      </c>
      <c r="D23" s="24">
        <v>44001</v>
      </c>
      <c r="E23" s="42">
        <v>1</v>
      </c>
      <c r="F23" s="13"/>
      <c r="G23" s="13"/>
      <c r="H23" s="13"/>
      <c r="I23" s="13"/>
      <c r="J23" s="13"/>
      <c r="K23" s="13"/>
      <c r="L23" s="13"/>
      <c r="M23" s="13"/>
      <c r="N23" s="13"/>
      <c r="O23" s="13"/>
      <c r="P23" s="13"/>
      <c r="Q23" s="13"/>
      <c r="R23" s="13"/>
      <c r="S23" s="13"/>
      <c r="T23" s="13"/>
      <c r="U23" s="13"/>
      <c r="V23" s="13"/>
      <c r="W23" s="13"/>
      <c r="X23" s="13"/>
      <c r="Y23" s="13"/>
      <c r="Z23" s="13"/>
    </row>
    <row r="24" spans="1:26" ht="18" customHeight="1" x14ac:dyDescent="0.3">
      <c r="A24" s="25" t="s">
        <v>130</v>
      </c>
      <c r="B24" s="26"/>
      <c r="C24" s="27" t="s">
        <v>131</v>
      </c>
      <c r="D24" s="28"/>
      <c r="E24" s="43"/>
      <c r="F24" s="13"/>
      <c r="G24" s="13"/>
      <c r="H24" s="13"/>
      <c r="I24" s="13"/>
      <c r="J24" s="13"/>
      <c r="K24" s="13"/>
      <c r="L24" s="13"/>
      <c r="M24" s="13"/>
      <c r="N24" s="13"/>
      <c r="O24" s="13"/>
      <c r="P24" s="13"/>
      <c r="Q24" s="13"/>
      <c r="R24" s="13"/>
      <c r="S24" s="13"/>
      <c r="T24" s="13"/>
      <c r="U24" s="13"/>
      <c r="V24" s="13"/>
      <c r="W24" s="13"/>
      <c r="X24" s="13"/>
      <c r="Y24" s="13"/>
      <c r="Z24" s="13"/>
    </row>
    <row r="25" spans="1:26" ht="12" customHeight="1" x14ac:dyDescent="0.3">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 customHeight="1" x14ac:dyDescent="0.3">
      <c r="A26" s="225" t="s">
        <v>132</v>
      </c>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x14ac:dyDescent="0.3">
      <c r="A27" s="340" t="s">
        <v>133</v>
      </c>
      <c r="B27" s="329"/>
      <c r="C27" s="329"/>
      <c r="D27" s="329"/>
      <c r="E27" s="329"/>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3">
      <c r="A28" s="341" t="s">
        <v>105</v>
      </c>
      <c r="B28" s="342"/>
      <c r="C28" s="14" t="s">
        <v>121</v>
      </c>
      <c r="D28" s="226" t="s">
        <v>114</v>
      </c>
      <c r="E28" s="14" t="s">
        <v>113</v>
      </c>
      <c r="F28" s="13"/>
      <c r="G28" s="13"/>
      <c r="H28" s="13"/>
      <c r="I28" s="13"/>
      <c r="J28" s="13"/>
      <c r="K28" s="13"/>
      <c r="L28" s="13"/>
      <c r="M28" s="13"/>
      <c r="N28" s="13"/>
      <c r="O28" s="13"/>
      <c r="P28" s="13"/>
      <c r="Q28" s="13"/>
      <c r="R28" s="13"/>
      <c r="S28" s="13"/>
      <c r="T28" s="13"/>
      <c r="U28" s="13"/>
      <c r="V28" s="13"/>
      <c r="W28" s="13"/>
      <c r="X28" s="13"/>
      <c r="Y28" s="13"/>
      <c r="Z28" s="13"/>
    </row>
    <row r="29" spans="1:26" ht="15" customHeight="1" x14ac:dyDescent="0.3">
      <c r="A29" s="343" t="s">
        <v>122</v>
      </c>
      <c r="B29" s="342"/>
      <c r="C29" s="20" t="s">
        <v>123</v>
      </c>
      <c r="D29" s="17"/>
      <c r="E29" s="16"/>
      <c r="F29" s="13"/>
      <c r="G29" s="13"/>
      <c r="H29" s="13"/>
      <c r="I29" s="13"/>
      <c r="J29" s="13"/>
      <c r="K29" s="13"/>
      <c r="L29" s="13"/>
      <c r="M29" s="13"/>
      <c r="N29" s="13"/>
      <c r="O29" s="13"/>
      <c r="P29" s="13"/>
      <c r="Q29" s="13"/>
      <c r="R29" s="13"/>
      <c r="S29" s="13"/>
      <c r="T29" s="13"/>
      <c r="U29" s="13"/>
      <c r="V29" s="13"/>
      <c r="W29" s="13"/>
      <c r="X29" s="13"/>
      <c r="Y29" s="13"/>
      <c r="Z29" s="13"/>
    </row>
    <row r="30" spans="1:26" ht="14.25" customHeight="1" x14ac:dyDescent="0.3">
      <c r="A30" s="343" t="s">
        <v>124</v>
      </c>
      <c r="B30" s="342"/>
      <c r="C30" s="18" t="s">
        <v>123</v>
      </c>
      <c r="D30" s="17"/>
      <c r="E30" s="16"/>
      <c r="F30" s="13"/>
      <c r="G30" s="13"/>
      <c r="H30" s="13"/>
      <c r="I30" s="13"/>
      <c r="J30" s="13"/>
      <c r="K30" s="13"/>
      <c r="L30" s="13"/>
      <c r="M30" s="13"/>
      <c r="N30" s="13"/>
      <c r="O30" s="13"/>
      <c r="P30" s="13"/>
      <c r="Q30" s="13"/>
      <c r="R30" s="13"/>
      <c r="S30" s="13"/>
      <c r="T30" s="13"/>
      <c r="U30" s="13"/>
      <c r="V30" s="13"/>
      <c r="W30" s="13"/>
      <c r="X30" s="13"/>
      <c r="Y30" s="13"/>
      <c r="Z30" s="13"/>
    </row>
    <row r="31" spans="1:26" ht="12" customHeight="1" x14ac:dyDescent="0.3">
      <c r="A31" s="343"/>
      <c r="B31" s="342"/>
      <c r="C31" s="20"/>
      <c r="D31" s="17"/>
      <c r="E31" s="16"/>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3">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3">
      <c r="A33" s="338" t="s">
        <v>134</v>
      </c>
      <c r="B33" s="339"/>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3">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3">
      <c r="A35" s="344" t="s">
        <v>135</v>
      </c>
      <c r="B35" s="329"/>
      <c r="C35" s="329"/>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3">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3">
      <c r="A37" s="338" t="s">
        <v>136</v>
      </c>
      <c r="B37" s="339"/>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x14ac:dyDescent="0.3">
      <c r="A38" s="345" t="s">
        <v>336</v>
      </c>
      <c r="B38" s="339"/>
      <c r="C38" s="339"/>
      <c r="D38" s="339"/>
      <c r="E38" s="339"/>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3">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3">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3">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3">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3">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3">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3">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3">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3">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3">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3">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3">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3">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3">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3">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3">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3">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3">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3">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3">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3">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3">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3">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3">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3">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3">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3">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3">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3">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3">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3">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3">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3">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3">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3">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3">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3">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3">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3">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3">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3">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3">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3">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3">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3">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3">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3">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3">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3">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3">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3">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3">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3">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3">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3">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3">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3">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3">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3">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3">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3">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3">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3">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3">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3">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3">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3">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3">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3">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3">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3">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3">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3">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3">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3">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3">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3">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3">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3">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3">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3">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3">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3">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3">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3">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3">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3">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3">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3">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3">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3">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3">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3">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3">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3">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3">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3">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3">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3">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3">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3">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3">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3">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3">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3">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3">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3">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3">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3">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3">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3">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3">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3">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3">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3">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3">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3">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3">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3">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3">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3">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3">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3">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3">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3">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3">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3">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3">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3">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3">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3">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3">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3">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3">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3">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3">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3">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3">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3">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3">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3">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3">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3">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3">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3">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3">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3">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3">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3">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3">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3">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3">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3">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3">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3">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3">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3">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3">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3">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3">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3">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3">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3">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3">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3">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3">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3">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3">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3">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3">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3">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3">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3">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3">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3">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3">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3">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3">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3">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3">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3">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3">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3">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3">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3">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3">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3">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3">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3">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3">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3">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3">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3">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3">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3">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3">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3">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3">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3">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3">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3">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3">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3">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3">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3">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3">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3">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3">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3">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3">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3">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3">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3">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3">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3">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3">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3">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3">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3">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3">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3">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3">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3">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3">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3">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3">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3">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3">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3">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3">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3">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3">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3">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3">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3">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3">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3">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3">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3">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3">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3">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3">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3">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3">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3">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3">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3">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3">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3">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3">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3">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3">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3">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3">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3">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3">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3">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3">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3">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3">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3">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3">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3">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3">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3">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3">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3">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3">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3">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3">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3">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3">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3">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3">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3">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3">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3">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3">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3">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3">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3">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3">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3">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3">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3">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3">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3">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3">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3">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3">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3">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3">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3">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3">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3">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3">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3">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3">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3">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3">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3">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3">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3">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3">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3">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3">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3">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3">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3">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3">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3">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3">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3">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3">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3">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3">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3">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3">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3">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3">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3">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3">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3">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3">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3">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3">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3">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3">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3">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3">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3">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3">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3">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3">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3">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3">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3">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3">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3">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3">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3">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3">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3">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3">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3">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3">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3">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3">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3">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3">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3">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3">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3">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3">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3">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3">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3">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3">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3">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3">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3">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3">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3">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3">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3">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3">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3">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3">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3">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3">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3">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3">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3">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3">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3">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3">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3">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3">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3">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3">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3">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3">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3">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3">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3">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3">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3">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3">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3">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3">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3">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3">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3">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3">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3">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3">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3">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3">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3">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3">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3">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3">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3">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3">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3">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3">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3">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3">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3">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3">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3">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3">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3">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3">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3">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3">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3">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3">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3">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3">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3">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3">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3">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3">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3">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3">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3">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3">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3">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3">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3">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3">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3">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3">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3">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3">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3">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3">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3">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3">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3">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3">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3">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3">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3">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3">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3">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3">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3">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3">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3">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3">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3">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3">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3">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3">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3">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3">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3">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3">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3">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3">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3">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3">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3">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3">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3">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3">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3">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3">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3">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3">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3">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3">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3">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3">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3">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3">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3">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3">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3">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3">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3">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3">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3">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3">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3">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3">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3">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3">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3">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3">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3">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3">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3">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3">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3">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3">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3">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3">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3">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3">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3">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3">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3">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3">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3">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3">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3">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3">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3">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3">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3">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3">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3">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3">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3">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3">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3">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3">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3">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3">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3">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3">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3">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3">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3">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3">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3">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3">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3">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3">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3">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3">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3">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3">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3">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3">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3">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3">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3">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3">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3">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3">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3">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3">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3">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3">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3">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3">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3">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3">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3">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3">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3">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3">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3">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3">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3">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3">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3">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3">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3">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3">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3">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3">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3">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3">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3">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3">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3">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3">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3">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3">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3">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3">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3">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3">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3">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3">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3">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3">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3">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3">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3">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3">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3">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3">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3">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3">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3">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3">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3">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3">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3">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3">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3">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3">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3">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3">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3">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3">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3">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3">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3">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3">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3">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3">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3">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3">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3">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3">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3">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3">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3">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3">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3">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3">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3">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3">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3">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3">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3">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3">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3">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3">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3">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3">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3">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3">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3">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3">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3">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3">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3">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3">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3">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3">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3">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3">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3">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3">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3">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3">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3">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3">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3">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3">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3">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3">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3">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3">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3">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3">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3">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3">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3">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3">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3">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3">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3">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3">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3">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3">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3">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3">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3">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3">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3">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3">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3">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3">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3">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3">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3">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3">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3">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3">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3">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3">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3">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3">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3">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3">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3">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3">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3">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3">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3">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3">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3">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3">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3">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3">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3">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3">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3">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3">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3">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3">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3">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3">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3">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3">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3">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3">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3">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3">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3">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3">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3">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3">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3">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3">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3">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3">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3">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3">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3">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3">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3">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3">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3">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3">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3">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3">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3">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3">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3">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3">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3">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3">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3">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3">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3">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3">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3">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3">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3">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3">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3">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3">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3">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3">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3">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3">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3">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3">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3">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3">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3">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3">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3">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3">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3">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3">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3">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3">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3">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3">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3">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3">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3">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3">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3">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3">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3">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3">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3">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3">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3">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3">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3">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3">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3">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3">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3">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3">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3">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3">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3">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3">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3">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3">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3">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3">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3">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3">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3">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3">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3">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3">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3">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3">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3">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3">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3">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3">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3">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3">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3">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3">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3">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3">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3">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3">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3">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3">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3">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3">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3">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3">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3">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3">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3">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3">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3">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3">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3">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3">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3">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3">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3">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3">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3">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3">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3">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3">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3">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3">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3">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3">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3">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3">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3">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3">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3">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3">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3">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3">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3">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3">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3">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3">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3">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3">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3">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3">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3">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3">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3">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3">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3">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3">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3">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3">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3">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3">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3">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3">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3">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3">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3">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3">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3">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3">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3">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3">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3">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3">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3">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3">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3">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3">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3">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3">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3">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3">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3">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3">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3">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3">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3">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3">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3">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3">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3">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3">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3">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3">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3">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3">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3">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3">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3">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3">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3">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3">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3">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3">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3">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3">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3">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3">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3">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3">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3">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3">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3">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3">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3">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3">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3">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3">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3">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3">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3">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3">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3">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3">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3">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3">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3">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3">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3">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3">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3">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3">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3">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3">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3">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3">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3">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3">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3">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3">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3">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3">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3">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3">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3">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3">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3">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3">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3">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3">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3">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3">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3">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3">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3">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3">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3">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3">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3">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3">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3">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3">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3">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3">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3">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3">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 customHeight="1" x14ac:dyDescent="0.3">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 customHeight="1" x14ac:dyDescent="0.3">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 customHeight="1" x14ac:dyDescent="0.3">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 customHeight="1" x14ac:dyDescent="0.3">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ht="12" customHeight="1" x14ac:dyDescent="0.3">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ht="12" customHeight="1" x14ac:dyDescent="0.3">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ht="12" customHeight="1" x14ac:dyDescent="0.3">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ht="12" customHeight="1" x14ac:dyDescent="0.3">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row r="1009" spans="1:26" ht="12" customHeight="1" x14ac:dyDescent="0.3">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row>
    <row r="1010" spans="1:26" ht="12" customHeight="1" x14ac:dyDescent="0.3">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row>
    <row r="1011" spans="1:26" ht="12" customHeight="1" x14ac:dyDescent="0.3">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row>
  </sheetData>
  <mergeCells count="15">
    <mergeCell ref="A35:C35"/>
    <mergeCell ref="A37:B37"/>
    <mergeCell ref="A38:E38"/>
    <mergeCell ref="A27:E27"/>
    <mergeCell ref="A28:B28"/>
    <mergeCell ref="A29:B29"/>
    <mergeCell ref="A30:B30"/>
    <mergeCell ref="A31:B31"/>
    <mergeCell ref="A33:B33"/>
    <mergeCell ref="A23:B23"/>
    <mergeCell ref="A16:B16"/>
    <mergeCell ref="A17:E17"/>
    <mergeCell ref="A18:B18"/>
    <mergeCell ref="A19:B19"/>
    <mergeCell ref="A20:B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workbookViewId="0">
      <selection activeCell="A4" sqref="A4"/>
    </sheetView>
  </sheetViews>
  <sheetFormatPr defaultColWidth="11" defaultRowHeight="15.6" x14ac:dyDescent="0.3"/>
  <cols>
    <col min="1" max="1" width="21.8984375" bestFit="1" customWidth="1"/>
    <col min="2" max="2" width="5" customWidth="1"/>
    <col min="3" max="3" width="14.5" bestFit="1" customWidth="1"/>
    <col min="4" max="4" width="5" customWidth="1"/>
    <col min="5" max="5" width="12.09765625" bestFit="1" customWidth="1"/>
    <col min="6" max="6" width="4" customWidth="1"/>
    <col min="7" max="7" width="27" bestFit="1" customWidth="1"/>
    <col min="8" max="8" width="4" customWidth="1"/>
    <col min="9" max="9" width="21.09765625" bestFit="1" customWidth="1"/>
    <col min="10" max="10" width="3.3984375" customWidth="1"/>
    <col min="11" max="11" width="35.5" bestFit="1" customWidth="1"/>
    <col min="12" max="12" width="3.3984375" customWidth="1"/>
    <col min="13" max="13" width="32.09765625" bestFit="1" customWidth="1"/>
    <col min="14" max="14" width="3" customWidth="1"/>
    <col min="15" max="15" width="13.09765625" bestFit="1" customWidth="1"/>
    <col min="16" max="16" width="2" customWidth="1"/>
    <col min="17" max="17" width="22.09765625" bestFit="1" customWidth="1"/>
    <col min="18" max="18" width="2" customWidth="1"/>
    <col min="19" max="19" width="23.59765625" bestFit="1" customWidth="1"/>
    <col min="20" max="20" width="2.59765625" customWidth="1"/>
    <col min="21" max="21" width="15" bestFit="1" customWidth="1"/>
    <col min="22" max="22" width="2.3984375" customWidth="1"/>
    <col min="23" max="23" width="17.8984375" bestFit="1" customWidth="1"/>
  </cols>
  <sheetData>
    <row r="1" spans="1:23" x14ac:dyDescent="0.3">
      <c r="A1" s="33" t="s">
        <v>137</v>
      </c>
      <c r="C1" s="33" t="s">
        <v>138</v>
      </c>
      <c r="E1" s="33" t="s">
        <v>139</v>
      </c>
      <c r="G1" s="33" t="s">
        <v>140</v>
      </c>
      <c r="I1" s="33" t="s">
        <v>46</v>
      </c>
      <c r="K1" s="33" t="s">
        <v>141</v>
      </c>
      <c r="M1" s="33" t="s">
        <v>50</v>
      </c>
      <c r="O1" s="33" t="s">
        <v>142</v>
      </c>
      <c r="Q1" s="33" t="s">
        <v>54</v>
      </c>
      <c r="S1" s="33" t="s">
        <v>291</v>
      </c>
      <c r="U1" s="33" t="s">
        <v>161</v>
      </c>
      <c r="W1" s="245" t="s">
        <v>21</v>
      </c>
    </row>
    <row r="2" spans="1:23" x14ac:dyDescent="0.3">
      <c r="A2" t="s">
        <v>143</v>
      </c>
      <c r="C2">
        <v>0</v>
      </c>
      <c r="E2" s="246">
        <v>1</v>
      </c>
      <c r="G2" s="247">
        <v>1</v>
      </c>
      <c r="I2" t="s">
        <v>145</v>
      </c>
      <c r="K2" s="248" t="s">
        <v>73</v>
      </c>
      <c r="M2" t="s">
        <v>146</v>
      </c>
      <c r="O2" t="s">
        <v>110</v>
      </c>
      <c r="Q2" t="s">
        <v>145</v>
      </c>
      <c r="S2">
        <v>1</v>
      </c>
      <c r="U2" t="s">
        <v>293</v>
      </c>
      <c r="W2" s="249" t="s">
        <v>305</v>
      </c>
    </row>
    <row r="3" spans="1:23" x14ac:dyDescent="0.3">
      <c r="A3" t="s">
        <v>154</v>
      </c>
      <c r="C3">
        <v>1</v>
      </c>
      <c r="E3" s="246">
        <v>2</v>
      </c>
      <c r="G3" s="247">
        <v>2</v>
      </c>
      <c r="I3" t="s">
        <v>47</v>
      </c>
      <c r="K3" s="248" t="s">
        <v>75</v>
      </c>
      <c r="M3" t="s">
        <v>148</v>
      </c>
      <c r="O3" t="s">
        <v>132</v>
      </c>
      <c r="Q3" t="s">
        <v>47</v>
      </c>
      <c r="S3">
        <v>2</v>
      </c>
      <c r="U3" t="s">
        <v>294</v>
      </c>
      <c r="W3" s="249" t="s">
        <v>306</v>
      </c>
    </row>
    <row r="4" spans="1:23" x14ac:dyDescent="0.3">
      <c r="A4" t="s">
        <v>147</v>
      </c>
      <c r="C4">
        <v>8</v>
      </c>
      <c r="E4" s="246">
        <v>3</v>
      </c>
      <c r="G4" s="247">
        <v>3</v>
      </c>
      <c r="K4" s="248" t="s">
        <v>77</v>
      </c>
      <c r="M4" t="s">
        <v>150</v>
      </c>
      <c r="S4">
        <v>3</v>
      </c>
      <c r="U4" t="s">
        <v>295</v>
      </c>
      <c r="W4" s="249" t="s">
        <v>307</v>
      </c>
    </row>
    <row r="5" spans="1:23" x14ac:dyDescent="0.3">
      <c r="A5" t="s">
        <v>149</v>
      </c>
      <c r="C5">
        <v>15</v>
      </c>
      <c r="E5" s="246">
        <v>4</v>
      </c>
      <c r="G5" s="247">
        <v>4</v>
      </c>
      <c r="K5" s="248" t="s">
        <v>79</v>
      </c>
      <c r="M5" t="s">
        <v>152</v>
      </c>
      <c r="S5">
        <v>4</v>
      </c>
      <c r="U5" t="s">
        <v>333</v>
      </c>
      <c r="W5" s="249" t="s">
        <v>308</v>
      </c>
    </row>
    <row r="6" spans="1:23" x14ac:dyDescent="0.3">
      <c r="A6" t="s">
        <v>151</v>
      </c>
      <c r="E6" s="246">
        <v>5</v>
      </c>
      <c r="G6" s="247">
        <v>5</v>
      </c>
      <c r="K6" s="248" t="s">
        <v>154</v>
      </c>
      <c r="M6" t="s">
        <v>155</v>
      </c>
      <c r="S6">
        <v>5</v>
      </c>
      <c r="U6" t="s">
        <v>296</v>
      </c>
      <c r="W6" s="249" t="s">
        <v>309</v>
      </c>
    </row>
    <row r="7" spans="1:23" x14ac:dyDescent="0.3">
      <c r="A7" t="s">
        <v>153</v>
      </c>
      <c r="E7" s="250"/>
      <c r="G7" s="247" t="s">
        <v>144</v>
      </c>
      <c r="K7" s="248" t="s">
        <v>157</v>
      </c>
      <c r="M7" t="s">
        <v>158</v>
      </c>
      <c r="S7">
        <v>6</v>
      </c>
      <c r="U7" t="s">
        <v>297</v>
      </c>
      <c r="W7" s="249" t="s">
        <v>310</v>
      </c>
    </row>
    <row r="8" spans="1:23" x14ac:dyDescent="0.3">
      <c r="A8" t="s">
        <v>156</v>
      </c>
      <c r="M8" t="s">
        <v>157</v>
      </c>
      <c r="S8">
        <v>7</v>
      </c>
      <c r="U8" t="s">
        <v>298</v>
      </c>
      <c r="W8" s="249" t="s">
        <v>311</v>
      </c>
    </row>
    <row r="9" spans="1:23" x14ac:dyDescent="0.3">
      <c r="A9" t="s">
        <v>159</v>
      </c>
      <c r="S9">
        <v>8</v>
      </c>
      <c r="U9" t="s">
        <v>299</v>
      </c>
      <c r="W9" s="249" t="s">
        <v>312</v>
      </c>
    </row>
    <row r="10" spans="1:23" x14ac:dyDescent="0.3">
      <c r="A10" t="s">
        <v>160</v>
      </c>
      <c r="S10">
        <v>9</v>
      </c>
      <c r="U10" t="s">
        <v>300</v>
      </c>
      <c r="W10" s="249" t="s">
        <v>313</v>
      </c>
    </row>
    <row r="11" spans="1:23" x14ac:dyDescent="0.3">
      <c r="S11">
        <v>10</v>
      </c>
      <c r="U11" t="s">
        <v>331</v>
      </c>
      <c r="W11" s="249" t="s">
        <v>314</v>
      </c>
    </row>
    <row r="12" spans="1:23" x14ac:dyDescent="0.3">
      <c r="S12">
        <v>11</v>
      </c>
    </row>
    <row r="13" spans="1:23" x14ac:dyDescent="0.3">
      <c r="S13">
        <v>12</v>
      </c>
    </row>
    <row r="14" spans="1:23" x14ac:dyDescent="0.3">
      <c r="S14">
        <v>13</v>
      </c>
    </row>
    <row r="15" spans="1:23" x14ac:dyDescent="0.3">
      <c r="S15">
        <v>14</v>
      </c>
    </row>
    <row r="16" spans="1:23" x14ac:dyDescent="0.3">
      <c r="S16">
        <v>15</v>
      </c>
    </row>
    <row r="17" spans="19:19" x14ac:dyDescent="0.3">
      <c r="S17">
        <v>0</v>
      </c>
    </row>
  </sheetData>
  <phoneticPr fontId="51"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5"/>
  <sheetViews>
    <sheetView topLeftCell="A38" zoomScale="90" zoomScaleNormal="90" workbookViewId="0">
      <selection activeCell="C45" sqref="C45"/>
    </sheetView>
  </sheetViews>
  <sheetFormatPr defaultColWidth="13" defaultRowHeight="15.6" x14ac:dyDescent="0.3"/>
  <cols>
    <col min="1" max="1" width="43" customWidth="1"/>
    <col min="2" max="2" width="21.8984375" customWidth="1"/>
    <col min="3" max="3" width="43.8984375" customWidth="1"/>
    <col min="4" max="4" width="102.8984375" customWidth="1"/>
    <col min="5" max="5" width="24" customWidth="1"/>
    <col min="6" max="6" width="63" customWidth="1"/>
    <col min="7" max="7" width="17.3984375" customWidth="1"/>
    <col min="8" max="21" width="10" customWidth="1"/>
  </cols>
  <sheetData>
    <row r="1" spans="1:7" ht="22.8" x14ac:dyDescent="0.3">
      <c r="A1" s="347" t="s">
        <v>0</v>
      </c>
      <c r="B1" s="347"/>
      <c r="C1" s="347"/>
      <c r="D1" s="347"/>
      <c r="E1" s="8"/>
      <c r="F1" s="8"/>
      <c r="G1" s="8"/>
    </row>
    <row r="2" spans="1:7" ht="48.9" customHeight="1" x14ac:dyDescent="0.3">
      <c r="A2" s="371" t="s">
        <v>1</v>
      </c>
      <c r="B2" s="371"/>
      <c r="C2" s="371"/>
      <c r="D2" s="70"/>
      <c r="E2" s="8"/>
      <c r="F2" s="8"/>
      <c r="G2" s="8"/>
    </row>
    <row r="3" spans="1:7" x14ac:dyDescent="0.3">
      <c r="A3" s="243"/>
      <c r="B3" s="243"/>
      <c r="C3" s="243"/>
      <c r="D3" s="70"/>
      <c r="E3" s="8"/>
      <c r="F3" s="8"/>
      <c r="G3" s="8"/>
    </row>
    <row r="4" spans="1:7" ht="58.5" customHeight="1" x14ac:dyDescent="0.3">
      <c r="A4" s="349" t="s">
        <v>337</v>
      </c>
      <c r="B4" s="349"/>
      <c r="C4" s="349"/>
      <c r="D4" s="218"/>
      <c r="E4" s="9"/>
      <c r="F4" s="9"/>
      <c r="G4" s="9"/>
    </row>
    <row r="5" spans="1:7" ht="21.75" customHeight="1" x14ac:dyDescent="0.3">
      <c r="A5" s="92"/>
      <c r="B5" s="92"/>
      <c r="C5" s="92"/>
      <c r="D5" s="218"/>
      <c r="E5" s="9"/>
      <c r="F5" s="9"/>
      <c r="G5" s="9"/>
    </row>
    <row r="6" spans="1:7" ht="72" customHeight="1" x14ac:dyDescent="0.3">
      <c r="A6" s="348" t="s">
        <v>2</v>
      </c>
      <c r="B6" s="348"/>
      <c r="C6" s="348"/>
      <c r="D6" s="217"/>
      <c r="E6" s="9"/>
      <c r="F6" s="9"/>
      <c r="G6" s="9"/>
    </row>
    <row r="7" spans="1:7" ht="19.5" customHeight="1" x14ac:dyDescent="0.3">
      <c r="A7" s="216"/>
      <c r="B7" s="216"/>
      <c r="C7" s="216"/>
      <c r="D7" s="217"/>
      <c r="E7" s="9"/>
      <c r="F7" s="9"/>
      <c r="G7" s="9"/>
    </row>
    <row r="8" spans="1:7" ht="32.25" customHeight="1" x14ac:dyDescent="0.3">
      <c r="A8" s="347" t="s">
        <v>322</v>
      </c>
      <c r="B8" s="347"/>
      <c r="C8" s="347"/>
      <c r="D8" s="347"/>
      <c r="E8" s="9"/>
      <c r="F8" s="9"/>
      <c r="G8" s="9"/>
    </row>
    <row r="9" spans="1:7" ht="32.25" customHeight="1" x14ac:dyDescent="0.3">
      <c r="A9" s="32" t="s">
        <v>3</v>
      </c>
      <c r="B9" s="351" t="s">
        <v>4</v>
      </c>
      <c r="C9" s="352"/>
      <c r="D9" s="217"/>
      <c r="E9" s="9"/>
      <c r="F9" s="9"/>
      <c r="G9" s="9"/>
    </row>
    <row r="10" spans="1:7" ht="81.599999999999994" customHeight="1" x14ac:dyDescent="0.3">
      <c r="A10" s="81" t="s">
        <v>5</v>
      </c>
      <c r="B10" s="355" t="s">
        <v>338</v>
      </c>
      <c r="C10" s="355"/>
      <c r="D10" s="217"/>
      <c r="E10" s="9"/>
      <c r="F10" s="9"/>
      <c r="G10" s="9"/>
    </row>
    <row r="11" spans="1:7" ht="32.25" customHeight="1" x14ac:dyDescent="0.3">
      <c r="A11" s="82" t="s">
        <v>6</v>
      </c>
      <c r="B11" s="353" t="s">
        <v>323</v>
      </c>
      <c r="C11" s="354"/>
      <c r="D11" s="217"/>
      <c r="E11" s="9"/>
      <c r="F11" s="9"/>
      <c r="G11" s="9"/>
    </row>
    <row r="12" spans="1:7" ht="36.9" customHeight="1" x14ac:dyDescent="0.3">
      <c r="A12" s="82" t="s">
        <v>7</v>
      </c>
      <c r="B12" s="354" t="s">
        <v>325</v>
      </c>
      <c r="C12" s="354"/>
      <c r="D12" s="217"/>
      <c r="E12" s="9"/>
      <c r="F12" s="9"/>
      <c r="G12" s="9"/>
    </row>
    <row r="13" spans="1:7" ht="36.9" customHeight="1" x14ac:dyDescent="0.3">
      <c r="A13" s="82" t="s">
        <v>8</v>
      </c>
      <c r="B13" s="354" t="s">
        <v>324</v>
      </c>
      <c r="C13" s="354"/>
      <c r="D13" s="217"/>
      <c r="E13" s="9"/>
      <c r="F13" s="9"/>
      <c r="G13" s="9"/>
    </row>
    <row r="14" spans="1:7" ht="8.25" customHeight="1" x14ac:dyDescent="0.3">
      <c r="A14" s="83"/>
      <c r="B14" s="84"/>
      <c r="C14" s="84"/>
      <c r="D14" s="217"/>
      <c r="E14" s="9"/>
      <c r="F14" s="9"/>
      <c r="G14" s="9"/>
    </row>
    <row r="15" spans="1:7" ht="50.25" customHeight="1" x14ac:dyDescent="0.3">
      <c r="A15" s="346" t="s">
        <v>9</v>
      </c>
      <c r="B15" s="346"/>
      <c r="C15" s="346"/>
      <c r="D15" s="217"/>
      <c r="E15" s="9"/>
      <c r="F15" s="9"/>
      <c r="G15" s="9"/>
    </row>
    <row r="16" spans="1:7" ht="9.75" customHeight="1" x14ac:dyDescent="0.3">
      <c r="A16" s="216"/>
      <c r="B16" s="216"/>
      <c r="C16" s="216"/>
      <c r="D16" s="217"/>
      <c r="E16" s="9"/>
      <c r="F16" s="9"/>
      <c r="G16" s="9"/>
    </row>
    <row r="17" spans="1:8" ht="18" customHeight="1" x14ac:dyDescent="0.3">
      <c r="A17" s="218"/>
      <c r="B17" s="218"/>
      <c r="C17" s="218"/>
      <c r="D17" s="218"/>
      <c r="E17" s="9"/>
      <c r="F17" s="9"/>
      <c r="G17" s="9"/>
    </row>
    <row r="18" spans="1:8" ht="32.25" customHeight="1" x14ac:dyDescent="0.3">
      <c r="A18" s="347" t="s">
        <v>10</v>
      </c>
      <c r="B18" s="347"/>
      <c r="C18" s="347"/>
      <c r="D18" s="347"/>
      <c r="E18" s="9"/>
      <c r="F18" s="9"/>
      <c r="G18" s="9"/>
    </row>
    <row r="19" spans="1:8" ht="72.75" customHeight="1" x14ac:dyDescent="0.3">
      <c r="A19" s="350" t="s">
        <v>11</v>
      </c>
      <c r="B19" s="350"/>
      <c r="C19" s="350"/>
      <c r="D19" s="218"/>
      <c r="E19" s="9"/>
      <c r="F19" s="9"/>
      <c r="G19" s="9"/>
    </row>
    <row r="20" spans="1:8" ht="20.25" customHeight="1" x14ac:dyDescent="0.3">
      <c r="A20" s="218"/>
      <c r="B20" s="218"/>
      <c r="C20" s="218"/>
      <c r="D20" s="218"/>
      <c r="E20" s="9"/>
      <c r="F20" s="9"/>
      <c r="G20" s="9"/>
    </row>
    <row r="21" spans="1:8" ht="54.9" customHeight="1" x14ac:dyDescent="0.3">
      <c r="A21" s="350" t="s">
        <v>12</v>
      </c>
      <c r="B21" s="350"/>
      <c r="C21" s="350"/>
      <c r="D21" s="218"/>
      <c r="E21" s="9"/>
      <c r="F21" s="9"/>
      <c r="G21" s="9"/>
    </row>
    <row r="22" spans="1:8" ht="18.75" customHeight="1" x14ac:dyDescent="0.3">
      <c r="A22" s="218"/>
      <c r="B22" s="218"/>
      <c r="C22" s="218"/>
      <c r="D22" s="218"/>
      <c r="E22" s="9"/>
      <c r="F22" s="9"/>
      <c r="G22" s="9"/>
    </row>
    <row r="23" spans="1:8" ht="20.25" customHeight="1" x14ac:dyDescent="0.3">
      <c r="A23" s="218"/>
      <c r="B23" s="218"/>
      <c r="C23" s="218"/>
      <c r="D23" s="218"/>
      <c r="E23" s="9"/>
      <c r="F23" s="9"/>
      <c r="G23" s="9"/>
    </row>
    <row r="24" spans="1:8" ht="32.25" customHeight="1" x14ac:dyDescent="0.3">
      <c r="A24" s="347" t="s">
        <v>13</v>
      </c>
      <c r="B24" s="347"/>
      <c r="C24" s="347"/>
      <c r="D24" s="347"/>
      <c r="E24" s="9"/>
      <c r="F24" s="9"/>
      <c r="G24" s="9"/>
    </row>
    <row r="25" spans="1:8" ht="83.25" customHeight="1" x14ac:dyDescent="0.3">
      <c r="A25" s="34" t="s">
        <v>326</v>
      </c>
      <c r="B25" s="35" t="s">
        <v>14</v>
      </c>
      <c r="C25" s="35" t="s">
        <v>15</v>
      </c>
      <c r="D25" s="34" t="s">
        <v>16</v>
      </c>
      <c r="E25" s="7"/>
      <c r="F25" s="9"/>
      <c r="G25" s="9"/>
      <c r="H25" s="9"/>
    </row>
    <row r="26" spans="1:8" ht="30" x14ac:dyDescent="0.3">
      <c r="A26" s="251" t="s">
        <v>138</v>
      </c>
      <c r="B26" s="252" t="s">
        <v>47</v>
      </c>
      <c r="C26" s="252" t="s">
        <v>25</v>
      </c>
      <c r="D26" s="253" t="s">
        <v>328</v>
      </c>
      <c r="E26" s="7"/>
      <c r="F26" s="9"/>
      <c r="G26" s="9"/>
      <c r="H26" s="9"/>
    </row>
    <row r="27" spans="1:8" ht="30" x14ac:dyDescent="0.3">
      <c r="A27" s="251" t="s">
        <v>291</v>
      </c>
      <c r="B27" s="252" t="s">
        <v>47</v>
      </c>
      <c r="C27" s="252" t="s">
        <v>25</v>
      </c>
      <c r="D27" s="253" t="s">
        <v>329</v>
      </c>
      <c r="E27" s="7"/>
      <c r="F27" s="9"/>
      <c r="G27" s="9"/>
      <c r="H27" s="9"/>
    </row>
    <row r="28" spans="1:8" x14ac:dyDescent="0.3">
      <c r="A28" s="251" t="s">
        <v>327</v>
      </c>
      <c r="B28" s="252" t="s">
        <v>19</v>
      </c>
      <c r="C28" s="252" t="s">
        <v>39</v>
      </c>
      <c r="D28" s="253" t="s">
        <v>330</v>
      </c>
      <c r="E28" s="7"/>
      <c r="F28" s="9"/>
      <c r="G28" s="9"/>
      <c r="H28" s="9"/>
    </row>
    <row r="29" spans="1:8" x14ac:dyDescent="0.3">
      <c r="A29" s="251" t="s">
        <v>161</v>
      </c>
      <c r="B29" s="252" t="s">
        <v>47</v>
      </c>
      <c r="C29" s="252" t="s">
        <v>25</v>
      </c>
      <c r="D29" s="253" t="s">
        <v>332</v>
      </c>
      <c r="E29" s="7"/>
      <c r="F29" s="9"/>
      <c r="G29" s="9"/>
      <c r="H29" s="9"/>
    </row>
    <row r="30" spans="1:8" ht="75" x14ac:dyDescent="0.3">
      <c r="A30" s="160" t="s">
        <v>17</v>
      </c>
      <c r="B30" s="161" t="s">
        <v>18</v>
      </c>
      <c r="C30" s="161" t="s">
        <v>19</v>
      </c>
      <c r="D30" s="254" t="s">
        <v>20</v>
      </c>
      <c r="E30" s="7"/>
      <c r="F30" s="8"/>
      <c r="G30" s="8"/>
      <c r="H30" s="8"/>
    </row>
    <row r="31" spans="1:8" ht="30" x14ac:dyDescent="0.3">
      <c r="A31" s="160" t="s">
        <v>21</v>
      </c>
      <c r="B31" s="161" t="s">
        <v>18</v>
      </c>
      <c r="C31" s="161" t="s">
        <v>19</v>
      </c>
      <c r="D31" s="254" t="s">
        <v>334</v>
      </c>
      <c r="E31" s="7"/>
      <c r="F31" s="8"/>
      <c r="G31" s="8"/>
      <c r="H31" s="8"/>
    </row>
    <row r="32" spans="1:8" ht="30" x14ac:dyDescent="0.3">
      <c r="A32" s="160" t="s">
        <v>22</v>
      </c>
      <c r="B32" s="161" t="s">
        <v>18</v>
      </c>
      <c r="C32" s="161" t="s">
        <v>19</v>
      </c>
      <c r="D32" s="162" t="s">
        <v>23</v>
      </c>
      <c r="E32" s="7"/>
      <c r="H32" s="10"/>
    </row>
    <row r="33" spans="1:8" ht="30" x14ac:dyDescent="0.3">
      <c r="A33" s="160" t="s">
        <v>24</v>
      </c>
      <c r="B33" s="161" t="s">
        <v>18</v>
      </c>
      <c r="C33" s="161" t="s">
        <v>25</v>
      </c>
      <c r="D33" s="162" t="s">
        <v>26</v>
      </c>
      <c r="E33" s="7"/>
      <c r="H33" s="11"/>
    </row>
    <row r="34" spans="1:8" ht="90" x14ac:dyDescent="0.3">
      <c r="A34" s="160" t="s">
        <v>27</v>
      </c>
      <c r="B34" s="161" t="s">
        <v>18</v>
      </c>
      <c r="C34" s="161" t="s">
        <v>25</v>
      </c>
      <c r="D34" s="162" t="s">
        <v>28</v>
      </c>
      <c r="E34" s="7"/>
      <c r="H34" s="11"/>
    </row>
    <row r="35" spans="1:8" x14ac:dyDescent="0.3">
      <c r="A35" s="160" t="s">
        <v>29</v>
      </c>
      <c r="B35" s="161" t="s">
        <v>18</v>
      </c>
      <c r="C35" s="161" t="s">
        <v>25</v>
      </c>
      <c r="D35" s="162" t="s">
        <v>30</v>
      </c>
      <c r="E35" s="7"/>
      <c r="H35" s="11"/>
    </row>
    <row r="36" spans="1:8" ht="60" x14ac:dyDescent="0.3">
      <c r="A36" s="160" t="s">
        <v>31</v>
      </c>
      <c r="B36" s="161" t="s">
        <v>18</v>
      </c>
      <c r="C36" s="161" t="s">
        <v>19</v>
      </c>
      <c r="D36" s="162" t="s">
        <v>32</v>
      </c>
      <c r="E36" s="7"/>
      <c r="H36" s="11"/>
    </row>
    <row r="37" spans="1:8" ht="90" x14ac:dyDescent="0.3">
      <c r="A37" s="160" t="s">
        <v>33</v>
      </c>
      <c r="B37" s="161" t="s">
        <v>34</v>
      </c>
      <c r="C37" s="161" t="s">
        <v>25</v>
      </c>
      <c r="D37" s="162" t="s">
        <v>35</v>
      </c>
      <c r="E37" s="7"/>
      <c r="H37" s="11"/>
    </row>
    <row r="38" spans="1:8" ht="105.6" x14ac:dyDescent="0.3">
      <c r="A38" s="160" t="s">
        <v>36</v>
      </c>
      <c r="B38" s="161" t="s">
        <v>34</v>
      </c>
      <c r="C38" s="161" t="s">
        <v>19</v>
      </c>
      <c r="D38" s="162" t="s">
        <v>37</v>
      </c>
      <c r="E38" s="7"/>
      <c r="H38" s="11"/>
    </row>
    <row r="39" spans="1:8" ht="30" x14ac:dyDescent="0.3">
      <c r="A39" s="160" t="s">
        <v>38</v>
      </c>
      <c r="B39" s="161" t="s">
        <v>19</v>
      </c>
      <c r="C39" s="161" t="s">
        <v>39</v>
      </c>
      <c r="D39" s="162" t="s">
        <v>40</v>
      </c>
    </row>
    <row r="40" spans="1:8" ht="30" x14ac:dyDescent="0.3">
      <c r="A40" s="255" t="s">
        <v>316</v>
      </c>
      <c r="B40" s="161" t="s">
        <v>19</v>
      </c>
      <c r="C40" s="161" t="s">
        <v>39</v>
      </c>
      <c r="D40" s="162" t="s">
        <v>317</v>
      </c>
    </row>
    <row r="41" spans="1:8" ht="30" x14ac:dyDescent="0.3">
      <c r="A41" s="160" t="s">
        <v>41</v>
      </c>
      <c r="B41" s="163" t="s">
        <v>42</v>
      </c>
      <c r="C41" s="163" t="s">
        <v>19</v>
      </c>
      <c r="D41" s="162" t="s">
        <v>318</v>
      </c>
    </row>
    <row r="42" spans="1:8" ht="65.400000000000006" customHeight="1" x14ac:dyDescent="0.3">
      <c r="A42" s="160" t="s">
        <v>43</v>
      </c>
      <c r="B42" s="163" t="s">
        <v>42</v>
      </c>
      <c r="C42" s="163" t="s">
        <v>25</v>
      </c>
      <c r="D42" s="256" t="s">
        <v>319</v>
      </c>
    </row>
    <row r="43" spans="1:8" ht="21.9" customHeight="1" x14ac:dyDescent="0.3">
      <c r="A43" s="160" t="s">
        <v>44</v>
      </c>
      <c r="B43" s="163" t="s">
        <v>19</v>
      </c>
      <c r="C43" s="163" t="s">
        <v>39</v>
      </c>
      <c r="D43" s="162" t="s">
        <v>45</v>
      </c>
    </row>
    <row r="44" spans="1:8" ht="75" x14ac:dyDescent="0.3">
      <c r="A44" s="160" t="s">
        <v>46</v>
      </c>
      <c r="B44" s="163" t="s">
        <v>19</v>
      </c>
      <c r="C44" s="163" t="s">
        <v>39</v>
      </c>
      <c r="D44" s="162" t="s">
        <v>349</v>
      </c>
    </row>
    <row r="45" spans="1:8" ht="45" x14ac:dyDescent="0.3">
      <c r="A45" s="160" t="s">
        <v>48</v>
      </c>
      <c r="B45" s="163" t="s">
        <v>47</v>
      </c>
      <c r="C45" s="163" t="s">
        <v>25</v>
      </c>
      <c r="D45" s="256" t="s">
        <v>49</v>
      </c>
    </row>
    <row r="46" spans="1:8" ht="45" x14ac:dyDescent="0.3">
      <c r="A46" s="160" t="s">
        <v>50</v>
      </c>
      <c r="B46" s="163" t="s">
        <v>47</v>
      </c>
      <c r="C46" s="163" t="s">
        <v>25</v>
      </c>
      <c r="D46" s="162" t="s">
        <v>51</v>
      </c>
    </row>
    <row r="47" spans="1:8" ht="45" x14ac:dyDescent="0.3">
      <c r="A47" s="160" t="s">
        <v>52</v>
      </c>
      <c r="B47" s="163" t="s">
        <v>47</v>
      </c>
      <c r="C47" s="163" t="s">
        <v>19</v>
      </c>
      <c r="D47" s="162" t="s">
        <v>53</v>
      </c>
    </row>
    <row r="48" spans="1:8" x14ac:dyDescent="0.3">
      <c r="A48" s="160" t="s">
        <v>54</v>
      </c>
      <c r="B48" s="163" t="s">
        <v>47</v>
      </c>
      <c r="C48" s="163" t="s">
        <v>25</v>
      </c>
      <c r="D48" s="162" t="s">
        <v>55</v>
      </c>
    </row>
    <row r="49" spans="1:6" ht="20.25" customHeight="1" x14ac:dyDescent="0.3"/>
    <row r="50" spans="1:6" ht="30.9" customHeight="1" x14ac:dyDescent="0.3">
      <c r="A50" s="350" t="s">
        <v>56</v>
      </c>
      <c r="B50" s="350"/>
      <c r="C50" s="350"/>
      <c r="D50" s="350"/>
    </row>
    <row r="51" spans="1:6" ht="17.25" customHeight="1" x14ac:dyDescent="0.3">
      <c r="A51" s="71"/>
      <c r="B51" s="71"/>
      <c r="C51" s="71"/>
      <c r="D51" s="71"/>
    </row>
    <row r="52" spans="1:6" ht="32.25" customHeight="1" x14ac:dyDescent="0.3">
      <c r="A52" s="358" t="s">
        <v>57</v>
      </c>
      <c r="B52" s="358"/>
      <c r="C52" s="358"/>
      <c r="D52" s="358"/>
    </row>
    <row r="53" spans="1:6" ht="17.25" customHeight="1" x14ac:dyDescent="0.3">
      <c r="F53" s="6"/>
    </row>
    <row r="54" spans="1:6" ht="17.25" customHeight="1" x14ac:dyDescent="0.3">
      <c r="F54" s="6"/>
    </row>
    <row r="55" spans="1:6" ht="20.25" customHeight="1" thickBot="1" x14ac:dyDescent="0.35">
      <c r="A55" s="347" t="s">
        <v>58</v>
      </c>
      <c r="B55" s="347"/>
      <c r="C55" s="347"/>
    </row>
    <row r="56" spans="1:6" ht="33.9" customHeight="1" x14ac:dyDescent="0.3">
      <c r="A56" s="31" t="s">
        <v>59</v>
      </c>
      <c r="B56" s="365" t="s">
        <v>60</v>
      </c>
      <c r="C56" s="366"/>
    </row>
    <row r="57" spans="1:6" ht="39.9" customHeight="1" x14ac:dyDescent="0.3">
      <c r="A57" s="93" t="s">
        <v>61</v>
      </c>
      <c r="B57" s="367" t="s">
        <v>62</v>
      </c>
      <c r="C57" s="368"/>
    </row>
    <row r="58" spans="1:6" ht="35.25" customHeight="1" x14ac:dyDescent="0.3">
      <c r="A58" s="93" t="s">
        <v>63</v>
      </c>
      <c r="B58" s="367" t="s">
        <v>64</v>
      </c>
      <c r="C58" s="368"/>
    </row>
    <row r="59" spans="1:6" ht="20.25" customHeight="1" x14ac:dyDescent="0.3">
      <c r="A59" s="93" t="s">
        <v>65</v>
      </c>
      <c r="B59" s="367" t="s">
        <v>66</v>
      </c>
      <c r="C59" s="368"/>
    </row>
    <row r="60" spans="1:6" ht="27.75" customHeight="1" x14ac:dyDescent="0.3">
      <c r="A60" s="93" t="s">
        <v>67</v>
      </c>
      <c r="B60" s="367" t="s">
        <v>68</v>
      </c>
      <c r="C60" s="368"/>
    </row>
    <row r="61" spans="1:6" ht="32.25" customHeight="1" thickBot="1" x14ac:dyDescent="0.35">
      <c r="A61" s="94" t="s">
        <v>69</v>
      </c>
      <c r="B61" s="369" t="s">
        <v>70</v>
      </c>
      <c r="C61" s="370"/>
    </row>
    <row r="62" spans="1:6" ht="15.75" customHeight="1" x14ac:dyDescent="0.3">
      <c r="A62" s="11"/>
      <c r="B62" s="11"/>
      <c r="C62" s="11"/>
    </row>
    <row r="63" spans="1:6" ht="15.75" customHeight="1" x14ac:dyDescent="0.3"/>
    <row r="64" spans="1:6" ht="24" customHeight="1" x14ac:dyDescent="0.3">
      <c r="A64" s="347" t="s">
        <v>71</v>
      </c>
      <c r="B64" s="347"/>
      <c r="C64" s="347"/>
    </row>
    <row r="65" spans="1:3" ht="86.25" customHeight="1" x14ac:dyDescent="0.3">
      <c r="A65" s="32" t="s">
        <v>72</v>
      </c>
      <c r="B65" s="356" t="s">
        <v>60</v>
      </c>
      <c r="C65" s="357"/>
    </row>
    <row r="66" spans="1:3" ht="76.5" customHeight="1" x14ac:dyDescent="0.3">
      <c r="A66" s="95" t="s">
        <v>73</v>
      </c>
      <c r="B66" s="361" t="s">
        <v>74</v>
      </c>
      <c r="C66" s="362"/>
    </row>
    <row r="67" spans="1:3" ht="66" customHeight="1" x14ac:dyDescent="0.3">
      <c r="A67" s="95" t="s">
        <v>75</v>
      </c>
      <c r="B67" s="361" t="s">
        <v>76</v>
      </c>
      <c r="C67" s="362"/>
    </row>
    <row r="68" spans="1:3" ht="70.5" customHeight="1" x14ac:dyDescent="0.3">
      <c r="A68" s="95" t="s">
        <v>77</v>
      </c>
      <c r="B68" s="361" t="s">
        <v>78</v>
      </c>
      <c r="C68" s="362"/>
    </row>
    <row r="69" spans="1:3" ht="78" customHeight="1" x14ac:dyDescent="0.3">
      <c r="A69" s="95" t="s">
        <v>79</v>
      </c>
      <c r="B69" s="361" t="s">
        <v>80</v>
      </c>
      <c r="C69" s="362"/>
    </row>
    <row r="70" spans="1:3" ht="78" customHeight="1" x14ac:dyDescent="0.3">
      <c r="A70" s="257" t="s">
        <v>154</v>
      </c>
      <c r="B70" s="359" t="s">
        <v>341</v>
      </c>
      <c r="C70" s="360"/>
    </row>
    <row r="71" spans="1:3" ht="50.25" customHeight="1" thickBot="1" x14ac:dyDescent="0.35">
      <c r="A71" s="96" t="s">
        <v>81</v>
      </c>
      <c r="B71" s="363" t="s">
        <v>82</v>
      </c>
      <c r="C71" s="364"/>
    </row>
    <row r="72" spans="1:3" ht="15.75" customHeight="1" x14ac:dyDescent="0.3">
      <c r="C72" s="6"/>
    </row>
    <row r="73" spans="1:3" ht="15.75" customHeight="1" x14ac:dyDescent="0.3"/>
    <row r="74" spans="1:3" ht="15.75" customHeight="1" x14ac:dyDescent="0.3"/>
    <row r="75" spans="1:3" ht="15.75" customHeight="1" x14ac:dyDescent="0.3"/>
    <row r="76" spans="1:3" ht="15.75" customHeight="1" x14ac:dyDescent="0.3"/>
    <row r="77" spans="1:3" ht="15.75" customHeight="1" x14ac:dyDescent="0.3"/>
    <row r="78" spans="1:3" ht="15.75" customHeight="1" x14ac:dyDescent="0.3"/>
    <row r="79" spans="1:3" ht="15.75" customHeight="1" x14ac:dyDescent="0.3"/>
    <row r="80" spans="1:3"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sheetData>
  <mergeCells count="32">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 ref="A24:D24"/>
    <mergeCell ref="A55:C55"/>
    <mergeCell ref="B65:C65"/>
    <mergeCell ref="A18:D18"/>
    <mergeCell ref="A52:D52"/>
    <mergeCell ref="A19:C19"/>
    <mergeCell ref="A15:C15"/>
    <mergeCell ref="A8:D8"/>
    <mergeCell ref="A6:C6"/>
    <mergeCell ref="A4:C4"/>
    <mergeCell ref="A21:C21"/>
    <mergeCell ref="B9:C9"/>
    <mergeCell ref="B11:C11"/>
    <mergeCell ref="B12:C12"/>
    <mergeCell ref="B13:C13"/>
    <mergeCell ref="B10:C1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S637"/>
  <sheetViews>
    <sheetView tabSelected="1" topLeftCell="A29" zoomScale="60" zoomScaleNormal="60" workbookViewId="0">
      <selection activeCell="I40" sqref="I40"/>
    </sheetView>
  </sheetViews>
  <sheetFormatPr defaultColWidth="13" defaultRowHeight="15.6" x14ac:dyDescent="0.3"/>
  <cols>
    <col min="1" max="1" width="26.5" customWidth="1"/>
    <col min="2" max="2" width="25.59765625" customWidth="1"/>
    <col min="3" max="3" width="89.69921875" style="5" bestFit="1" customWidth="1"/>
    <col min="4" max="4" width="25.8984375" bestFit="1" customWidth="1"/>
    <col min="5" max="5" width="11.3984375" customWidth="1"/>
    <col min="6" max="6" width="9.8984375" customWidth="1"/>
    <col min="7" max="7" width="75.5" style="6" customWidth="1"/>
    <col min="8" max="8" width="12" customWidth="1"/>
    <col min="9" max="9" width="32.5" customWidth="1"/>
    <col min="10" max="11" width="14.5" customWidth="1"/>
    <col min="12" max="12" width="42" customWidth="1"/>
    <col min="13" max="13" width="11" customWidth="1"/>
    <col min="14" max="14" width="10.5" customWidth="1"/>
    <col min="15" max="15" width="14.3984375" customWidth="1"/>
    <col min="16" max="16" width="34" customWidth="1"/>
    <col min="17" max="17" width="33" customWidth="1"/>
    <col min="18" max="18" width="32.8984375" customWidth="1"/>
    <col min="19" max="19" width="13" style="153"/>
    <col min="27" max="29" width="0" hidden="1" customWidth="1"/>
  </cols>
  <sheetData>
    <row r="1" spans="1:19" ht="66.900000000000006" customHeight="1" x14ac:dyDescent="0.3">
      <c r="A1" s="372" t="s">
        <v>301</v>
      </c>
      <c r="B1" s="372"/>
      <c r="C1" s="238">
        <v>0</v>
      </c>
    </row>
    <row r="2" spans="1:19" ht="31.2" x14ac:dyDescent="0.4">
      <c r="A2" s="239"/>
      <c r="B2" s="240" t="s">
        <v>290</v>
      </c>
      <c r="C2" s="238">
        <v>0</v>
      </c>
    </row>
    <row r="3" spans="1:19" ht="34.799999999999997" x14ac:dyDescent="0.55000000000000004">
      <c r="A3" s="239"/>
      <c r="B3" s="240" t="s">
        <v>320</v>
      </c>
      <c r="C3" s="237" t="s">
        <v>549</v>
      </c>
      <c r="F3" s="108"/>
    </row>
    <row r="4" spans="1:19" ht="34.799999999999997" x14ac:dyDescent="0.55000000000000004">
      <c r="A4" s="239"/>
      <c r="B4" s="241" t="s">
        <v>292</v>
      </c>
      <c r="C4" s="238" t="s">
        <v>331</v>
      </c>
      <c r="F4" s="112"/>
    </row>
    <row r="5" spans="1:19" ht="34.799999999999997" x14ac:dyDescent="0.55000000000000004">
      <c r="A5" s="112"/>
      <c r="B5" s="112"/>
      <c r="C5" s="112"/>
      <c r="D5" s="112"/>
      <c r="F5" s="112"/>
    </row>
    <row r="6" spans="1:19" ht="34.799999999999997" x14ac:dyDescent="0.55000000000000004">
      <c r="A6" s="112"/>
      <c r="B6" s="112"/>
      <c r="C6" s="112"/>
      <c r="D6" s="112"/>
      <c r="F6" s="112"/>
    </row>
    <row r="7" spans="1:19" x14ac:dyDescent="0.3">
      <c r="A7" s="101"/>
      <c r="B7" s="102"/>
      <c r="C7" s="152" t="s">
        <v>162</v>
      </c>
      <c r="D7" s="101"/>
      <c r="E7" s="101"/>
      <c r="F7" s="244"/>
      <c r="G7" s="103"/>
      <c r="H7" s="104"/>
      <c r="I7" s="104"/>
      <c r="J7" s="104"/>
      <c r="K7" s="104"/>
      <c r="L7" s="104"/>
      <c r="M7" s="104"/>
      <c r="N7" s="104"/>
      <c r="O7" s="105"/>
      <c r="P7" s="105"/>
      <c r="Q7" s="106" t="s">
        <v>163</v>
      </c>
      <c r="R7" s="106"/>
      <c r="S7" s="106"/>
    </row>
    <row r="8" spans="1:19" s="1" customFormat="1" ht="66" customHeight="1" x14ac:dyDescent="0.3">
      <c r="A8" s="36" t="s">
        <v>164</v>
      </c>
      <c r="B8" s="114" t="s">
        <v>21</v>
      </c>
      <c r="C8" s="22" t="s">
        <v>22</v>
      </c>
      <c r="D8" s="115" t="s">
        <v>24</v>
      </c>
      <c r="E8" s="116" t="s">
        <v>27</v>
      </c>
      <c r="F8" s="116" t="s">
        <v>165</v>
      </c>
      <c r="G8" s="97" t="s">
        <v>31</v>
      </c>
      <c r="H8" s="98" t="s">
        <v>166</v>
      </c>
      <c r="I8" s="98" t="s">
        <v>167</v>
      </c>
      <c r="J8" s="99" t="s">
        <v>168</v>
      </c>
      <c r="K8" s="99" t="s">
        <v>302</v>
      </c>
      <c r="L8" s="99" t="s">
        <v>41</v>
      </c>
      <c r="M8" s="99" t="s">
        <v>43</v>
      </c>
      <c r="N8" s="99" t="s">
        <v>304</v>
      </c>
      <c r="O8" s="100" t="s">
        <v>303</v>
      </c>
      <c r="P8" s="100" t="s">
        <v>48</v>
      </c>
      <c r="Q8" s="100" t="s">
        <v>50</v>
      </c>
      <c r="R8" s="111" t="s">
        <v>169</v>
      </c>
      <c r="S8" s="117" t="s">
        <v>54</v>
      </c>
    </row>
    <row r="9" spans="1:19" x14ac:dyDescent="0.3">
      <c r="A9" s="273" t="s">
        <v>474</v>
      </c>
      <c r="B9" s="277" t="s">
        <v>376</v>
      </c>
      <c r="C9" s="278" t="s">
        <v>377</v>
      </c>
      <c r="D9" s="40" t="s">
        <v>149</v>
      </c>
      <c r="E9" s="90">
        <v>4</v>
      </c>
      <c r="F9" s="21" t="s">
        <v>145</v>
      </c>
      <c r="G9" s="278" t="s">
        <v>419</v>
      </c>
      <c r="H9" s="109"/>
      <c r="I9" s="110"/>
      <c r="J9" s="91">
        <f t="shared" ref="J9:J23" si="0">IF(H9="N/A","N/A",E9*H9)</f>
        <v>0</v>
      </c>
      <c r="K9" s="242" t="str">
        <f>IF(J9&gt;($C$2-1),"Y","N")</f>
        <v>Y</v>
      </c>
      <c r="L9" s="85"/>
      <c r="M9" s="90"/>
      <c r="N9" s="91">
        <f t="shared" ref="N9:N23" si="1">IF(COUNTIF(M9,"N/A"),"N/A",IF(COUNTIF(H9, "N/A"),"N/A",E9*M9))</f>
        <v>0</v>
      </c>
      <c r="O9" s="91" t="str">
        <f>IF(K9="N","N",(IF(F9="Y", "Y",(IF(J9&gt;($C$1-1),"Y","N")))))</f>
        <v>Y</v>
      </c>
      <c r="P9" s="40"/>
      <c r="Q9" s="40"/>
      <c r="R9" s="40"/>
      <c r="S9" s="154"/>
    </row>
    <row r="10" spans="1:19" ht="30" x14ac:dyDescent="0.3">
      <c r="A10" s="273" t="s">
        <v>475</v>
      </c>
      <c r="B10" s="277" t="s">
        <v>376</v>
      </c>
      <c r="C10" s="279" t="s">
        <v>378</v>
      </c>
      <c r="D10" s="40" t="s">
        <v>149</v>
      </c>
      <c r="E10" s="90">
        <v>5</v>
      </c>
      <c r="F10" s="21" t="s">
        <v>145</v>
      </c>
      <c r="G10" s="40" t="s">
        <v>407</v>
      </c>
      <c r="H10" s="109"/>
      <c r="I10" s="110"/>
      <c r="J10" s="91">
        <f t="shared" si="0"/>
        <v>0</v>
      </c>
      <c r="K10" s="242" t="str">
        <f t="shared" ref="K10:K69" si="2">IF(J10&gt;($C$2-1),"Y","N")</f>
        <v>Y</v>
      </c>
      <c r="L10" s="85"/>
      <c r="M10" s="90"/>
      <c r="N10" s="91">
        <f t="shared" si="1"/>
        <v>0</v>
      </c>
      <c r="O10" s="91" t="str">
        <f t="shared" ref="O10:O14" si="3">IF(K10="N","N",(IF(F10="Y", "Y",(IF(J10&gt;($C$1-1),"Y","N")))))</f>
        <v>Y</v>
      </c>
      <c r="P10" s="40"/>
      <c r="Q10" s="40"/>
      <c r="R10" s="40"/>
      <c r="S10" s="154"/>
    </row>
    <row r="11" spans="1:19" ht="30" x14ac:dyDescent="0.3">
      <c r="A11" s="273" t="s">
        <v>476</v>
      </c>
      <c r="B11" s="277" t="s">
        <v>376</v>
      </c>
      <c r="C11" s="279" t="s">
        <v>569</v>
      </c>
      <c r="D11" s="40" t="s">
        <v>143</v>
      </c>
      <c r="E11" s="90">
        <v>4</v>
      </c>
      <c r="F11" s="21" t="s">
        <v>145</v>
      </c>
      <c r="G11" s="40" t="s">
        <v>408</v>
      </c>
      <c r="H11" s="109"/>
      <c r="I11" s="110"/>
      <c r="J11" s="91">
        <f t="shared" si="0"/>
        <v>0</v>
      </c>
      <c r="K11" s="242" t="str">
        <f t="shared" si="2"/>
        <v>Y</v>
      </c>
      <c r="L11" s="85"/>
      <c r="M11" s="90"/>
      <c r="N11" s="91">
        <f t="shared" si="1"/>
        <v>0</v>
      </c>
      <c r="O11" s="91" t="str">
        <f t="shared" si="3"/>
        <v>Y</v>
      </c>
      <c r="P11" s="40"/>
      <c r="Q11" s="40"/>
      <c r="R11" s="40"/>
      <c r="S11" s="154"/>
    </row>
    <row r="12" spans="1:19" ht="45" x14ac:dyDescent="0.3">
      <c r="A12" s="273" t="s">
        <v>477</v>
      </c>
      <c r="B12" s="280" t="s">
        <v>379</v>
      </c>
      <c r="C12" s="40" t="s">
        <v>380</v>
      </c>
      <c r="D12" s="40" t="s">
        <v>151</v>
      </c>
      <c r="E12" s="90">
        <v>3</v>
      </c>
      <c r="F12" s="21" t="s">
        <v>145</v>
      </c>
      <c r="G12" s="281" t="s">
        <v>420</v>
      </c>
      <c r="H12" s="109"/>
      <c r="I12" s="110"/>
      <c r="J12" s="91">
        <f t="shared" si="0"/>
        <v>0</v>
      </c>
      <c r="K12" s="242" t="str">
        <f t="shared" si="2"/>
        <v>Y</v>
      </c>
      <c r="L12" s="85"/>
      <c r="M12" s="90"/>
      <c r="N12" s="91">
        <f t="shared" si="1"/>
        <v>0</v>
      </c>
      <c r="O12" s="91" t="str">
        <f t="shared" si="3"/>
        <v>Y</v>
      </c>
      <c r="P12" s="40"/>
      <c r="Q12" s="40"/>
      <c r="R12" s="40"/>
      <c r="S12" s="154"/>
    </row>
    <row r="13" spans="1:19" ht="45" x14ac:dyDescent="0.3">
      <c r="A13" s="273" t="s">
        <v>478</v>
      </c>
      <c r="B13" s="280" t="s">
        <v>379</v>
      </c>
      <c r="C13" s="40" t="s">
        <v>381</v>
      </c>
      <c r="D13" s="40" t="s">
        <v>149</v>
      </c>
      <c r="E13" s="90">
        <v>4</v>
      </c>
      <c r="F13" s="21" t="s">
        <v>47</v>
      </c>
      <c r="G13" s="281" t="s">
        <v>420</v>
      </c>
      <c r="H13" s="109"/>
      <c r="I13" s="110"/>
      <c r="J13" s="91">
        <f t="shared" si="0"/>
        <v>0</v>
      </c>
      <c r="K13" s="242" t="str">
        <f t="shared" si="2"/>
        <v>Y</v>
      </c>
      <c r="L13" s="85"/>
      <c r="M13" s="90"/>
      <c r="N13" s="91">
        <f t="shared" si="1"/>
        <v>0</v>
      </c>
      <c r="O13" s="91" t="str">
        <f t="shared" si="3"/>
        <v>Y</v>
      </c>
      <c r="P13" s="40"/>
      <c r="Q13" s="40"/>
      <c r="R13" s="40"/>
      <c r="S13" s="154"/>
    </row>
    <row r="14" spans="1:19" ht="45" x14ac:dyDescent="0.3">
      <c r="A14" s="273" t="s">
        <v>479</v>
      </c>
      <c r="B14" s="280" t="s">
        <v>379</v>
      </c>
      <c r="C14" s="40" t="s">
        <v>382</v>
      </c>
      <c r="D14" s="40" t="s">
        <v>151</v>
      </c>
      <c r="E14" s="90">
        <v>3</v>
      </c>
      <c r="F14" s="21" t="s">
        <v>47</v>
      </c>
      <c r="G14" s="281" t="s">
        <v>420</v>
      </c>
      <c r="H14" s="109"/>
      <c r="I14" s="110"/>
      <c r="J14" s="91">
        <f t="shared" si="0"/>
        <v>0</v>
      </c>
      <c r="K14" s="242" t="str">
        <f t="shared" si="2"/>
        <v>Y</v>
      </c>
      <c r="L14" s="85"/>
      <c r="M14" s="90"/>
      <c r="N14" s="91">
        <f t="shared" si="1"/>
        <v>0</v>
      </c>
      <c r="O14" s="91" t="str">
        <f t="shared" si="3"/>
        <v>Y</v>
      </c>
      <c r="P14" s="40"/>
      <c r="Q14" s="40"/>
      <c r="R14" s="40"/>
      <c r="S14" s="154"/>
    </row>
    <row r="15" spans="1:19" ht="45" x14ac:dyDescent="0.3">
      <c r="A15" s="273" t="s">
        <v>480</v>
      </c>
      <c r="B15" s="280" t="s">
        <v>379</v>
      </c>
      <c r="C15" s="296" t="s">
        <v>532</v>
      </c>
      <c r="D15" s="40" t="s">
        <v>151</v>
      </c>
      <c r="E15" s="90">
        <v>4</v>
      </c>
      <c r="F15" s="21" t="s">
        <v>47</v>
      </c>
      <c r="G15" s="297" t="s">
        <v>540</v>
      </c>
      <c r="H15" s="109"/>
      <c r="I15" s="110"/>
      <c r="J15" s="91">
        <f t="shared" ref="J15" si="4">IF(H15="N/A","N/A",E15*H15)</f>
        <v>0</v>
      </c>
      <c r="K15" s="242" t="str">
        <f t="shared" ref="K15" si="5">IF(J15&gt;($C$2-1),"Y","N")</f>
        <v>Y</v>
      </c>
      <c r="L15" s="85"/>
      <c r="M15" s="90"/>
      <c r="N15" s="91">
        <f t="shared" ref="N15" si="6">IF(COUNTIF(M15,"N/A"),"N/A",IF(COUNTIF(H15, "N/A"),"N/A",E15*M15))</f>
        <v>0</v>
      </c>
      <c r="O15" s="91" t="str">
        <f t="shared" ref="O15" si="7">IF(K15="N","N",(IF(F15="Y", "Y",(IF(J15&gt;($C$1-1),"Y","N")))))</f>
        <v>Y</v>
      </c>
      <c r="P15" s="40"/>
      <c r="Q15" s="40"/>
      <c r="R15" s="40"/>
      <c r="S15" s="154"/>
    </row>
    <row r="16" spans="1:19" ht="30" x14ac:dyDescent="0.3">
      <c r="A16" s="273" t="s">
        <v>481</v>
      </c>
      <c r="B16" s="280" t="s">
        <v>383</v>
      </c>
      <c r="C16" s="281" t="s">
        <v>384</v>
      </c>
      <c r="D16" s="40" t="s">
        <v>143</v>
      </c>
      <c r="E16" s="90">
        <v>4</v>
      </c>
      <c r="F16" s="21" t="s">
        <v>145</v>
      </c>
      <c r="G16" s="40" t="s">
        <v>409</v>
      </c>
      <c r="H16" s="109"/>
      <c r="I16" s="110"/>
      <c r="J16" s="91">
        <f t="shared" si="0"/>
        <v>0</v>
      </c>
      <c r="K16" s="242" t="str">
        <f t="shared" si="2"/>
        <v>Y</v>
      </c>
      <c r="L16" s="85"/>
      <c r="M16" s="90"/>
      <c r="N16" s="91">
        <f t="shared" si="1"/>
        <v>0</v>
      </c>
      <c r="O16" s="91" t="str">
        <f t="shared" ref="O16:O23" si="8">IF(K16="N","N",(IF(F16="Y", "Y",(IF(J16&gt;($C$1-1),"Y","N")))))</f>
        <v>Y</v>
      </c>
      <c r="P16" s="40"/>
      <c r="Q16" s="40"/>
      <c r="R16" s="40"/>
      <c r="S16" s="154"/>
    </row>
    <row r="17" spans="1:19" ht="30" x14ac:dyDescent="0.3">
      <c r="A17" s="273" t="s">
        <v>482</v>
      </c>
      <c r="B17" s="280" t="s">
        <v>383</v>
      </c>
      <c r="C17" s="281" t="s">
        <v>384</v>
      </c>
      <c r="D17" s="40" t="s">
        <v>143</v>
      </c>
      <c r="E17" s="90">
        <v>4</v>
      </c>
      <c r="F17" s="21" t="s">
        <v>145</v>
      </c>
      <c r="G17" s="40" t="s">
        <v>448</v>
      </c>
      <c r="H17" s="109"/>
      <c r="I17" s="110"/>
      <c r="J17" s="91">
        <f t="shared" si="0"/>
        <v>0</v>
      </c>
      <c r="K17" s="242" t="str">
        <f t="shared" si="2"/>
        <v>Y</v>
      </c>
      <c r="L17" s="85"/>
      <c r="M17" s="90"/>
      <c r="N17" s="91">
        <f t="shared" si="1"/>
        <v>0</v>
      </c>
      <c r="O17" s="91" t="str">
        <f t="shared" si="8"/>
        <v>Y</v>
      </c>
      <c r="P17" s="40"/>
      <c r="Q17" s="40"/>
      <c r="R17" s="40"/>
      <c r="S17" s="154"/>
    </row>
    <row r="18" spans="1:19" x14ac:dyDescent="0.3">
      <c r="A18" s="273" t="s">
        <v>483</v>
      </c>
      <c r="B18" s="280" t="s">
        <v>383</v>
      </c>
      <c r="C18" s="281" t="s">
        <v>384</v>
      </c>
      <c r="D18" s="40" t="s">
        <v>143</v>
      </c>
      <c r="E18" s="90">
        <v>4</v>
      </c>
      <c r="F18" s="21" t="s">
        <v>145</v>
      </c>
      <c r="G18" s="40" t="s">
        <v>461</v>
      </c>
      <c r="H18" s="109"/>
      <c r="I18" s="110"/>
      <c r="J18" s="91">
        <f t="shared" si="0"/>
        <v>0</v>
      </c>
      <c r="K18" s="242" t="str">
        <f t="shared" si="2"/>
        <v>Y</v>
      </c>
      <c r="L18" s="85"/>
      <c r="M18" s="90"/>
      <c r="N18" s="91">
        <f t="shared" si="1"/>
        <v>0</v>
      </c>
      <c r="O18" s="91" t="str">
        <f t="shared" si="8"/>
        <v>Y</v>
      </c>
      <c r="P18" s="40"/>
      <c r="Q18" s="40"/>
      <c r="R18" s="40"/>
      <c r="S18" s="154"/>
    </row>
    <row r="19" spans="1:19" ht="30" x14ac:dyDescent="0.3">
      <c r="A19" s="273" t="s">
        <v>484</v>
      </c>
      <c r="B19" s="280" t="s">
        <v>383</v>
      </c>
      <c r="C19" s="281" t="s">
        <v>421</v>
      </c>
      <c r="D19" s="40" t="s">
        <v>143</v>
      </c>
      <c r="E19" s="90">
        <v>4</v>
      </c>
      <c r="F19" s="21" t="s">
        <v>145</v>
      </c>
      <c r="G19" s="40" t="s">
        <v>422</v>
      </c>
      <c r="H19" s="109"/>
      <c r="I19" s="110"/>
      <c r="J19" s="91">
        <f t="shared" si="0"/>
        <v>0</v>
      </c>
      <c r="K19" s="242" t="str">
        <f t="shared" si="2"/>
        <v>Y</v>
      </c>
      <c r="L19" s="85"/>
      <c r="M19" s="90"/>
      <c r="N19" s="91">
        <f t="shared" si="1"/>
        <v>0</v>
      </c>
      <c r="O19" s="91" t="str">
        <f t="shared" si="8"/>
        <v>Y</v>
      </c>
      <c r="P19" s="40"/>
      <c r="Q19" s="40"/>
      <c r="R19" s="40"/>
      <c r="S19" s="154"/>
    </row>
    <row r="20" spans="1:19" ht="30" x14ac:dyDescent="0.3">
      <c r="A20" s="273" t="s">
        <v>485</v>
      </c>
      <c r="B20" s="280" t="s">
        <v>383</v>
      </c>
      <c r="C20" s="281" t="s">
        <v>385</v>
      </c>
      <c r="D20" s="40" t="s">
        <v>143</v>
      </c>
      <c r="E20" s="90">
        <v>5</v>
      </c>
      <c r="F20" s="21" t="s">
        <v>145</v>
      </c>
      <c r="G20" s="295" t="s">
        <v>462</v>
      </c>
      <c r="H20" s="109"/>
      <c r="I20" s="110"/>
      <c r="J20" s="91">
        <f t="shared" si="0"/>
        <v>0</v>
      </c>
      <c r="K20" s="242" t="str">
        <f t="shared" si="2"/>
        <v>Y</v>
      </c>
      <c r="L20" s="85"/>
      <c r="M20" s="90"/>
      <c r="N20" s="91">
        <f t="shared" si="1"/>
        <v>0</v>
      </c>
      <c r="O20" s="91" t="str">
        <f t="shared" si="8"/>
        <v>Y</v>
      </c>
      <c r="P20" s="40"/>
      <c r="Q20" s="40"/>
      <c r="R20" s="40"/>
      <c r="S20" s="154"/>
    </row>
    <row r="21" spans="1:19" ht="30" x14ac:dyDescent="0.3">
      <c r="A21" s="273" t="s">
        <v>486</v>
      </c>
      <c r="B21" s="280" t="s">
        <v>383</v>
      </c>
      <c r="C21" s="281" t="s">
        <v>385</v>
      </c>
      <c r="D21" s="40" t="s">
        <v>143</v>
      </c>
      <c r="E21" s="90">
        <v>4</v>
      </c>
      <c r="F21" s="21" t="s">
        <v>145</v>
      </c>
      <c r="G21" s="281" t="s">
        <v>410</v>
      </c>
      <c r="H21" s="109"/>
      <c r="I21" s="110"/>
      <c r="J21" s="91">
        <f t="shared" si="0"/>
        <v>0</v>
      </c>
      <c r="K21" s="242" t="str">
        <f t="shared" si="2"/>
        <v>Y</v>
      </c>
      <c r="L21" s="85"/>
      <c r="M21" s="90"/>
      <c r="N21" s="91">
        <f t="shared" si="1"/>
        <v>0</v>
      </c>
      <c r="O21" s="91" t="str">
        <f t="shared" si="8"/>
        <v>Y</v>
      </c>
      <c r="P21" s="40"/>
      <c r="Q21" s="40"/>
      <c r="R21" s="40"/>
      <c r="S21" s="154"/>
    </row>
    <row r="22" spans="1:19" ht="30" x14ac:dyDescent="0.3">
      <c r="A22" s="273" t="s">
        <v>487</v>
      </c>
      <c r="B22" s="280" t="s">
        <v>383</v>
      </c>
      <c r="C22" s="281" t="s">
        <v>385</v>
      </c>
      <c r="D22" s="40" t="s">
        <v>143</v>
      </c>
      <c r="E22" s="90">
        <v>4</v>
      </c>
      <c r="F22" s="21" t="s">
        <v>145</v>
      </c>
      <c r="G22" s="40" t="s">
        <v>454</v>
      </c>
      <c r="H22" s="109"/>
      <c r="I22" s="110"/>
      <c r="J22" s="91">
        <f t="shared" si="0"/>
        <v>0</v>
      </c>
      <c r="K22" s="242" t="str">
        <f t="shared" si="2"/>
        <v>Y</v>
      </c>
      <c r="L22" s="85"/>
      <c r="M22" s="90"/>
      <c r="N22" s="91">
        <f t="shared" si="1"/>
        <v>0</v>
      </c>
      <c r="O22" s="91" t="str">
        <f t="shared" si="8"/>
        <v>Y</v>
      </c>
      <c r="P22" s="40"/>
      <c r="Q22" s="40"/>
      <c r="R22" s="40"/>
      <c r="S22" s="154"/>
    </row>
    <row r="23" spans="1:19" ht="31.2" customHeight="1" x14ac:dyDescent="0.3">
      <c r="A23" s="273" t="s">
        <v>488</v>
      </c>
      <c r="B23" s="280" t="s">
        <v>383</v>
      </c>
      <c r="C23" s="281" t="s">
        <v>385</v>
      </c>
      <c r="D23" s="40" t="s">
        <v>143</v>
      </c>
      <c r="E23" s="90">
        <v>4</v>
      </c>
      <c r="F23" s="85" t="s">
        <v>145</v>
      </c>
      <c r="G23" s="40" t="s">
        <v>459</v>
      </c>
      <c r="H23" s="109"/>
      <c r="I23" s="284"/>
      <c r="J23" s="91">
        <f t="shared" si="0"/>
        <v>0</v>
      </c>
      <c r="K23" s="242" t="str">
        <f t="shared" ref="K23" si="9">IF(J23&gt;($C$2-1),"Y","N")</f>
        <v>Y</v>
      </c>
      <c r="L23" s="85"/>
      <c r="M23" s="90"/>
      <c r="N23" s="91">
        <f t="shared" si="1"/>
        <v>0</v>
      </c>
      <c r="O23" s="91" t="str">
        <f t="shared" si="8"/>
        <v>Y</v>
      </c>
      <c r="P23" s="40"/>
      <c r="Q23" s="40"/>
      <c r="R23" s="275"/>
      <c r="S23" s="154"/>
    </row>
    <row r="24" spans="1:19" ht="45" x14ac:dyDescent="0.3">
      <c r="A24" s="273" t="s">
        <v>489</v>
      </c>
      <c r="B24" s="280" t="s">
        <v>383</v>
      </c>
      <c r="C24" s="285" t="s">
        <v>470</v>
      </c>
      <c r="D24" s="40" t="s">
        <v>143</v>
      </c>
      <c r="E24" s="90">
        <v>4</v>
      </c>
      <c r="F24" s="21" t="s">
        <v>145</v>
      </c>
      <c r="G24" s="310" t="s">
        <v>579</v>
      </c>
      <c r="H24" s="109"/>
      <c r="I24" s="284"/>
      <c r="J24" s="91">
        <f t="shared" ref="J24:J26" si="10">IF(H24="N/A","N/A",E24*H24)</f>
        <v>0</v>
      </c>
      <c r="K24" s="242" t="str">
        <f t="shared" ref="K24:K26" si="11">IF(J24&gt;($C$2-1),"Y","N")</f>
        <v>Y</v>
      </c>
      <c r="L24" s="85"/>
      <c r="M24" s="90"/>
      <c r="N24" s="91">
        <f t="shared" ref="N24:N25" si="12">IF(COUNTIF(M24,"N/A"),"N/A",IF(COUNTIF(H24, "N/A"),"N/A",E24*M24))</f>
        <v>0</v>
      </c>
      <c r="O24" s="91" t="str">
        <f t="shared" ref="O24:O25" si="13">IF(K24="N","N",(IF(F24="Y", "Y",(IF(J24&gt;($C$1-1),"Y","N")))))</f>
        <v>Y</v>
      </c>
      <c r="P24" s="40"/>
      <c r="Q24" s="40"/>
      <c r="R24" s="275"/>
      <c r="S24" s="154"/>
    </row>
    <row r="25" spans="1:19" ht="45" x14ac:dyDescent="0.3">
      <c r="A25" s="273" t="s">
        <v>490</v>
      </c>
      <c r="B25" s="280" t="s">
        <v>383</v>
      </c>
      <c r="C25" s="285" t="s">
        <v>470</v>
      </c>
      <c r="D25" s="40" t="s">
        <v>143</v>
      </c>
      <c r="E25" s="90">
        <v>4</v>
      </c>
      <c r="F25" s="21" t="s">
        <v>145</v>
      </c>
      <c r="G25" s="310" t="s">
        <v>533</v>
      </c>
      <c r="H25" s="109"/>
      <c r="I25" s="284"/>
      <c r="J25" s="91">
        <f t="shared" si="10"/>
        <v>0</v>
      </c>
      <c r="K25" s="242" t="str">
        <f t="shared" si="11"/>
        <v>Y</v>
      </c>
      <c r="L25" s="85"/>
      <c r="M25" s="90"/>
      <c r="N25" s="91">
        <f t="shared" si="12"/>
        <v>0</v>
      </c>
      <c r="O25" s="91" t="str">
        <f t="shared" si="13"/>
        <v>Y</v>
      </c>
      <c r="P25" s="40"/>
      <c r="Q25" s="40"/>
      <c r="R25" s="275"/>
      <c r="S25" s="154"/>
    </row>
    <row r="26" spans="1:19" ht="30" x14ac:dyDescent="0.3">
      <c r="A26" s="273" t="s">
        <v>491</v>
      </c>
      <c r="B26" s="280" t="s">
        <v>383</v>
      </c>
      <c r="C26" s="311" t="s">
        <v>386</v>
      </c>
      <c r="D26" s="40" t="s">
        <v>143</v>
      </c>
      <c r="E26" s="90">
        <v>4</v>
      </c>
      <c r="F26" s="21" t="s">
        <v>145</v>
      </c>
      <c r="G26" s="310" t="s">
        <v>455</v>
      </c>
      <c r="H26" s="109"/>
      <c r="I26" s="284"/>
      <c r="J26" s="91">
        <f t="shared" si="10"/>
        <v>0</v>
      </c>
      <c r="K26" s="242" t="str">
        <f t="shared" si="11"/>
        <v>Y</v>
      </c>
      <c r="L26" s="85"/>
      <c r="M26" s="90"/>
      <c r="N26" s="91">
        <f t="shared" ref="N26:N34" si="14">IF(COUNTIF(M26,"N/A"),"N/A",IF(COUNTIF(H26, "N/A"),"N/A",E26*M26))</f>
        <v>0</v>
      </c>
      <c r="O26" s="91" t="str">
        <f t="shared" ref="O26:O34" si="15">IF(K26="N","N",(IF(F26="Y", "Y",(IF(J26&gt;($C$1-1),"Y","N")))))</f>
        <v>Y</v>
      </c>
      <c r="P26" s="40"/>
      <c r="Q26" s="40"/>
      <c r="R26" s="40"/>
      <c r="S26" s="154"/>
    </row>
    <row r="27" spans="1:19" ht="30" x14ac:dyDescent="0.3">
      <c r="A27" s="273" t="s">
        <v>492</v>
      </c>
      <c r="B27" s="280" t="s">
        <v>383</v>
      </c>
      <c r="C27" s="308" t="s">
        <v>387</v>
      </c>
      <c r="D27" s="40" t="s">
        <v>143</v>
      </c>
      <c r="E27" s="90">
        <v>4</v>
      </c>
      <c r="F27" s="21" t="s">
        <v>145</v>
      </c>
      <c r="G27" s="40" t="s">
        <v>437</v>
      </c>
      <c r="H27" s="109"/>
      <c r="I27" s="110"/>
      <c r="J27" s="91">
        <f t="shared" ref="J27:J34" si="16">IF(H27="N/A","N/A",E27*H27)</f>
        <v>0</v>
      </c>
      <c r="K27" s="242" t="str">
        <f t="shared" ref="K27" si="17">IF(J27&gt;($C$2-1),"Y","N")</f>
        <v>Y</v>
      </c>
      <c r="L27" s="85"/>
      <c r="M27" s="90"/>
      <c r="N27" s="91">
        <f t="shared" si="14"/>
        <v>0</v>
      </c>
      <c r="O27" s="91" t="str">
        <f t="shared" si="15"/>
        <v>Y</v>
      </c>
      <c r="P27" s="40"/>
      <c r="Q27" s="40"/>
      <c r="R27" s="40"/>
      <c r="S27" s="154"/>
    </row>
    <row r="28" spans="1:19" ht="30" x14ac:dyDescent="0.3">
      <c r="A28" s="273" t="s">
        <v>493</v>
      </c>
      <c r="B28" s="280" t="s">
        <v>383</v>
      </c>
      <c r="C28" s="281" t="s">
        <v>444</v>
      </c>
      <c r="D28" s="40" t="s">
        <v>143</v>
      </c>
      <c r="E28" s="90">
        <v>5</v>
      </c>
      <c r="F28" s="21" t="s">
        <v>145</v>
      </c>
      <c r="G28" s="278" t="s">
        <v>435</v>
      </c>
      <c r="H28" s="109"/>
      <c r="I28" s="110"/>
      <c r="J28" s="91">
        <f t="shared" si="16"/>
        <v>0</v>
      </c>
      <c r="K28" s="242" t="str">
        <f t="shared" si="2"/>
        <v>Y</v>
      </c>
      <c r="L28" s="85"/>
      <c r="M28" s="90"/>
      <c r="N28" s="91">
        <f t="shared" si="14"/>
        <v>0</v>
      </c>
      <c r="O28" s="91" t="str">
        <f t="shared" si="15"/>
        <v>Y</v>
      </c>
      <c r="P28" s="40"/>
      <c r="Q28" s="40"/>
      <c r="R28" s="40"/>
      <c r="S28" s="154"/>
    </row>
    <row r="29" spans="1:19" ht="30" x14ac:dyDescent="0.3">
      <c r="A29" s="273" t="s">
        <v>494</v>
      </c>
      <c r="B29" s="280" t="s">
        <v>383</v>
      </c>
      <c r="C29" s="281" t="s">
        <v>442</v>
      </c>
      <c r="D29" s="40" t="s">
        <v>143</v>
      </c>
      <c r="E29" s="90">
        <v>4</v>
      </c>
      <c r="F29" s="21" t="s">
        <v>145</v>
      </c>
      <c r="G29" s="278" t="s">
        <v>423</v>
      </c>
      <c r="H29" s="109"/>
      <c r="I29" s="110"/>
      <c r="J29" s="91">
        <f t="shared" si="16"/>
        <v>0</v>
      </c>
      <c r="K29" s="242" t="str">
        <f t="shared" si="2"/>
        <v>Y</v>
      </c>
      <c r="L29" s="85"/>
      <c r="M29" s="90"/>
      <c r="N29" s="91">
        <f t="shared" si="14"/>
        <v>0</v>
      </c>
      <c r="O29" s="91" t="str">
        <f t="shared" si="15"/>
        <v>Y</v>
      </c>
      <c r="P29" s="40"/>
      <c r="Q29" s="40"/>
      <c r="R29" s="40"/>
      <c r="S29" s="154"/>
    </row>
    <row r="30" spans="1:19" x14ac:dyDescent="0.3">
      <c r="A30" s="273" t="s">
        <v>495</v>
      </c>
      <c r="B30" s="280" t="s">
        <v>383</v>
      </c>
      <c r="C30" s="281" t="s">
        <v>424</v>
      </c>
      <c r="D30" s="40" t="s">
        <v>143</v>
      </c>
      <c r="E30" s="90">
        <v>5</v>
      </c>
      <c r="F30" s="21" t="s">
        <v>145</v>
      </c>
      <c r="G30" s="40" t="s">
        <v>430</v>
      </c>
      <c r="H30" s="109"/>
      <c r="I30" s="110"/>
      <c r="J30" s="91">
        <f t="shared" si="16"/>
        <v>0</v>
      </c>
      <c r="K30" s="242" t="str">
        <f t="shared" si="2"/>
        <v>Y</v>
      </c>
      <c r="L30" s="85"/>
      <c r="M30" s="90"/>
      <c r="N30" s="91">
        <f t="shared" si="14"/>
        <v>0</v>
      </c>
      <c r="O30" s="91" t="str">
        <f t="shared" si="15"/>
        <v>Y</v>
      </c>
      <c r="P30" s="40"/>
      <c r="Q30" s="40"/>
      <c r="R30" s="85"/>
      <c r="S30" s="154"/>
    </row>
    <row r="31" spans="1:19" ht="45" x14ac:dyDescent="0.3">
      <c r="A31" s="273" t="s">
        <v>496</v>
      </c>
      <c r="B31" s="280" t="s">
        <v>383</v>
      </c>
      <c r="C31" s="281" t="s">
        <v>388</v>
      </c>
      <c r="D31" s="40" t="s">
        <v>143</v>
      </c>
      <c r="E31" s="90">
        <v>4</v>
      </c>
      <c r="F31" s="21" t="s">
        <v>145</v>
      </c>
      <c r="G31" s="40" t="s">
        <v>438</v>
      </c>
      <c r="H31" s="109"/>
      <c r="I31" s="110"/>
      <c r="J31" s="91">
        <f t="shared" si="16"/>
        <v>0</v>
      </c>
      <c r="K31" s="242" t="str">
        <f t="shared" si="2"/>
        <v>Y</v>
      </c>
      <c r="L31" s="85"/>
      <c r="M31" s="90"/>
      <c r="N31" s="91">
        <f t="shared" si="14"/>
        <v>0</v>
      </c>
      <c r="O31" s="91" t="str">
        <f t="shared" si="15"/>
        <v>Y</v>
      </c>
      <c r="P31" s="40"/>
      <c r="Q31" s="40"/>
      <c r="R31" s="85"/>
      <c r="S31" s="154"/>
    </row>
    <row r="32" spans="1:19" ht="30" x14ac:dyDescent="0.3">
      <c r="A32" s="273" t="s">
        <v>497</v>
      </c>
      <c r="B32" s="280" t="s">
        <v>383</v>
      </c>
      <c r="C32" s="281" t="s">
        <v>389</v>
      </c>
      <c r="D32" s="40" t="s">
        <v>143</v>
      </c>
      <c r="E32" s="90">
        <v>4</v>
      </c>
      <c r="F32" s="21" t="s">
        <v>145</v>
      </c>
      <c r="G32" s="40" t="s">
        <v>431</v>
      </c>
      <c r="H32" s="109"/>
      <c r="I32" s="110"/>
      <c r="J32" s="91">
        <f t="shared" si="16"/>
        <v>0</v>
      </c>
      <c r="K32" s="242" t="str">
        <f t="shared" si="2"/>
        <v>Y</v>
      </c>
      <c r="L32" s="85"/>
      <c r="M32" s="90"/>
      <c r="N32" s="91">
        <f t="shared" si="14"/>
        <v>0</v>
      </c>
      <c r="O32" s="91" t="str">
        <f t="shared" si="15"/>
        <v>Y</v>
      </c>
      <c r="P32" s="40"/>
      <c r="Q32" s="40"/>
      <c r="R32" s="85"/>
      <c r="S32" s="154"/>
    </row>
    <row r="33" spans="1:19" ht="30" x14ac:dyDescent="0.3">
      <c r="A33" s="273" t="s">
        <v>498</v>
      </c>
      <c r="B33" s="280" t="s">
        <v>383</v>
      </c>
      <c r="C33" s="281" t="s">
        <v>389</v>
      </c>
      <c r="D33" s="40" t="s">
        <v>143</v>
      </c>
      <c r="E33" s="90">
        <v>4</v>
      </c>
      <c r="F33" s="21" t="s">
        <v>145</v>
      </c>
      <c r="G33" s="253" t="s">
        <v>566</v>
      </c>
      <c r="H33" s="109"/>
      <c r="I33" s="110"/>
      <c r="J33" s="91">
        <f t="shared" ref="J33" si="18">IF(H33="N/A","N/A",E33*H33)</f>
        <v>0</v>
      </c>
      <c r="K33" s="242" t="str">
        <f t="shared" ref="K33" si="19">IF(J33&gt;($C$2-1),"Y","N")</f>
        <v>Y</v>
      </c>
      <c r="L33" s="85"/>
      <c r="M33" s="90"/>
      <c r="N33" s="91">
        <f t="shared" ref="N33" si="20">IF(COUNTIF(M33,"N/A"),"N/A",IF(COUNTIF(H33, "N/A"),"N/A",E33*M33))</f>
        <v>0</v>
      </c>
      <c r="O33" s="91" t="str">
        <f t="shared" ref="O33" si="21">IF(K33="N","N",(IF(F33="Y", "Y",(IF(J33&gt;($C$1-1),"Y","N")))))</f>
        <v>Y</v>
      </c>
      <c r="P33" s="40"/>
      <c r="Q33" s="40"/>
      <c r="R33" s="85"/>
      <c r="S33" s="154"/>
    </row>
    <row r="34" spans="1:19" ht="45" x14ac:dyDescent="0.3">
      <c r="A34" s="273" t="s">
        <v>499</v>
      </c>
      <c r="B34" s="280" t="s">
        <v>383</v>
      </c>
      <c r="C34" s="281" t="s">
        <v>389</v>
      </c>
      <c r="D34" s="40" t="s">
        <v>143</v>
      </c>
      <c r="E34" s="90">
        <v>4</v>
      </c>
      <c r="F34" s="21" t="s">
        <v>145</v>
      </c>
      <c r="G34" s="40" t="s">
        <v>453</v>
      </c>
      <c r="H34" s="109"/>
      <c r="I34" s="110"/>
      <c r="J34" s="91">
        <f t="shared" si="16"/>
        <v>0</v>
      </c>
      <c r="K34" s="242" t="str">
        <f t="shared" si="2"/>
        <v>Y</v>
      </c>
      <c r="L34" s="85"/>
      <c r="M34" s="90"/>
      <c r="N34" s="91">
        <f t="shared" si="14"/>
        <v>0</v>
      </c>
      <c r="O34" s="91" t="str">
        <f t="shared" si="15"/>
        <v>Y</v>
      </c>
      <c r="P34" s="40"/>
      <c r="Q34" s="40"/>
      <c r="R34" s="85"/>
      <c r="S34" s="154"/>
    </row>
    <row r="35" spans="1:19" ht="30" x14ac:dyDescent="0.3">
      <c r="A35" s="273" t="s">
        <v>500</v>
      </c>
      <c r="B35" s="280" t="s">
        <v>383</v>
      </c>
      <c r="C35" s="287" t="s">
        <v>528</v>
      </c>
      <c r="D35" s="40" t="s">
        <v>143</v>
      </c>
      <c r="E35" s="90">
        <v>4</v>
      </c>
      <c r="F35" s="21" t="s">
        <v>145</v>
      </c>
      <c r="G35" s="288" t="s">
        <v>527</v>
      </c>
      <c r="H35" s="109"/>
      <c r="I35" s="110"/>
      <c r="J35" s="91">
        <f t="shared" ref="J35" si="22">IF(H35="N/A","N/A",E35*H35)</f>
        <v>0</v>
      </c>
      <c r="K35" s="242" t="str">
        <f t="shared" ref="K35" si="23">IF(J35&gt;($C$2-1),"Y","N")</f>
        <v>Y</v>
      </c>
      <c r="L35" s="85"/>
      <c r="M35" s="90"/>
      <c r="N35" s="91">
        <f t="shared" ref="N35" si="24">IF(COUNTIF(M35,"N/A"),"N/A",IF(COUNTIF(H35, "N/A"),"N/A",E35*M35))</f>
        <v>0</v>
      </c>
      <c r="O35" s="91" t="str">
        <f t="shared" ref="O35" si="25">IF(K35="N","N",(IF(F35="Y", "Y",(IF(J35&gt;($C$1-1),"Y","N")))))</f>
        <v>Y</v>
      </c>
      <c r="P35" s="40"/>
      <c r="Q35" s="40"/>
      <c r="R35" s="85"/>
      <c r="S35" s="154"/>
    </row>
    <row r="36" spans="1:19" x14ac:dyDescent="0.3">
      <c r="A36" s="273" t="s">
        <v>501</v>
      </c>
      <c r="B36" s="280" t="s">
        <v>383</v>
      </c>
      <c r="C36" s="311" t="s">
        <v>542</v>
      </c>
      <c r="D36" s="40" t="s">
        <v>143</v>
      </c>
      <c r="E36" s="90">
        <v>4</v>
      </c>
      <c r="F36" s="21" t="s">
        <v>145</v>
      </c>
      <c r="G36" s="310" t="s">
        <v>539</v>
      </c>
      <c r="H36" s="109"/>
      <c r="I36" s="110"/>
      <c r="J36" s="91">
        <f t="shared" ref="J36" si="26">IF(H36="N/A","N/A",E36*H36)</f>
        <v>0</v>
      </c>
      <c r="K36" s="242" t="str">
        <f t="shared" ref="K36" si="27">IF(J36&gt;($C$2-1),"Y","N")</f>
        <v>Y</v>
      </c>
      <c r="L36" s="85"/>
      <c r="M36" s="90"/>
      <c r="N36" s="91">
        <f t="shared" ref="N36" si="28">IF(COUNTIF(M36,"N/A"),"N/A",IF(COUNTIF(H36, "N/A"),"N/A",E36*M36))</f>
        <v>0</v>
      </c>
      <c r="O36" s="91" t="str">
        <f t="shared" ref="O36" si="29">IF(K36="N","N",(IF(F36="Y", "Y",(IF(J36&gt;($C$1-1),"Y","N")))))</f>
        <v>Y</v>
      </c>
      <c r="P36" s="40"/>
      <c r="Q36" s="40"/>
      <c r="R36" s="85"/>
      <c r="S36" s="154"/>
    </row>
    <row r="37" spans="1:19" ht="30" x14ac:dyDescent="0.3">
      <c r="A37" s="273" t="s">
        <v>502</v>
      </c>
      <c r="B37" s="280" t="s">
        <v>383</v>
      </c>
      <c r="C37" s="40" t="s">
        <v>449</v>
      </c>
      <c r="D37" s="40" t="s">
        <v>143</v>
      </c>
      <c r="E37" s="90">
        <v>4</v>
      </c>
      <c r="F37" s="85" t="s">
        <v>145</v>
      </c>
      <c r="G37" s="40" t="s">
        <v>450</v>
      </c>
      <c r="H37" s="109"/>
      <c r="I37" s="110"/>
      <c r="J37" s="91">
        <f t="shared" ref="J37:J69" si="30">IF(H37="N/A","N/A",E37*H37)</f>
        <v>0</v>
      </c>
      <c r="K37" s="242" t="str">
        <f t="shared" si="2"/>
        <v>Y</v>
      </c>
      <c r="L37" s="85"/>
      <c r="M37" s="90"/>
      <c r="N37" s="91">
        <f t="shared" ref="N37:N69" si="31">IF(COUNTIF(M37,"N/A"),"N/A",IF(COUNTIF(H37, "N/A"),"N/A",E37*M37))</f>
        <v>0</v>
      </c>
      <c r="O37" s="91" t="str">
        <f t="shared" ref="O37:O69" si="32">IF(K37="N","N",(IF(F37="Y", "Y",(IF(J37&gt;($C$1-1),"Y","N")))))</f>
        <v>Y</v>
      </c>
      <c r="P37" s="40"/>
      <c r="Q37" s="40"/>
      <c r="R37" s="85"/>
      <c r="S37" s="154"/>
    </row>
    <row r="38" spans="1:19" ht="30" x14ac:dyDescent="0.3">
      <c r="A38" s="273" t="s">
        <v>503</v>
      </c>
      <c r="B38" s="280" t="s">
        <v>383</v>
      </c>
      <c r="C38" s="40" t="s">
        <v>456</v>
      </c>
      <c r="D38" s="40" t="s">
        <v>143</v>
      </c>
      <c r="E38" s="90">
        <v>5</v>
      </c>
      <c r="F38" s="85" t="s">
        <v>145</v>
      </c>
      <c r="G38" s="40" t="s">
        <v>464</v>
      </c>
      <c r="H38" s="109"/>
      <c r="I38" s="284"/>
      <c r="J38" s="91">
        <f t="shared" si="30"/>
        <v>0</v>
      </c>
      <c r="K38" s="242" t="str">
        <f t="shared" si="2"/>
        <v>Y</v>
      </c>
      <c r="L38" s="85"/>
      <c r="M38" s="90"/>
      <c r="N38" s="91">
        <f t="shared" si="31"/>
        <v>0</v>
      </c>
      <c r="O38" s="91" t="str">
        <f t="shared" si="32"/>
        <v>Y</v>
      </c>
      <c r="P38" s="40"/>
      <c r="Q38" s="40"/>
      <c r="R38" s="275"/>
      <c r="S38" s="154"/>
    </row>
    <row r="39" spans="1:19" ht="30" x14ac:dyDescent="0.3">
      <c r="A39" s="273" t="s">
        <v>504</v>
      </c>
      <c r="B39" s="282" t="s">
        <v>383</v>
      </c>
      <c r="C39" s="279" t="s">
        <v>465</v>
      </c>
      <c r="D39" s="40" t="s">
        <v>143</v>
      </c>
      <c r="E39" s="90">
        <v>5</v>
      </c>
      <c r="F39" s="21" t="s">
        <v>145</v>
      </c>
      <c r="G39" s="40" t="s">
        <v>446</v>
      </c>
      <c r="H39" s="109"/>
      <c r="I39" s="110"/>
      <c r="J39" s="91">
        <f t="shared" si="30"/>
        <v>0</v>
      </c>
      <c r="K39" s="242" t="str">
        <f t="shared" si="2"/>
        <v>Y</v>
      </c>
      <c r="L39" s="85"/>
      <c r="M39" s="90"/>
      <c r="N39" s="91">
        <f t="shared" si="31"/>
        <v>0</v>
      </c>
      <c r="O39" s="91" t="str">
        <f t="shared" si="32"/>
        <v>Y</v>
      </c>
      <c r="P39" s="40"/>
      <c r="Q39" s="40"/>
      <c r="R39" s="85"/>
      <c r="S39" s="154"/>
    </row>
    <row r="40" spans="1:19" ht="60" x14ac:dyDescent="0.3">
      <c r="A40" s="273" t="s">
        <v>505</v>
      </c>
      <c r="B40" s="282" t="s">
        <v>391</v>
      </c>
      <c r="C40" s="279" t="s">
        <v>390</v>
      </c>
      <c r="D40" s="40" t="s">
        <v>143</v>
      </c>
      <c r="E40" s="90">
        <v>4</v>
      </c>
      <c r="F40" s="21" t="s">
        <v>145</v>
      </c>
      <c r="G40" s="253" t="s">
        <v>567</v>
      </c>
      <c r="H40" s="109"/>
      <c r="I40" s="110"/>
      <c r="J40" s="91">
        <f t="shared" ref="J40" si="33">IF(H40="N/A","N/A",E40*H40)</f>
        <v>0</v>
      </c>
      <c r="K40" s="242" t="str">
        <f t="shared" ref="K40" si="34">IF(J40&gt;($C$2-1),"Y","N")</f>
        <v>Y</v>
      </c>
      <c r="L40" s="85"/>
      <c r="M40" s="90"/>
      <c r="N40" s="91">
        <f t="shared" ref="N40" si="35">IF(COUNTIF(M40,"N/A"),"N/A",IF(COUNTIF(H40, "N/A"),"N/A",E40*M40))</f>
        <v>0</v>
      </c>
      <c r="O40" s="91" t="str">
        <f t="shared" ref="O40" si="36">IF(K40="N","N",(IF(F40="Y", "Y",(IF(J40&gt;($C$1-1),"Y","N")))))</f>
        <v>Y</v>
      </c>
      <c r="P40" s="40"/>
      <c r="Q40" s="40"/>
      <c r="R40" s="85"/>
      <c r="S40" s="154"/>
    </row>
    <row r="41" spans="1:19" ht="60" x14ac:dyDescent="0.3">
      <c r="A41" s="273" t="s">
        <v>506</v>
      </c>
      <c r="B41" s="280" t="s">
        <v>383</v>
      </c>
      <c r="C41" s="281" t="s">
        <v>457</v>
      </c>
      <c r="D41" s="40" t="s">
        <v>143</v>
      </c>
      <c r="E41" s="90">
        <v>4</v>
      </c>
      <c r="F41" s="21" t="s">
        <v>145</v>
      </c>
      <c r="G41" s="40" t="s">
        <v>425</v>
      </c>
      <c r="H41" s="109"/>
      <c r="I41" s="284"/>
      <c r="J41" s="91">
        <f t="shared" si="30"/>
        <v>0</v>
      </c>
      <c r="K41" s="242" t="str">
        <f t="shared" si="2"/>
        <v>Y</v>
      </c>
      <c r="L41" s="85"/>
      <c r="M41" s="90"/>
      <c r="N41" s="91">
        <f t="shared" si="31"/>
        <v>0</v>
      </c>
      <c r="O41" s="91" t="str">
        <f t="shared" si="32"/>
        <v>Y</v>
      </c>
      <c r="P41" s="40"/>
      <c r="Q41" s="40"/>
      <c r="R41" s="85"/>
      <c r="S41" s="154"/>
    </row>
    <row r="42" spans="1:19" ht="75" x14ac:dyDescent="0.3">
      <c r="A42" s="273" t="s">
        <v>507</v>
      </c>
      <c r="B42" s="280" t="s">
        <v>383</v>
      </c>
      <c r="C42" s="281" t="s">
        <v>392</v>
      </c>
      <c r="D42" s="40" t="s">
        <v>147</v>
      </c>
      <c r="E42" s="90">
        <v>5</v>
      </c>
      <c r="F42" s="21" t="s">
        <v>47</v>
      </c>
      <c r="G42" s="40" t="s">
        <v>426</v>
      </c>
      <c r="H42" s="109"/>
      <c r="I42" s="110"/>
      <c r="J42" s="91">
        <f t="shared" si="30"/>
        <v>0</v>
      </c>
      <c r="K42" s="242" t="str">
        <f t="shared" si="2"/>
        <v>Y</v>
      </c>
      <c r="L42" s="85"/>
      <c r="M42" s="90"/>
      <c r="N42" s="91">
        <f t="shared" si="31"/>
        <v>0</v>
      </c>
      <c r="O42" s="91" t="str">
        <f t="shared" si="32"/>
        <v>Y</v>
      </c>
      <c r="P42" s="40"/>
      <c r="Q42" s="40"/>
      <c r="R42" s="85"/>
      <c r="S42" s="154"/>
    </row>
    <row r="43" spans="1:19" ht="30" x14ac:dyDescent="0.3">
      <c r="A43" s="273" t="s">
        <v>508</v>
      </c>
      <c r="B43" s="280" t="s">
        <v>383</v>
      </c>
      <c r="C43" s="309" t="s">
        <v>393</v>
      </c>
      <c r="D43" s="40" t="s">
        <v>147</v>
      </c>
      <c r="E43" s="90">
        <v>5</v>
      </c>
      <c r="F43" s="21" t="s">
        <v>145</v>
      </c>
      <c r="G43" s="40" t="s">
        <v>439</v>
      </c>
      <c r="H43" s="109"/>
      <c r="I43" s="110"/>
      <c r="J43" s="91">
        <f t="shared" si="30"/>
        <v>0</v>
      </c>
      <c r="K43" s="242" t="str">
        <f t="shared" si="2"/>
        <v>Y</v>
      </c>
      <c r="L43" s="85"/>
      <c r="M43" s="90"/>
      <c r="N43" s="91">
        <f t="shared" si="31"/>
        <v>0</v>
      </c>
      <c r="O43" s="91" t="str">
        <f t="shared" si="32"/>
        <v>Y</v>
      </c>
      <c r="P43" s="40"/>
      <c r="Q43" s="40"/>
      <c r="S43" s="154"/>
    </row>
    <row r="44" spans="1:19" ht="30" x14ac:dyDescent="0.3">
      <c r="A44" s="273" t="s">
        <v>509</v>
      </c>
      <c r="B44" s="280" t="s">
        <v>383</v>
      </c>
      <c r="C44" s="281" t="s">
        <v>394</v>
      </c>
      <c r="D44" s="40" t="s">
        <v>143</v>
      </c>
      <c r="E44" s="90">
        <v>4</v>
      </c>
      <c r="F44" s="21" t="s">
        <v>145</v>
      </c>
      <c r="G44" s="40" t="s">
        <v>458</v>
      </c>
      <c r="H44" s="109"/>
      <c r="I44" s="284"/>
      <c r="J44" s="91">
        <f t="shared" si="30"/>
        <v>0</v>
      </c>
      <c r="K44" s="242" t="str">
        <f t="shared" si="2"/>
        <v>Y</v>
      </c>
      <c r="L44" s="85"/>
      <c r="M44" s="90"/>
      <c r="N44" s="91">
        <f t="shared" si="31"/>
        <v>0</v>
      </c>
      <c r="O44" s="91" t="str">
        <f t="shared" si="32"/>
        <v>Y</v>
      </c>
      <c r="P44" s="40"/>
      <c r="Q44" s="40"/>
      <c r="R44" s="40"/>
      <c r="S44" s="154"/>
    </row>
    <row r="45" spans="1:19" ht="51.9" customHeight="1" x14ac:dyDescent="0.3">
      <c r="A45" s="273" t="s">
        <v>510</v>
      </c>
      <c r="B45" s="280" t="s">
        <v>383</v>
      </c>
      <c r="C45" s="311" t="s">
        <v>570</v>
      </c>
      <c r="D45" s="40" t="s">
        <v>143</v>
      </c>
      <c r="E45" s="90">
        <v>4</v>
      </c>
      <c r="F45" s="21" t="s">
        <v>145</v>
      </c>
      <c r="G45" s="40" t="s">
        <v>411</v>
      </c>
      <c r="H45" s="109"/>
      <c r="I45" s="284"/>
      <c r="J45" s="91">
        <f t="shared" si="30"/>
        <v>0</v>
      </c>
      <c r="K45" s="242" t="str">
        <f t="shared" si="2"/>
        <v>Y</v>
      </c>
      <c r="L45" s="85"/>
      <c r="M45" s="90"/>
      <c r="N45" s="91">
        <f t="shared" si="31"/>
        <v>0</v>
      </c>
      <c r="O45" s="91" t="str">
        <f t="shared" si="32"/>
        <v>Y</v>
      </c>
      <c r="P45" s="40"/>
      <c r="Q45" s="40"/>
      <c r="R45" s="40"/>
      <c r="S45" s="154"/>
    </row>
    <row r="46" spans="1:19" x14ac:dyDescent="0.3">
      <c r="A46" s="273" t="s">
        <v>511</v>
      </c>
      <c r="B46" s="277" t="s">
        <v>395</v>
      </c>
      <c r="C46" s="279" t="s">
        <v>396</v>
      </c>
      <c r="D46" s="40" t="s">
        <v>149</v>
      </c>
      <c r="E46" s="90">
        <v>4</v>
      </c>
      <c r="F46" s="21" t="s">
        <v>145</v>
      </c>
      <c r="G46" s="283" t="s">
        <v>412</v>
      </c>
      <c r="H46" s="109"/>
      <c r="I46" s="110"/>
      <c r="J46" s="91">
        <f t="shared" si="30"/>
        <v>0</v>
      </c>
      <c r="K46" s="242" t="str">
        <f t="shared" si="2"/>
        <v>Y</v>
      </c>
      <c r="L46" s="85"/>
      <c r="M46" s="90"/>
      <c r="N46" s="91">
        <f t="shared" si="31"/>
        <v>0</v>
      </c>
      <c r="O46" s="91" t="str">
        <f t="shared" si="32"/>
        <v>Y</v>
      </c>
      <c r="P46" s="40"/>
      <c r="Q46" s="40"/>
      <c r="R46" s="40"/>
      <c r="S46" s="154"/>
    </row>
    <row r="47" spans="1:19" x14ac:dyDescent="0.3">
      <c r="A47" s="273" t="s">
        <v>512</v>
      </c>
      <c r="B47" s="274" t="s">
        <v>395</v>
      </c>
      <c r="C47" s="279" t="s">
        <v>397</v>
      </c>
      <c r="D47" s="40" t="s">
        <v>149</v>
      </c>
      <c r="E47" s="90">
        <v>5</v>
      </c>
      <c r="F47" s="21" t="s">
        <v>145</v>
      </c>
      <c r="G47" s="40" t="s">
        <v>413</v>
      </c>
      <c r="H47" s="109"/>
      <c r="I47" s="110"/>
      <c r="J47" s="91">
        <f t="shared" si="30"/>
        <v>0</v>
      </c>
      <c r="K47" s="242" t="str">
        <f t="shared" si="2"/>
        <v>Y</v>
      </c>
      <c r="L47" s="85"/>
      <c r="M47" s="90"/>
      <c r="N47" s="91">
        <f t="shared" si="31"/>
        <v>0</v>
      </c>
      <c r="O47" s="91" t="str">
        <f t="shared" si="32"/>
        <v>Y</v>
      </c>
      <c r="P47" s="40"/>
      <c r="Q47" s="40"/>
      <c r="R47" s="40"/>
      <c r="S47" s="154"/>
    </row>
    <row r="48" spans="1:19" x14ac:dyDescent="0.3">
      <c r="A48" s="273" t="s">
        <v>513</v>
      </c>
      <c r="B48" s="280" t="s">
        <v>383</v>
      </c>
      <c r="C48" s="285" t="s">
        <v>472</v>
      </c>
      <c r="D48" s="40" t="s">
        <v>143</v>
      </c>
      <c r="E48" s="90">
        <v>4</v>
      </c>
      <c r="F48" s="21" t="s">
        <v>145</v>
      </c>
      <c r="G48" s="286" t="s">
        <v>473</v>
      </c>
      <c r="H48" s="109"/>
      <c r="I48" s="110"/>
      <c r="J48" s="91">
        <f t="shared" si="30"/>
        <v>0</v>
      </c>
      <c r="K48" s="242" t="str">
        <f t="shared" ref="K48" si="37">IF(J48&gt;($C$2-1),"Y","N")</f>
        <v>Y</v>
      </c>
      <c r="L48" s="85"/>
      <c r="M48" s="90"/>
      <c r="N48" s="91">
        <f t="shared" si="31"/>
        <v>0</v>
      </c>
      <c r="O48" s="91" t="str">
        <f t="shared" si="32"/>
        <v>Y</v>
      </c>
      <c r="P48" s="40"/>
      <c r="Q48" s="40"/>
      <c r="R48" s="40"/>
      <c r="S48" s="154"/>
    </row>
    <row r="49" spans="1:19" ht="30" x14ac:dyDescent="0.3">
      <c r="A49" s="273" t="s">
        <v>514</v>
      </c>
      <c r="B49" s="280" t="s">
        <v>383</v>
      </c>
      <c r="C49" s="281" t="s">
        <v>398</v>
      </c>
      <c r="D49" s="40" t="s">
        <v>143</v>
      </c>
      <c r="E49" s="90">
        <v>4</v>
      </c>
      <c r="F49" s="21" t="s">
        <v>145</v>
      </c>
      <c r="G49" s="40" t="s">
        <v>432</v>
      </c>
      <c r="H49" s="109"/>
      <c r="I49" s="110"/>
      <c r="J49" s="91">
        <f t="shared" si="30"/>
        <v>0</v>
      </c>
      <c r="K49" s="242" t="str">
        <f t="shared" si="2"/>
        <v>Y</v>
      </c>
      <c r="L49" s="85"/>
      <c r="M49" s="90"/>
      <c r="N49" s="91">
        <f t="shared" si="31"/>
        <v>0</v>
      </c>
      <c r="O49" s="91" t="str">
        <f t="shared" si="32"/>
        <v>Y</v>
      </c>
      <c r="P49" s="40"/>
      <c r="Q49" s="40"/>
      <c r="R49" s="40"/>
      <c r="S49" s="154"/>
    </row>
    <row r="50" spans="1:19" ht="30" x14ac:dyDescent="0.3">
      <c r="A50" s="273" t="s">
        <v>515</v>
      </c>
      <c r="B50" s="291" t="s">
        <v>383</v>
      </c>
      <c r="C50" s="281" t="s">
        <v>399</v>
      </c>
      <c r="D50" s="40" t="s">
        <v>143</v>
      </c>
      <c r="E50" s="90">
        <v>4</v>
      </c>
      <c r="F50" s="21" t="s">
        <v>145</v>
      </c>
      <c r="G50" s="40" t="s">
        <v>433</v>
      </c>
      <c r="H50" s="109"/>
      <c r="I50" s="110"/>
      <c r="J50" s="91">
        <f t="shared" si="30"/>
        <v>0</v>
      </c>
      <c r="K50" s="242" t="str">
        <f t="shared" si="2"/>
        <v>Y</v>
      </c>
      <c r="L50" s="85"/>
      <c r="M50" s="90"/>
      <c r="N50" s="91">
        <f t="shared" si="31"/>
        <v>0</v>
      </c>
      <c r="O50" s="91" t="str">
        <f t="shared" si="32"/>
        <v>Y</v>
      </c>
      <c r="P50" s="40"/>
      <c r="Q50" s="40"/>
      <c r="R50" s="40"/>
      <c r="S50" s="154"/>
    </row>
    <row r="51" spans="1:19" ht="30" x14ac:dyDescent="0.3">
      <c r="A51" s="273" t="s">
        <v>516</v>
      </c>
      <c r="B51" s="280" t="s">
        <v>383</v>
      </c>
      <c r="C51" s="311" t="s">
        <v>529</v>
      </c>
      <c r="D51" s="40" t="s">
        <v>143</v>
      </c>
      <c r="E51" s="90">
        <v>4</v>
      </c>
      <c r="F51" s="21" t="s">
        <v>145</v>
      </c>
      <c r="G51" s="310" t="s">
        <v>535</v>
      </c>
      <c r="H51" s="109"/>
      <c r="I51" s="110"/>
      <c r="J51" s="91">
        <f t="shared" ref="J51" si="38">IF(H51="N/A","N/A",E51*H51)</f>
        <v>0</v>
      </c>
      <c r="K51" s="242" t="str">
        <f t="shared" ref="K51" si="39">IF(J51&gt;($C$2-1),"Y","N")</f>
        <v>Y</v>
      </c>
      <c r="L51" s="85"/>
      <c r="M51" s="90"/>
      <c r="N51" s="91">
        <f t="shared" ref="N51" si="40">IF(COUNTIF(M51,"N/A"),"N/A",IF(COUNTIF(H51, "N/A"),"N/A",E51*M51))</f>
        <v>0</v>
      </c>
      <c r="O51" s="91" t="str">
        <f t="shared" ref="O51" si="41">IF(K51="N","N",(IF(F51="Y", "Y",(IF(J51&gt;($C$1-1),"Y","N")))))</f>
        <v>Y</v>
      </c>
      <c r="P51" s="40"/>
      <c r="Q51" s="40"/>
      <c r="R51" s="40"/>
      <c r="S51" s="154"/>
    </row>
    <row r="52" spans="1:19" ht="45" x14ac:dyDescent="0.3">
      <c r="A52" s="273" t="s">
        <v>517</v>
      </c>
      <c r="B52" s="282" t="s">
        <v>391</v>
      </c>
      <c r="C52" s="281" t="s">
        <v>400</v>
      </c>
      <c r="D52" s="40" t="s">
        <v>160</v>
      </c>
      <c r="E52" s="90">
        <v>3</v>
      </c>
      <c r="F52" s="21" t="s">
        <v>145</v>
      </c>
      <c r="G52" s="293" t="s">
        <v>434</v>
      </c>
      <c r="H52" s="109"/>
      <c r="I52" s="110"/>
      <c r="J52" s="91">
        <f t="shared" si="30"/>
        <v>0</v>
      </c>
      <c r="K52" s="242" t="str">
        <f t="shared" si="2"/>
        <v>Y</v>
      </c>
      <c r="L52" s="85"/>
      <c r="M52" s="90"/>
      <c r="N52" s="91">
        <f t="shared" si="31"/>
        <v>0</v>
      </c>
      <c r="O52" s="91" t="str">
        <f t="shared" si="32"/>
        <v>Y</v>
      </c>
      <c r="P52" s="40"/>
      <c r="Q52" s="40"/>
      <c r="R52" s="40"/>
      <c r="S52" s="154"/>
    </row>
    <row r="53" spans="1:19" ht="30" x14ac:dyDescent="0.3">
      <c r="A53" s="273" t="s">
        <v>518</v>
      </c>
      <c r="B53" s="280" t="s">
        <v>452</v>
      </c>
      <c r="C53" s="281" t="s">
        <v>428</v>
      </c>
      <c r="D53" s="40" t="s">
        <v>143</v>
      </c>
      <c r="E53" s="90">
        <v>5</v>
      </c>
      <c r="F53" s="21" t="s">
        <v>145</v>
      </c>
      <c r="G53" s="40" t="s">
        <v>440</v>
      </c>
      <c r="H53" s="109"/>
      <c r="I53" s="110"/>
      <c r="J53" s="91">
        <f t="shared" si="30"/>
        <v>0</v>
      </c>
      <c r="K53" s="242" t="str">
        <f t="shared" si="2"/>
        <v>Y</v>
      </c>
      <c r="L53" s="85"/>
      <c r="M53" s="90"/>
      <c r="N53" s="91">
        <f t="shared" si="31"/>
        <v>0</v>
      </c>
      <c r="O53" s="91" t="str">
        <f t="shared" si="32"/>
        <v>Y</v>
      </c>
      <c r="P53" s="40"/>
      <c r="Q53" s="40"/>
      <c r="R53" s="85"/>
      <c r="S53" s="154"/>
    </row>
    <row r="54" spans="1:19" x14ac:dyDescent="0.3">
      <c r="A54" s="273" t="s">
        <v>519</v>
      </c>
      <c r="B54" s="280" t="s">
        <v>452</v>
      </c>
      <c r="C54" s="281" t="s">
        <v>451</v>
      </c>
      <c r="D54" s="40" t="s">
        <v>143</v>
      </c>
      <c r="E54" s="90">
        <v>5</v>
      </c>
      <c r="F54" s="21" t="s">
        <v>145</v>
      </c>
      <c r="G54" s="40" t="s">
        <v>441</v>
      </c>
      <c r="H54" s="109"/>
      <c r="I54" s="110"/>
      <c r="J54" s="91">
        <f t="shared" si="30"/>
        <v>0</v>
      </c>
      <c r="K54" s="242" t="str">
        <f t="shared" si="2"/>
        <v>Y</v>
      </c>
      <c r="L54" s="85"/>
      <c r="M54" s="90"/>
      <c r="N54" s="91">
        <f t="shared" si="31"/>
        <v>0</v>
      </c>
      <c r="O54" s="91" t="str">
        <f t="shared" si="32"/>
        <v>Y</v>
      </c>
      <c r="P54" s="40"/>
      <c r="Q54" s="40"/>
      <c r="R54" s="85"/>
      <c r="S54" s="154"/>
    </row>
    <row r="55" spans="1:19" ht="30" x14ac:dyDescent="0.3">
      <c r="A55" s="273" t="s">
        <v>520</v>
      </c>
      <c r="B55" s="280" t="s">
        <v>452</v>
      </c>
      <c r="C55" s="281" t="s">
        <v>443</v>
      </c>
      <c r="D55" s="40" t="s">
        <v>143</v>
      </c>
      <c r="E55" s="90">
        <v>5</v>
      </c>
      <c r="F55" s="21" t="s">
        <v>145</v>
      </c>
      <c r="G55" s="278" t="s">
        <v>435</v>
      </c>
      <c r="H55" s="109"/>
      <c r="I55" s="110"/>
      <c r="J55" s="91">
        <f t="shared" si="30"/>
        <v>0</v>
      </c>
      <c r="K55" s="242" t="str">
        <f t="shared" si="2"/>
        <v>Y</v>
      </c>
      <c r="L55" s="85"/>
      <c r="M55" s="90"/>
      <c r="N55" s="91">
        <f t="shared" si="31"/>
        <v>0</v>
      </c>
      <c r="O55" s="91" t="str">
        <f t="shared" si="32"/>
        <v>Y</v>
      </c>
      <c r="P55" s="40"/>
      <c r="Q55" s="40"/>
      <c r="R55" s="85"/>
      <c r="S55" s="154"/>
    </row>
    <row r="56" spans="1:19" ht="30" x14ac:dyDescent="0.3">
      <c r="A56" s="273" t="s">
        <v>521</v>
      </c>
      <c r="B56" s="280" t="s">
        <v>452</v>
      </c>
      <c r="C56" s="281" t="s">
        <v>445</v>
      </c>
      <c r="D56" s="40" t="s">
        <v>143</v>
      </c>
      <c r="E56" s="90">
        <v>5</v>
      </c>
      <c r="F56" s="21" t="s">
        <v>145</v>
      </c>
      <c r="G56" s="278" t="s">
        <v>423</v>
      </c>
      <c r="H56" s="109"/>
      <c r="I56" s="110"/>
      <c r="J56" s="91">
        <f t="shared" si="30"/>
        <v>0</v>
      </c>
      <c r="K56" s="242" t="str">
        <f t="shared" si="2"/>
        <v>Y</v>
      </c>
      <c r="L56" s="85"/>
      <c r="M56" s="90"/>
      <c r="N56" s="91">
        <f t="shared" si="31"/>
        <v>0</v>
      </c>
      <c r="O56" s="91" t="str">
        <f t="shared" si="32"/>
        <v>Y</v>
      </c>
      <c r="P56" s="40"/>
      <c r="Q56" s="40"/>
      <c r="R56" s="85"/>
      <c r="S56" s="154"/>
    </row>
    <row r="57" spans="1:19" ht="30" x14ac:dyDescent="0.3">
      <c r="A57" s="273" t="s">
        <v>522</v>
      </c>
      <c r="B57" s="280" t="s">
        <v>452</v>
      </c>
      <c r="C57" s="292" t="s">
        <v>427</v>
      </c>
      <c r="D57" s="40" t="s">
        <v>143</v>
      </c>
      <c r="E57" s="90">
        <v>3</v>
      </c>
      <c r="F57" s="21" t="s">
        <v>145</v>
      </c>
      <c r="G57" s="40" t="s">
        <v>447</v>
      </c>
      <c r="H57" s="109"/>
      <c r="I57" s="110"/>
      <c r="J57" s="91">
        <f t="shared" si="30"/>
        <v>0</v>
      </c>
      <c r="K57" s="242" t="str">
        <f t="shared" si="2"/>
        <v>Y</v>
      </c>
      <c r="L57" s="85"/>
      <c r="M57" s="90"/>
      <c r="N57" s="91">
        <f t="shared" si="31"/>
        <v>0</v>
      </c>
      <c r="O57" s="91" t="str">
        <f t="shared" si="32"/>
        <v>Y</v>
      </c>
      <c r="P57" s="40"/>
      <c r="Q57" s="40"/>
      <c r="R57" s="85"/>
      <c r="S57" s="154"/>
    </row>
    <row r="58" spans="1:19" ht="45" x14ac:dyDescent="0.3">
      <c r="A58" s="273" t="s">
        <v>523</v>
      </c>
      <c r="B58" s="280" t="s">
        <v>452</v>
      </c>
      <c r="C58" s="281" t="s">
        <v>463</v>
      </c>
      <c r="D58" s="40" t="s">
        <v>143</v>
      </c>
      <c r="E58" s="90">
        <v>5</v>
      </c>
      <c r="F58" s="21" t="s">
        <v>145</v>
      </c>
      <c r="G58" s="40" t="s">
        <v>436</v>
      </c>
      <c r="H58" s="109"/>
      <c r="I58" s="110"/>
      <c r="J58" s="91">
        <f t="shared" si="30"/>
        <v>0</v>
      </c>
      <c r="K58" s="242" t="str">
        <f t="shared" si="2"/>
        <v>Y</v>
      </c>
      <c r="L58" s="85"/>
      <c r="M58" s="90"/>
      <c r="N58" s="91">
        <f t="shared" si="31"/>
        <v>0</v>
      </c>
      <c r="O58" s="91" t="str">
        <f t="shared" si="32"/>
        <v>Y</v>
      </c>
      <c r="P58" s="40"/>
      <c r="Q58" s="40"/>
      <c r="R58" s="85"/>
      <c r="S58" s="154"/>
    </row>
    <row r="59" spans="1:19" ht="46.2" customHeight="1" x14ac:dyDescent="0.3">
      <c r="A59" s="273" t="s">
        <v>524</v>
      </c>
      <c r="B59" s="280" t="s">
        <v>452</v>
      </c>
      <c r="C59" s="281" t="s">
        <v>466</v>
      </c>
      <c r="D59" s="40" t="s">
        <v>143</v>
      </c>
      <c r="E59" s="90">
        <v>5</v>
      </c>
      <c r="F59" s="21" t="s">
        <v>145</v>
      </c>
      <c r="G59" s="40" t="s">
        <v>467</v>
      </c>
      <c r="H59" s="109"/>
      <c r="I59" s="110"/>
      <c r="J59" s="91">
        <f t="shared" si="30"/>
        <v>0</v>
      </c>
      <c r="K59" s="242" t="str">
        <f t="shared" si="2"/>
        <v>Y</v>
      </c>
      <c r="L59" s="85"/>
      <c r="M59" s="90"/>
      <c r="N59" s="91">
        <f t="shared" si="31"/>
        <v>0</v>
      </c>
      <c r="O59" s="91" t="str">
        <f t="shared" si="32"/>
        <v>Y</v>
      </c>
      <c r="P59" s="40"/>
      <c r="Q59" s="40"/>
      <c r="R59" s="85"/>
      <c r="S59" s="154"/>
    </row>
    <row r="60" spans="1:19" ht="90" x14ac:dyDescent="0.3">
      <c r="A60" s="273" t="s">
        <v>525</v>
      </c>
      <c r="B60" s="280" t="s">
        <v>452</v>
      </c>
      <c r="C60" s="312" t="s">
        <v>571</v>
      </c>
      <c r="D60" s="40" t="s">
        <v>143</v>
      </c>
      <c r="E60" s="90">
        <v>4</v>
      </c>
      <c r="F60" s="21" t="s">
        <v>145</v>
      </c>
      <c r="G60" s="311" t="s">
        <v>460</v>
      </c>
      <c r="H60" s="109"/>
      <c r="I60" s="284"/>
      <c r="J60" s="91">
        <f t="shared" si="30"/>
        <v>0</v>
      </c>
      <c r="K60" s="242" t="str">
        <f t="shared" si="2"/>
        <v>Y</v>
      </c>
      <c r="L60" s="85"/>
      <c r="M60" s="90"/>
      <c r="N60" s="91">
        <f t="shared" si="31"/>
        <v>0</v>
      </c>
      <c r="O60" s="91" t="str">
        <f t="shared" si="32"/>
        <v>Y</v>
      </c>
      <c r="P60" s="40"/>
      <c r="Q60" s="40"/>
      <c r="R60" s="85"/>
      <c r="S60" s="154"/>
    </row>
    <row r="61" spans="1:19" ht="30" x14ac:dyDescent="0.3">
      <c r="A61" s="273" t="s">
        <v>526</v>
      </c>
      <c r="B61" s="280" t="s">
        <v>452</v>
      </c>
      <c r="C61" s="311" t="s">
        <v>573</v>
      </c>
      <c r="D61" s="40" t="s">
        <v>143</v>
      </c>
      <c r="E61" s="90">
        <v>3</v>
      </c>
      <c r="F61" s="21" t="s">
        <v>145</v>
      </c>
      <c r="G61" s="40" t="s">
        <v>429</v>
      </c>
      <c r="H61" s="109"/>
      <c r="I61" s="110"/>
      <c r="J61" s="91">
        <f t="shared" si="30"/>
        <v>0</v>
      </c>
      <c r="K61" s="242" t="str">
        <f t="shared" si="2"/>
        <v>Y</v>
      </c>
      <c r="L61" s="85"/>
      <c r="M61" s="90"/>
      <c r="N61" s="91">
        <f t="shared" si="31"/>
        <v>0</v>
      </c>
      <c r="O61" s="91" t="str">
        <f t="shared" si="32"/>
        <v>Y</v>
      </c>
      <c r="P61" s="40"/>
      <c r="Q61" s="40"/>
      <c r="R61" s="85"/>
      <c r="S61" s="154"/>
    </row>
    <row r="62" spans="1:19" ht="30" x14ac:dyDescent="0.3">
      <c r="A62" s="273" t="s">
        <v>550</v>
      </c>
      <c r="B62" s="280" t="s">
        <v>452</v>
      </c>
      <c r="C62" s="276" t="s">
        <v>572</v>
      </c>
      <c r="D62" s="40" t="s">
        <v>143</v>
      </c>
      <c r="E62" s="90">
        <v>3</v>
      </c>
      <c r="F62" s="21" t="s">
        <v>145</v>
      </c>
      <c r="G62" s="313" t="s">
        <v>418</v>
      </c>
      <c r="H62" s="109"/>
      <c r="I62" s="110"/>
      <c r="J62" s="91">
        <f t="shared" si="30"/>
        <v>0</v>
      </c>
      <c r="K62" s="242" t="str">
        <f t="shared" si="2"/>
        <v>Y</v>
      </c>
      <c r="L62" s="85"/>
      <c r="M62" s="90"/>
      <c r="N62" s="91">
        <f t="shared" si="31"/>
        <v>0</v>
      </c>
      <c r="O62" s="91" t="str">
        <f t="shared" si="32"/>
        <v>Y</v>
      </c>
      <c r="P62" s="40"/>
      <c r="Q62" s="40"/>
      <c r="R62" s="85"/>
      <c r="S62" s="154"/>
    </row>
    <row r="63" spans="1:19" ht="30" x14ac:dyDescent="0.3">
      <c r="A63" s="273" t="s">
        <v>551</v>
      </c>
      <c r="B63" s="299" t="s">
        <v>452</v>
      </c>
      <c r="C63" s="300" t="s">
        <v>574</v>
      </c>
      <c r="D63" s="301" t="s">
        <v>143</v>
      </c>
      <c r="E63" s="302">
        <v>5</v>
      </c>
      <c r="F63" s="279" t="s">
        <v>145</v>
      </c>
      <c r="G63" s="301" t="s">
        <v>561</v>
      </c>
      <c r="H63" s="109"/>
      <c r="I63" s="110"/>
      <c r="J63" s="91">
        <f t="shared" ref="J63:J65" si="42">IF(H63="N/A","N/A",E63*H63)</f>
        <v>0</v>
      </c>
      <c r="K63" s="242" t="str">
        <f t="shared" ref="K63:K65" si="43">IF(J63&gt;($C$2-1),"Y","N")</f>
        <v>Y</v>
      </c>
      <c r="L63" s="85"/>
      <c r="M63" s="90"/>
      <c r="N63" s="91">
        <f t="shared" ref="N63:N65" si="44">IF(COUNTIF(M63,"N/A"),"N/A",IF(COUNTIF(H63, "N/A"),"N/A",E63*M63))</f>
        <v>0</v>
      </c>
      <c r="O63" s="91" t="str">
        <f t="shared" ref="O63:O65" si="45">IF(K63="N","N",(IF(F63="Y", "Y",(IF(J63&gt;($C$1-1),"Y","N")))))</f>
        <v>Y</v>
      </c>
      <c r="P63" s="40"/>
      <c r="Q63" s="40"/>
      <c r="R63" s="303"/>
      <c r="S63" s="154"/>
    </row>
    <row r="64" spans="1:19" x14ac:dyDescent="0.3">
      <c r="A64" s="273" t="s">
        <v>552</v>
      </c>
      <c r="B64" s="299" t="s">
        <v>557</v>
      </c>
      <c r="C64" s="304" t="s">
        <v>558</v>
      </c>
      <c r="D64" s="301" t="s">
        <v>143</v>
      </c>
      <c r="E64" s="302">
        <v>2</v>
      </c>
      <c r="F64" s="279" t="s">
        <v>145</v>
      </c>
      <c r="G64" s="301" t="s">
        <v>559</v>
      </c>
      <c r="H64" s="109"/>
      <c r="I64" s="110"/>
      <c r="J64" s="91">
        <f t="shared" si="42"/>
        <v>0</v>
      </c>
      <c r="K64" s="242" t="str">
        <f t="shared" si="43"/>
        <v>Y</v>
      </c>
      <c r="L64" s="85"/>
      <c r="M64" s="90"/>
      <c r="N64" s="91">
        <f t="shared" si="44"/>
        <v>0</v>
      </c>
      <c r="O64" s="91" t="str">
        <f t="shared" si="45"/>
        <v>Y</v>
      </c>
      <c r="P64" s="40"/>
      <c r="Q64" s="40"/>
      <c r="R64" s="303"/>
      <c r="S64" s="154"/>
    </row>
    <row r="65" spans="1:19" ht="30" x14ac:dyDescent="0.3">
      <c r="A65" s="273" t="s">
        <v>553</v>
      </c>
      <c r="B65" s="299" t="s">
        <v>562</v>
      </c>
      <c r="C65" s="300" t="s">
        <v>575</v>
      </c>
      <c r="D65" s="301" t="s">
        <v>147</v>
      </c>
      <c r="E65" s="302">
        <v>4</v>
      </c>
      <c r="F65" s="279" t="s">
        <v>145</v>
      </c>
      <c r="G65" s="301" t="s">
        <v>560</v>
      </c>
      <c r="H65" s="109"/>
      <c r="I65" s="110"/>
      <c r="J65" s="91">
        <f t="shared" si="42"/>
        <v>0</v>
      </c>
      <c r="K65" s="242" t="str">
        <f t="shared" si="43"/>
        <v>Y</v>
      </c>
      <c r="L65" s="85"/>
      <c r="M65" s="90"/>
      <c r="N65" s="91">
        <f t="shared" si="44"/>
        <v>0</v>
      </c>
      <c r="O65" s="91" t="str">
        <f t="shared" si="45"/>
        <v>Y</v>
      </c>
      <c r="P65" s="40"/>
      <c r="Q65" s="40"/>
      <c r="R65" s="303"/>
      <c r="S65" s="154"/>
    </row>
    <row r="66" spans="1:19" ht="30" x14ac:dyDescent="0.3">
      <c r="A66" s="273" t="s">
        <v>554</v>
      </c>
      <c r="B66" s="21" t="s">
        <v>401</v>
      </c>
      <c r="C66" s="21" t="s">
        <v>402</v>
      </c>
      <c r="D66" s="40" t="s">
        <v>159</v>
      </c>
      <c r="E66" s="90">
        <v>3</v>
      </c>
      <c r="F66" s="21" t="s">
        <v>145</v>
      </c>
      <c r="G66" s="253" t="s">
        <v>414</v>
      </c>
      <c r="H66" s="109"/>
      <c r="I66" s="110"/>
      <c r="J66" s="91">
        <f t="shared" si="30"/>
        <v>0</v>
      </c>
      <c r="K66" s="242" t="str">
        <f t="shared" si="2"/>
        <v>Y</v>
      </c>
      <c r="L66" s="85"/>
      <c r="M66" s="90"/>
      <c r="N66" s="91">
        <f t="shared" si="31"/>
        <v>0</v>
      </c>
      <c r="O66" s="91" t="str">
        <f t="shared" si="32"/>
        <v>Y</v>
      </c>
      <c r="P66" s="40"/>
      <c r="Q66" s="40"/>
      <c r="S66" s="154"/>
    </row>
    <row r="67" spans="1:19" ht="90" x14ac:dyDescent="0.3">
      <c r="A67" s="273" t="s">
        <v>563</v>
      </c>
      <c r="B67" s="21" t="s">
        <v>403</v>
      </c>
      <c r="C67" s="21" t="s">
        <v>404</v>
      </c>
      <c r="D67" s="40" t="s">
        <v>159</v>
      </c>
      <c r="E67" s="90">
        <v>3</v>
      </c>
      <c r="F67" s="21" t="s">
        <v>145</v>
      </c>
      <c r="G67" s="253" t="s">
        <v>415</v>
      </c>
      <c r="H67" s="109"/>
      <c r="I67" s="110"/>
      <c r="J67" s="91">
        <f t="shared" si="30"/>
        <v>0</v>
      </c>
      <c r="K67" s="242" t="str">
        <f t="shared" si="2"/>
        <v>Y</v>
      </c>
      <c r="L67" s="85"/>
      <c r="M67" s="90"/>
      <c r="N67" s="91">
        <f t="shared" si="31"/>
        <v>0</v>
      </c>
      <c r="O67" s="91" t="str">
        <f t="shared" si="32"/>
        <v>Y</v>
      </c>
      <c r="P67" s="40"/>
      <c r="Q67" s="40"/>
      <c r="R67" s="85"/>
      <c r="S67" s="154"/>
    </row>
    <row r="68" spans="1:19" x14ac:dyDescent="0.3">
      <c r="A68" s="273" t="s">
        <v>564</v>
      </c>
      <c r="B68" s="21" t="s">
        <v>403</v>
      </c>
      <c r="C68" s="21" t="s">
        <v>405</v>
      </c>
      <c r="D68" s="40" t="s">
        <v>159</v>
      </c>
      <c r="E68" s="90">
        <v>3</v>
      </c>
      <c r="F68" s="21" t="s">
        <v>145</v>
      </c>
      <c r="G68" s="253" t="s">
        <v>416</v>
      </c>
      <c r="H68" s="109"/>
      <c r="I68" s="110"/>
      <c r="J68" s="91">
        <f t="shared" si="30"/>
        <v>0</v>
      </c>
      <c r="K68" s="242" t="str">
        <f t="shared" si="2"/>
        <v>Y</v>
      </c>
      <c r="L68" s="85"/>
      <c r="M68" s="90"/>
      <c r="N68" s="91">
        <f t="shared" si="31"/>
        <v>0</v>
      </c>
      <c r="O68" s="91" t="str">
        <f t="shared" si="32"/>
        <v>Y</v>
      </c>
      <c r="P68" s="40"/>
      <c r="Q68" s="40"/>
      <c r="R68" s="85"/>
      <c r="S68" s="154"/>
    </row>
    <row r="69" spans="1:19" x14ac:dyDescent="0.3">
      <c r="A69" s="273" t="s">
        <v>565</v>
      </c>
      <c r="B69" s="21" t="s">
        <v>403</v>
      </c>
      <c r="C69" s="21" t="s">
        <v>406</v>
      </c>
      <c r="D69" s="40" t="s">
        <v>159</v>
      </c>
      <c r="E69" s="90">
        <v>3</v>
      </c>
      <c r="F69" s="21" t="s">
        <v>145</v>
      </c>
      <c r="G69" s="253" t="s">
        <v>417</v>
      </c>
      <c r="H69" s="109"/>
      <c r="I69" s="110"/>
      <c r="J69" s="91">
        <f t="shared" si="30"/>
        <v>0</v>
      </c>
      <c r="K69" s="242" t="str">
        <f t="shared" si="2"/>
        <v>Y</v>
      </c>
      <c r="L69" s="85"/>
      <c r="M69" s="90"/>
      <c r="N69" s="91">
        <f t="shared" si="31"/>
        <v>0</v>
      </c>
      <c r="O69" s="91" t="str">
        <f t="shared" si="32"/>
        <v>Y</v>
      </c>
      <c r="P69" s="40"/>
      <c r="Q69" s="40"/>
      <c r="R69" s="85"/>
      <c r="S69" s="154"/>
    </row>
    <row r="70" spans="1:19" ht="30" x14ac:dyDescent="0.3">
      <c r="A70" s="273" t="s">
        <v>543</v>
      </c>
      <c r="B70" s="280" t="s">
        <v>383</v>
      </c>
      <c r="C70" s="285" t="s">
        <v>468</v>
      </c>
      <c r="D70" s="40" t="s">
        <v>143</v>
      </c>
      <c r="E70" s="90">
        <v>4</v>
      </c>
      <c r="F70" s="21" t="s">
        <v>145</v>
      </c>
      <c r="G70" s="286" t="s">
        <v>469</v>
      </c>
      <c r="H70" s="109"/>
      <c r="I70" s="110"/>
      <c r="J70" s="91">
        <f t="shared" ref="J70:J76" si="46">IF(H70="N/A","N/A",E70*H70)</f>
        <v>0</v>
      </c>
      <c r="K70" s="242" t="str">
        <f t="shared" ref="K70:K76" si="47">IF(J70&gt;($C$2-1),"Y","N")</f>
        <v>Y</v>
      </c>
      <c r="L70" s="85"/>
      <c r="M70" s="90"/>
      <c r="N70" s="91">
        <f t="shared" ref="N70:N77" si="48">IF(COUNTIF(M70,"N/A"),"N/A",IF(COUNTIF(H70, "N/A"),"N/A",E70*M70))</f>
        <v>0</v>
      </c>
      <c r="O70" s="91" t="str">
        <f t="shared" ref="O70:O77" si="49">IF(K70="N","N",(IF(F70="Y", "Y",(IF(J70&gt;($C$1-1),"Y","N")))))</f>
        <v>Y</v>
      </c>
      <c r="P70" s="40"/>
      <c r="Q70" s="40"/>
      <c r="R70" s="85"/>
      <c r="S70" s="154"/>
    </row>
    <row r="71" spans="1:19" x14ac:dyDescent="0.3">
      <c r="A71" s="273" t="s">
        <v>544</v>
      </c>
      <c r="B71" s="280" t="s">
        <v>383</v>
      </c>
      <c r="C71" s="285" t="s">
        <v>470</v>
      </c>
      <c r="D71" s="40" t="s">
        <v>143</v>
      </c>
      <c r="E71" s="90">
        <v>4</v>
      </c>
      <c r="F71" s="21" t="s">
        <v>145</v>
      </c>
      <c r="G71" s="286" t="s">
        <v>471</v>
      </c>
      <c r="H71" s="109"/>
      <c r="I71" s="110"/>
      <c r="J71" s="91">
        <f t="shared" si="46"/>
        <v>0</v>
      </c>
      <c r="K71" s="242" t="str">
        <f t="shared" si="47"/>
        <v>Y</v>
      </c>
      <c r="L71" s="85"/>
      <c r="M71" s="90"/>
      <c r="N71" s="91">
        <f t="shared" si="48"/>
        <v>0</v>
      </c>
      <c r="O71" s="91" t="str">
        <f t="shared" si="49"/>
        <v>Y</v>
      </c>
      <c r="P71" s="40"/>
      <c r="Q71" s="40"/>
      <c r="R71" s="85"/>
      <c r="S71" s="154"/>
    </row>
    <row r="72" spans="1:19" ht="120" x14ac:dyDescent="0.3">
      <c r="A72" s="273" t="s">
        <v>545</v>
      </c>
      <c r="B72" s="291" t="s">
        <v>383</v>
      </c>
      <c r="C72" s="307" t="s">
        <v>576</v>
      </c>
      <c r="D72" s="40" t="s">
        <v>143</v>
      </c>
      <c r="E72" s="90">
        <v>4</v>
      </c>
      <c r="F72" s="21" t="s">
        <v>145</v>
      </c>
      <c r="G72" s="306" t="s">
        <v>577</v>
      </c>
      <c r="H72" s="109"/>
      <c r="I72" s="110"/>
      <c r="J72" s="91">
        <f t="shared" si="46"/>
        <v>0</v>
      </c>
      <c r="K72" s="242" t="str">
        <f t="shared" si="47"/>
        <v>Y</v>
      </c>
      <c r="L72" s="85"/>
      <c r="M72" s="90"/>
      <c r="N72" s="91">
        <f t="shared" si="48"/>
        <v>0</v>
      </c>
      <c r="O72" s="91" t="str">
        <f t="shared" si="49"/>
        <v>Y</v>
      </c>
      <c r="P72" s="40"/>
      <c r="Q72" s="40"/>
      <c r="R72" s="85"/>
      <c r="S72" s="154"/>
    </row>
    <row r="73" spans="1:19" ht="30" x14ac:dyDescent="0.3">
      <c r="A73" s="273" t="s">
        <v>546</v>
      </c>
      <c r="B73" s="291" t="s">
        <v>383</v>
      </c>
      <c r="C73" s="281" t="s">
        <v>399</v>
      </c>
      <c r="D73" s="40" t="s">
        <v>143</v>
      </c>
      <c r="E73" s="90">
        <v>4</v>
      </c>
      <c r="F73" s="21" t="s">
        <v>145</v>
      </c>
      <c r="G73" s="306" t="s">
        <v>578</v>
      </c>
      <c r="H73" s="109"/>
      <c r="I73" s="110"/>
      <c r="J73" s="91">
        <f t="shared" si="46"/>
        <v>0</v>
      </c>
      <c r="K73" s="242" t="str">
        <f t="shared" si="47"/>
        <v>Y</v>
      </c>
      <c r="L73" s="85"/>
      <c r="M73" s="90"/>
      <c r="N73" s="91">
        <f t="shared" si="48"/>
        <v>0</v>
      </c>
      <c r="O73" s="91" t="str">
        <f t="shared" si="49"/>
        <v>Y</v>
      </c>
      <c r="P73" s="40"/>
      <c r="Q73" s="40"/>
      <c r="R73" s="85"/>
      <c r="S73" s="154"/>
    </row>
    <row r="74" spans="1:19" ht="30" x14ac:dyDescent="0.3">
      <c r="A74" s="273" t="s">
        <v>547</v>
      </c>
      <c r="B74" s="291" t="s">
        <v>383</v>
      </c>
      <c r="C74" s="281" t="s">
        <v>399</v>
      </c>
      <c r="D74" s="40" t="s">
        <v>143</v>
      </c>
      <c r="E74" s="90">
        <v>4</v>
      </c>
      <c r="F74" s="21" t="s">
        <v>145</v>
      </c>
      <c r="G74" s="298" t="s">
        <v>534</v>
      </c>
      <c r="H74" s="109"/>
      <c r="I74" s="110"/>
      <c r="J74" s="91">
        <f t="shared" si="46"/>
        <v>0</v>
      </c>
      <c r="K74" s="242" t="str">
        <f t="shared" si="47"/>
        <v>Y</v>
      </c>
      <c r="L74" s="85"/>
      <c r="M74" s="90"/>
      <c r="N74" s="91">
        <f t="shared" si="48"/>
        <v>0</v>
      </c>
      <c r="O74" s="91" t="str">
        <f t="shared" si="49"/>
        <v>Y</v>
      </c>
      <c r="P74" s="40"/>
      <c r="Q74" s="40"/>
      <c r="R74" s="85"/>
      <c r="S74" s="154"/>
    </row>
    <row r="75" spans="1:19" ht="30" x14ac:dyDescent="0.3">
      <c r="A75" s="273" t="s">
        <v>548</v>
      </c>
      <c r="B75" s="291" t="s">
        <v>383</v>
      </c>
      <c r="C75" s="281" t="s">
        <v>399</v>
      </c>
      <c r="D75" s="40" t="s">
        <v>143</v>
      </c>
      <c r="E75" s="90">
        <v>4</v>
      </c>
      <c r="F75" s="21" t="s">
        <v>145</v>
      </c>
      <c r="G75" s="298" t="s">
        <v>536</v>
      </c>
      <c r="H75" s="109"/>
      <c r="I75" s="110"/>
      <c r="J75" s="91">
        <f t="shared" si="46"/>
        <v>0</v>
      </c>
      <c r="K75" s="242" t="str">
        <f t="shared" si="47"/>
        <v>Y</v>
      </c>
      <c r="L75" s="85"/>
      <c r="M75" s="90"/>
      <c r="N75" s="91">
        <f t="shared" si="48"/>
        <v>0</v>
      </c>
      <c r="O75" s="91" t="str">
        <f t="shared" si="49"/>
        <v>Y</v>
      </c>
      <c r="P75" s="40"/>
      <c r="Q75" s="40"/>
      <c r="R75" s="85"/>
      <c r="S75" s="154"/>
    </row>
    <row r="76" spans="1:19" x14ac:dyDescent="0.3">
      <c r="A76" s="273" t="s">
        <v>555</v>
      </c>
      <c r="B76" s="291" t="s">
        <v>383</v>
      </c>
      <c r="C76" s="305" t="s">
        <v>538</v>
      </c>
      <c r="D76" s="40" t="s">
        <v>143</v>
      </c>
      <c r="E76" s="90">
        <v>5</v>
      </c>
      <c r="F76" s="21" t="s">
        <v>145</v>
      </c>
      <c r="G76" s="298" t="s">
        <v>537</v>
      </c>
      <c r="H76" s="109"/>
      <c r="I76" s="110"/>
      <c r="J76" s="91">
        <f t="shared" si="46"/>
        <v>0</v>
      </c>
      <c r="K76" s="242" t="str">
        <f t="shared" si="47"/>
        <v>Y</v>
      </c>
      <c r="L76" s="85"/>
      <c r="M76" s="90"/>
      <c r="N76" s="91">
        <f t="shared" si="48"/>
        <v>0</v>
      </c>
      <c r="O76" s="91" t="str">
        <f t="shared" si="49"/>
        <v>Y</v>
      </c>
      <c r="P76" s="40"/>
      <c r="Q76" s="40"/>
      <c r="R76" s="85"/>
      <c r="S76" s="154"/>
    </row>
    <row r="77" spans="1:19" x14ac:dyDescent="0.3">
      <c r="A77" s="273" t="s">
        <v>556</v>
      </c>
      <c r="B77" s="291" t="s">
        <v>383</v>
      </c>
      <c r="C77" s="297" t="s">
        <v>541</v>
      </c>
      <c r="D77" s="40" t="s">
        <v>143</v>
      </c>
      <c r="E77" s="90">
        <v>5</v>
      </c>
      <c r="F77" s="21" t="s">
        <v>145</v>
      </c>
      <c r="G77" s="298" t="s">
        <v>537</v>
      </c>
      <c r="H77" s="109"/>
      <c r="I77" s="110"/>
      <c r="J77" s="91">
        <f t="shared" ref="J77" si="50">IF(H77="N/A","N/A",E77*H77)</f>
        <v>0</v>
      </c>
      <c r="K77" s="242" t="str">
        <f t="shared" ref="K77" si="51">IF(J77&gt;($C$2-1),"Y","N")</f>
        <v>Y</v>
      </c>
      <c r="L77" s="85"/>
      <c r="M77" s="90"/>
      <c r="N77" s="91">
        <f t="shared" si="48"/>
        <v>0</v>
      </c>
      <c r="O77" s="91" t="str">
        <f t="shared" si="49"/>
        <v>Y</v>
      </c>
      <c r="P77" s="40"/>
      <c r="Q77" s="40"/>
      <c r="R77" s="85"/>
      <c r="S77" s="154"/>
    </row>
    <row r="78" spans="1:19" x14ac:dyDescent="0.3">
      <c r="C78"/>
      <c r="G78"/>
    </row>
    <row r="79" spans="1:19" x14ac:dyDescent="0.3">
      <c r="C79"/>
      <c r="G79"/>
    </row>
    <row r="80" spans="1:19" x14ac:dyDescent="0.3">
      <c r="C80"/>
      <c r="G80"/>
    </row>
    <row r="81" spans="3:7" x14ac:dyDescent="0.3">
      <c r="C81"/>
      <c r="G81"/>
    </row>
    <row r="82" spans="3:7" x14ac:dyDescent="0.3">
      <c r="C82"/>
      <c r="G82"/>
    </row>
    <row r="83" spans="3:7" x14ac:dyDescent="0.3">
      <c r="C83"/>
      <c r="G83"/>
    </row>
    <row r="84" spans="3:7" x14ac:dyDescent="0.3">
      <c r="C84"/>
      <c r="G84"/>
    </row>
    <row r="85" spans="3:7" x14ac:dyDescent="0.3">
      <c r="C85"/>
      <c r="G85"/>
    </row>
    <row r="86" spans="3:7" x14ac:dyDescent="0.3">
      <c r="C86"/>
      <c r="G86"/>
    </row>
    <row r="87" spans="3:7" x14ac:dyDescent="0.3">
      <c r="C87"/>
      <c r="G87"/>
    </row>
    <row r="88" spans="3:7" x14ac:dyDescent="0.3">
      <c r="C88"/>
      <c r="G88"/>
    </row>
    <row r="89" spans="3:7" x14ac:dyDescent="0.3">
      <c r="C89"/>
      <c r="G89"/>
    </row>
    <row r="90" spans="3:7" x14ac:dyDescent="0.3">
      <c r="C90"/>
      <c r="G90"/>
    </row>
    <row r="91" spans="3:7" x14ac:dyDescent="0.3">
      <c r="C91"/>
      <c r="G91"/>
    </row>
    <row r="92" spans="3:7" x14ac:dyDescent="0.3">
      <c r="C92"/>
      <c r="G92"/>
    </row>
    <row r="93" spans="3:7" x14ac:dyDescent="0.3">
      <c r="C93"/>
      <c r="G93"/>
    </row>
    <row r="94" spans="3:7" x14ac:dyDescent="0.3">
      <c r="C94"/>
      <c r="G94"/>
    </row>
    <row r="95" spans="3:7" x14ac:dyDescent="0.3">
      <c r="C95"/>
      <c r="G95"/>
    </row>
    <row r="96" spans="3:7" x14ac:dyDescent="0.3">
      <c r="C96"/>
      <c r="G96"/>
    </row>
    <row r="97" spans="3:7" x14ac:dyDescent="0.3">
      <c r="C97"/>
      <c r="G97"/>
    </row>
    <row r="98" spans="3:7" x14ac:dyDescent="0.3">
      <c r="C98"/>
      <c r="G98"/>
    </row>
    <row r="99" spans="3:7" x14ac:dyDescent="0.3">
      <c r="C99"/>
      <c r="G99"/>
    </row>
    <row r="100" spans="3:7" x14ac:dyDescent="0.3">
      <c r="C100"/>
      <c r="G100"/>
    </row>
    <row r="101" spans="3:7" x14ac:dyDescent="0.3">
      <c r="C101"/>
      <c r="G101"/>
    </row>
    <row r="102" spans="3:7" x14ac:dyDescent="0.3">
      <c r="C102"/>
      <c r="G102"/>
    </row>
    <row r="103" spans="3:7" x14ac:dyDescent="0.3">
      <c r="C103"/>
      <c r="G103"/>
    </row>
    <row r="104" spans="3:7" x14ac:dyDescent="0.3">
      <c r="C104"/>
      <c r="G104"/>
    </row>
    <row r="105" spans="3:7" x14ac:dyDescent="0.3">
      <c r="C105"/>
      <c r="G105"/>
    </row>
    <row r="106" spans="3:7" x14ac:dyDescent="0.3">
      <c r="C106"/>
      <c r="G106"/>
    </row>
    <row r="107" spans="3:7" x14ac:dyDescent="0.3">
      <c r="C107"/>
      <c r="G107"/>
    </row>
    <row r="108" spans="3:7" x14ac:dyDescent="0.3">
      <c r="C108"/>
      <c r="G108"/>
    </row>
    <row r="109" spans="3:7" x14ac:dyDescent="0.3">
      <c r="C109"/>
      <c r="G109"/>
    </row>
    <row r="110" spans="3:7" x14ac:dyDescent="0.3">
      <c r="C110"/>
      <c r="G110"/>
    </row>
    <row r="111" spans="3:7" x14ac:dyDescent="0.3">
      <c r="C111"/>
      <c r="G111"/>
    </row>
    <row r="112" spans="3:7" x14ac:dyDescent="0.3">
      <c r="C112"/>
      <c r="G112"/>
    </row>
    <row r="113" spans="3:7" x14ac:dyDescent="0.3">
      <c r="C113"/>
      <c r="G113"/>
    </row>
    <row r="114" spans="3:7" x14ac:dyDescent="0.3">
      <c r="C114"/>
      <c r="G114"/>
    </row>
    <row r="115" spans="3:7" x14ac:dyDescent="0.3">
      <c r="C115"/>
      <c r="G115"/>
    </row>
    <row r="116" spans="3:7" x14ac:dyDescent="0.3">
      <c r="C116"/>
      <c r="G116"/>
    </row>
    <row r="117" spans="3:7" x14ac:dyDescent="0.3">
      <c r="C117"/>
      <c r="G117"/>
    </row>
    <row r="118" spans="3:7" x14ac:dyDescent="0.3">
      <c r="C118"/>
      <c r="G118"/>
    </row>
    <row r="119" spans="3:7" x14ac:dyDescent="0.3">
      <c r="C119"/>
      <c r="G119"/>
    </row>
    <row r="120" spans="3:7" x14ac:dyDescent="0.3">
      <c r="C120"/>
      <c r="G120"/>
    </row>
    <row r="121" spans="3:7" x14ac:dyDescent="0.3">
      <c r="C121"/>
      <c r="G121"/>
    </row>
    <row r="122" spans="3:7" x14ac:dyDescent="0.3">
      <c r="C122"/>
      <c r="G122"/>
    </row>
    <row r="123" spans="3:7" x14ac:dyDescent="0.3">
      <c r="C123"/>
      <c r="G123"/>
    </row>
    <row r="124" spans="3:7" x14ac:dyDescent="0.3">
      <c r="C124"/>
      <c r="G124"/>
    </row>
    <row r="125" spans="3:7" x14ac:dyDescent="0.3">
      <c r="C125"/>
      <c r="G125"/>
    </row>
    <row r="126" spans="3:7" x14ac:dyDescent="0.3">
      <c r="C126"/>
      <c r="G126"/>
    </row>
    <row r="127" spans="3:7" x14ac:dyDescent="0.3">
      <c r="C127"/>
      <c r="G127"/>
    </row>
    <row r="128" spans="3:7" x14ac:dyDescent="0.3">
      <c r="C128"/>
      <c r="G128"/>
    </row>
    <row r="129" spans="3:7" x14ac:dyDescent="0.3">
      <c r="C129"/>
      <c r="G129"/>
    </row>
    <row r="130" spans="3:7" x14ac:dyDescent="0.3">
      <c r="C130"/>
      <c r="G130"/>
    </row>
    <row r="131" spans="3:7" x14ac:dyDescent="0.3">
      <c r="C131"/>
      <c r="G131"/>
    </row>
    <row r="132" spans="3:7" x14ac:dyDescent="0.3">
      <c r="C132"/>
      <c r="G132"/>
    </row>
    <row r="133" spans="3:7" x14ac:dyDescent="0.3">
      <c r="C133"/>
      <c r="G133"/>
    </row>
    <row r="134" spans="3:7" x14ac:dyDescent="0.3">
      <c r="C134"/>
      <c r="G134"/>
    </row>
    <row r="135" spans="3:7" x14ac:dyDescent="0.3">
      <c r="C135"/>
      <c r="G135"/>
    </row>
    <row r="136" spans="3:7" x14ac:dyDescent="0.3">
      <c r="C136"/>
      <c r="G136"/>
    </row>
    <row r="137" spans="3:7" x14ac:dyDescent="0.3">
      <c r="C137"/>
      <c r="G137"/>
    </row>
    <row r="138" spans="3:7" x14ac:dyDescent="0.3">
      <c r="C138"/>
      <c r="G138"/>
    </row>
    <row r="139" spans="3:7" x14ac:dyDescent="0.3">
      <c r="C139"/>
      <c r="G139"/>
    </row>
    <row r="140" spans="3:7" x14ac:dyDescent="0.3">
      <c r="C140"/>
      <c r="G140"/>
    </row>
    <row r="141" spans="3:7" x14ac:dyDescent="0.3">
      <c r="C141"/>
      <c r="G141"/>
    </row>
    <row r="142" spans="3:7" x14ac:dyDescent="0.3">
      <c r="C142"/>
      <c r="G142"/>
    </row>
    <row r="143" spans="3:7" x14ac:dyDescent="0.3">
      <c r="C143"/>
      <c r="G143"/>
    </row>
    <row r="144" spans="3:7" x14ac:dyDescent="0.3">
      <c r="C144"/>
      <c r="G144"/>
    </row>
    <row r="145" spans="3:18" x14ac:dyDescent="0.3">
      <c r="C145"/>
      <c r="G145"/>
    </row>
    <row r="146" spans="3:18" x14ac:dyDescent="0.3">
      <c r="C146"/>
      <c r="G146"/>
    </row>
    <row r="147" spans="3:18" x14ac:dyDescent="0.3">
      <c r="C147"/>
      <c r="G147"/>
    </row>
    <row r="148" spans="3:18" x14ac:dyDescent="0.3">
      <c r="C148"/>
      <c r="G148"/>
    </row>
    <row r="149" spans="3:18" x14ac:dyDescent="0.3">
      <c r="C149"/>
      <c r="G149"/>
    </row>
    <row r="150" spans="3:18" x14ac:dyDescent="0.3">
      <c r="C150"/>
      <c r="G150"/>
    </row>
    <row r="151" spans="3:18" x14ac:dyDescent="0.3">
      <c r="C151"/>
      <c r="G151"/>
    </row>
    <row r="152" spans="3:18" x14ac:dyDescent="0.3">
      <c r="C152"/>
      <c r="G152"/>
    </row>
    <row r="153" spans="3:18" x14ac:dyDescent="0.3">
      <c r="C153"/>
      <c r="G153"/>
    </row>
    <row r="154" spans="3:18" x14ac:dyDescent="0.3">
      <c r="C154"/>
      <c r="G154"/>
    </row>
    <row r="155" spans="3:18" x14ac:dyDescent="0.3">
      <c r="C155" s="3"/>
      <c r="D155" s="2"/>
      <c r="E155" s="2"/>
      <c r="F155" s="2"/>
      <c r="G155" s="4"/>
      <c r="H155" s="2"/>
      <c r="I155" s="2"/>
      <c r="J155" s="2"/>
      <c r="K155" s="2"/>
      <c r="L155" s="2"/>
      <c r="M155" s="2"/>
      <c r="N155" s="2"/>
      <c r="O155" s="2"/>
      <c r="P155" s="2"/>
      <c r="Q155" s="2"/>
      <c r="R155" s="2"/>
    </row>
    <row r="156" spans="3:18" x14ac:dyDescent="0.3">
      <c r="C156" s="3"/>
      <c r="D156" s="2"/>
      <c r="E156" s="2"/>
      <c r="F156" s="2"/>
      <c r="G156" s="4"/>
      <c r="H156" s="2"/>
      <c r="I156" s="2"/>
      <c r="J156" s="2"/>
      <c r="K156" s="2"/>
      <c r="L156" s="2"/>
      <c r="M156" s="2"/>
      <c r="N156" s="2"/>
      <c r="O156" s="2"/>
      <c r="P156" s="2"/>
      <c r="Q156" s="2"/>
      <c r="R156" s="2"/>
    </row>
    <row r="157" spans="3:18" x14ac:dyDescent="0.3">
      <c r="C157" s="3"/>
      <c r="D157" s="2"/>
      <c r="E157" s="2"/>
      <c r="F157" s="2"/>
      <c r="G157" s="4"/>
      <c r="H157" s="2"/>
      <c r="I157" s="2"/>
      <c r="J157" s="2"/>
      <c r="K157" s="2"/>
      <c r="L157" s="2"/>
      <c r="M157" s="2"/>
      <c r="N157" s="2"/>
      <c r="O157" s="2"/>
      <c r="P157" s="2"/>
      <c r="Q157" s="2"/>
      <c r="R157" s="2"/>
    </row>
    <row r="158" spans="3:18" x14ac:dyDescent="0.3">
      <c r="C158" s="3"/>
      <c r="D158" s="2"/>
      <c r="E158" s="2"/>
      <c r="F158" s="2"/>
      <c r="G158" s="4"/>
      <c r="H158" s="2"/>
      <c r="I158" s="2"/>
      <c r="J158" s="2"/>
      <c r="K158" s="2"/>
      <c r="L158" s="2"/>
      <c r="M158" s="2"/>
      <c r="N158" s="2"/>
      <c r="O158" s="2"/>
      <c r="P158" s="2"/>
      <c r="Q158" s="2"/>
      <c r="R158" s="2"/>
    </row>
    <row r="159" spans="3:18" x14ac:dyDescent="0.3">
      <c r="C159" s="3"/>
      <c r="D159" s="2"/>
      <c r="E159" s="2"/>
      <c r="F159" s="2"/>
      <c r="G159" s="4"/>
      <c r="H159" s="2"/>
      <c r="I159" s="2"/>
      <c r="J159" s="2"/>
      <c r="K159" s="2"/>
      <c r="L159" s="2"/>
      <c r="M159" s="2"/>
      <c r="N159" s="2"/>
      <c r="O159" s="2"/>
      <c r="P159" s="2"/>
      <c r="Q159" s="2"/>
      <c r="R159" s="2"/>
    </row>
    <row r="160" spans="3:18" x14ac:dyDescent="0.3">
      <c r="C160" s="3"/>
      <c r="D160" s="2"/>
      <c r="E160" s="2"/>
      <c r="F160" s="2"/>
      <c r="G160" s="4"/>
      <c r="H160" s="2"/>
      <c r="I160" s="2"/>
      <c r="J160" s="2"/>
      <c r="K160" s="2"/>
      <c r="L160" s="2"/>
      <c r="M160" s="2"/>
      <c r="N160" s="2"/>
      <c r="O160" s="2"/>
      <c r="P160" s="2"/>
      <c r="Q160" s="2"/>
      <c r="R160" s="2"/>
    </row>
    <row r="161" spans="3:18" x14ac:dyDescent="0.3">
      <c r="C161" s="3"/>
      <c r="D161" s="2"/>
      <c r="E161" s="2"/>
      <c r="F161" s="2"/>
      <c r="G161" s="4"/>
      <c r="H161" s="2"/>
      <c r="I161" s="2"/>
      <c r="J161" s="2"/>
      <c r="K161" s="2"/>
      <c r="L161" s="2"/>
      <c r="M161" s="2"/>
      <c r="N161" s="2"/>
      <c r="O161" s="2"/>
      <c r="P161" s="2"/>
      <c r="Q161" s="2"/>
      <c r="R161" s="2"/>
    </row>
    <row r="162" spans="3:18" x14ac:dyDescent="0.3">
      <c r="C162" s="3"/>
      <c r="D162" s="2"/>
      <c r="E162" s="2"/>
      <c r="F162" s="2"/>
      <c r="G162" s="4"/>
      <c r="H162" s="2"/>
      <c r="I162" s="2"/>
      <c r="J162" s="2"/>
      <c r="K162" s="2"/>
      <c r="L162" s="2"/>
      <c r="M162" s="2"/>
      <c r="N162" s="2"/>
      <c r="O162" s="2"/>
      <c r="P162" s="2"/>
      <c r="Q162" s="2"/>
      <c r="R162" s="2"/>
    </row>
    <row r="163" spans="3:18" x14ac:dyDescent="0.3">
      <c r="C163" s="3"/>
      <c r="D163" s="2"/>
      <c r="E163" s="2"/>
      <c r="F163" s="2"/>
      <c r="G163" s="4"/>
      <c r="H163" s="2"/>
      <c r="I163" s="2"/>
      <c r="J163" s="2"/>
      <c r="K163" s="2"/>
      <c r="L163" s="2"/>
      <c r="M163" s="2"/>
      <c r="N163" s="2"/>
      <c r="O163" s="2"/>
      <c r="P163" s="2"/>
      <c r="Q163" s="2"/>
      <c r="R163" s="2"/>
    </row>
    <row r="164" spans="3:18" x14ac:dyDescent="0.3">
      <c r="C164" s="3"/>
      <c r="D164" s="2"/>
      <c r="E164" s="2"/>
      <c r="F164" s="2"/>
      <c r="G164" s="4"/>
      <c r="H164" s="2"/>
      <c r="I164" s="2"/>
      <c r="J164" s="2"/>
      <c r="K164" s="2"/>
      <c r="L164" s="2"/>
      <c r="M164" s="2"/>
      <c r="N164" s="2"/>
      <c r="O164" s="2"/>
      <c r="P164" s="2"/>
      <c r="Q164" s="2"/>
      <c r="R164" s="2"/>
    </row>
    <row r="165" spans="3:18" x14ac:dyDescent="0.3">
      <c r="C165" s="3"/>
      <c r="D165" s="2"/>
      <c r="E165" s="2"/>
      <c r="F165" s="2"/>
      <c r="G165" s="4"/>
      <c r="H165" s="2"/>
      <c r="I165" s="2"/>
      <c r="J165" s="2"/>
      <c r="K165" s="2"/>
      <c r="L165" s="2"/>
      <c r="M165" s="2"/>
      <c r="N165" s="2"/>
      <c r="O165" s="2"/>
      <c r="P165" s="2"/>
      <c r="Q165" s="2"/>
      <c r="R165" s="2"/>
    </row>
    <row r="166" spans="3:18" x14ac:dyDescent="0.3">
      <c r="C166" s="3"/>
      <c r="D166" s="2"/>
      <c r="E166" s="2"/>
      <c r="F166" s="2"/>
      <c r="G166" s="4"/>
      <c r="H166" s="2"/>
      <c r="I166" s="2"/>
      <c r="J166" s="2"/>
      <c r="K166" s="2"/>
      <c r="L166" s="2"/>
      <c r="M166" s="2"/>
      <c r="N166" s="2"/>
      <c r="O166" s="2"/>
      <c r="P166" s="2"/>
      <c r="Q166" s="2"/>
      <c r="R166" s="2"/>
    </row>
    <row r="167" spans="3:18" x14ac:dyDescent="0.3">
      <c r="C167" s="3"/>
      <c r="D167" s="2"/>
      <c r="E167" s="2"/>
      <c r="F167" s="2"/>
      <c r="G167" s="4"/>
      <c r="H167" s="2"/>
      <c r="I167" s="2"/>
      <c r="J167" s="2"/>
      <c r="K167" s="2"/>
      <c r="L167" s="2"/>
      <c r="M167" s="2"/>
      <c r="N167" s="2"/>
      <c r="O167" s="2"/>
      <c r="P167" s="2"/>
      <c r="Q167" s="2"/>
      <c r="R167" s="2"/>
    </row>
    <row r="168" spans="3:18" x14ac:dyDescent="0.3">
      <c r="C168" s="3"/>
      <c r="D168" s="2"/>
      <c r="E168" s="2"/>
      <c r="F168" s="2"/>
      <c r="G168" s="4"/>
      <c r="H168" s="2"/>
      <c r="I168" s="2"/>
      <c r="J168" s="2"/>
      <c r="K168" s="2"/>
      <c r="L168" s="2"/>
      <c r="M168" s="2"/>
      <c r="N168" s="2"/>
      <c r="O168" s="2"/>
      <c r="P168" s="2"/>
      <c r="Q168" s="2"/>
      <c r="R168" s="2"/>
    </row>
    <row r="169" spans="3:18" x14ac:dyDescent="0.3">
      <c r="C169" s="3"/>
      <c r="D169" s="2"/>
      <c r="E169" s="2"/>
      <c r="F169" s="2"/>
      <c r="G169" s="4"/>
      <c r="H169" s="2"/>
      <c r="I169" s="2"/>
      <c r="J169" s="2"/>
      <c r="K169" s="2"/>
      <c r="L169" s="2"/>
      <c r="M169" s="2"/>
      <c r="N169" s="2"/>
      <c r="O169" s="2"/>
      <c r="P169" s="2"/>
      <c r="Q169" s="2"/>
      <c r="R169" s="2"/>
    </row>
    <row r="170" spans="3:18" x14ac:dyDescent="0.3">
      <c r="C170" s="3"/>
      <c r="D170" s="2"/>
      <c r="E170" s="2"/>
      <c r="F170" s="2"/>
      <c r="G170" s="4"/>
      <c r="H170" s="2"/>
      <c r="I170" s="2"/>
      <c r="J170" s="2"/>
      <c r="K170" s="2"/>
      <c r="L170" s="2"/>
      <c r="M170" s="2"/>
      <c r="N170" s="2"/>
      <c r="O170" s="2"/>
      <c r="P170" s="2"/>
      <c r="Q170" s="2"/>
      <c r="R170" s="2"/>
    </row>
    <row r="171" spans="3:18" x14ac:dyDescent="0.3">
      <c r="C171" s="3"/>
      <c r="D171" s="2"/>
      <c r="E171" s="2"/>
      <c r="F171" s="2"/>
      <c r="G171" s="4"/>
      <c r="H171" s="2"/>
      <c r="I171" s="2"/>
      <c r="J171" s="2"/>
      <c r="K171" s="2"/>
      <c r="L171" s="2"/>
      <c r="M171" s="2"/>
      <c r="N171" s="2"/>
      <c r="O171" s="2"/>
      <c r="P171" s="2"/>
      <c r="Q171" s="2"/>
      <c r="R171" s="2"/>
    </row>
    <row r="172" spans="3:18" x14ac:dyDescent="0.3">
      <c r="C172" s="3"/>
      <c r="D172" s="2"/>
      <c r="E172" s="2"/>
      <c r="F172" s="2"/>
      <c r="G172" s="4"/>
      <c r="H172" s="2"/>
      <c r="I172" s="2"/>
      <c r="J172" s="2"/>
      <c r="K172" s="2"/>
      <c r="L172" s="2"/>
      <c r="M172" s="2"/>
      <c r="N172" s="2"/>
      <c r="O172" s="2"/>
      <c r="P172" s="2"/>
      <c r="Q172" s="2"/>
      <c r="R172" s="2"/>
    </row>
    <row r="173" spans="3:18" x14ac:dyDescent="0.3">
      <c r="C173" s="3"/>
      <c r="D173" s="2"/>
      <c r="E173" s="2"/>
      <c r="F173" s="2"/>
      <c r="G173" s="4"/>
      <c r="H173" s="2"/>
      <c r="I173" s="2"/>
      <c r="J173" s="2"/>
      <c r="K173" s="2"/>
      <c r="L173" s="2"/>
      <c r="M173" s="2"/>
      <c r="N173" s="2"/>
      <c r="O173" s="2"/>
      <c r="P173" s="2"/>
      <c r="Q173" s="2"/>
      <c r="R173" s="2"/>
    </row>
    <row r="174" spans="3:18" x14ac:dyDescent="0.3">
      <c r="C174" s="3"/>
      <c r="D174" s="2"/>
      <c r="E174" s="2"/>
      <c r="F174" s="2"/>
      <c r="G174" s="4"/>
      <c r="H174" s="2"/>
      <c r="I174" s="2"/>
      <c r="J174" s="2"/>
      <c r="K174" s="2"/>
      <c r="L174" s="2"/>
      <c r="M174" s="2"/>
      <c r="N174" s="2"/>
      <c r="O174" s="2"/>
      <c r="P174" s="2"/>
      <c r="Q174" s="2"/>
      <c r="R174" s="2"/>
    </row>
    <row r="175" spans="3:18" x14ac:dyDescent="0.3">
      <c r="C175" s="3"/>
      <c r="D175" s="2"/>
      <c r="E175" s="2"/>
      <c r="F175" s="2"/>
      <c r="G175" s="4"/>
      <c r="H175" s="2"/>
      <c r="I175" s="2"/>
      <c r="J175" s="2"/>
      <c r="K175" s="2"/>
      <c r="L175" s="2"/>
      <c r="M175" s="2"/>
      <c r="N175" s="2"/>
      <c r="O175" s="2"/>
      <c r="P175" s="2"/>
      <c r="Q175" s="2"/>
      <c r="R175" s="2"/>
    </row>
    <row r="176" spans="3:18" x14ac:dyDescent="0.3">
      <c r="C176" s="3"/>
      <c r="D176" s="2"/>
      <c r="E176" s="2"/>
      <c r="F176" s="2"/>
      <c r="G176" s="4"/>
      <c r="H176" s="2"/>
      <c r="I176" s="2"/>
      <c r="J176" s="2"/>
      <c r="K176" s="2"/>
      <c r="L176" s="2"/>
      <c r="M176" s="2"/>
      <c r="N176" s="2"/>
      <c r="O176" s="2"/>
      <c r="P176" s="2"/>
      <c r="Q176" s="2"/>
      <c r="R176" s="2"/>
    </row>
    <row r="177" spans="3:18" x14ac:dyDescent="0.3">
      <c r="C177" s="3"/>
      <c r="D177" s="2"/>
      <c r="E177" s="2"/>
      <c r="F177" s="2"/>
      <c r="G177" s="4"/>
      <c r="H177" s="2"/>
      <c r="I177" s="2"/>
      <c r="J177" s="2"/>
      <c r="K177" s="2"/>
      <c r="L177" s="2"/>
      <c r="M177" s="2"/>
      <c r="N177" s="2"/>
      <c r="O177" s="2"/>
      <c r="P177" s="2"/>
      <c r="Q177" s="2"/>
      <c r="R177" s="2"/>
    </row>
    <row r="178" spans="3:18" x14ac:dyDescent="0.3">
      <c r="C178" s="3"/>
      <c r="D178" s="2"/>
      <c r="E178" s="2"/>
      <c r="F178" s="2"/>
      <c r="G178" s="4"/>
      <c r="H178" s="2"/>
      <c r="I178" s="2"/>
      <c r="J178" s="2"/>
      <c r="K178" s="2"/>
      <c r="L178" s="2"/>
      <c r="M178" s="2"/>
      <c r="N178" s="2"/>
      <c r="O178" s="2"/>
      <c r="P178" s="2"/>
      <c r="Q178" s="2"/>
      <c r="R178" s="2"/>
    </row>
    <row r="179" spans="3:18" x14ac:dyDescent="0.3">
      <c r="C179" s="3"/>
      <c r="D179" s="2"/>
      <c r="E179" s="2"/>
      <c r="F179" s="2"/>
      <c r="G179" s="4"/>
      <c r="H179" s="2"/>
      <c r="I179" s="2"/>
      <c r="J179" s="2"/>
      <c r="K179" s="2"/>
      <c r="L179" s="2"/>
      <c r="M179" s="2"/>
      <c r="N179" s="2"/>
      <c r="O179" s="2"/>
      <c r="P179" s="2"/>
      <c r="Q179" s="2"/>
      <c r="R179" s="2"/>
    </row>
    <row r="180" spans="3:18" x14ac:dyDescent="0.3">
      <c r="C180" s="3"/>
      <c r="D180" s="2"/>
      <c r="E180" s="2"/>
      <c r="F180" s="2"/>
      <c r="G180" s="4"/>
      <c r="H180" s="2"/>
      <c r="I180" s="2"/>
      <c r="J180" s="2"/>
      <c r="K180" s="2"/>
      <c r="L180" s="2"/>
      <c r="M180" s="2"/>
      <c r="N180" s="2"/>
      <c r="O180" s="2"/>
      <c r="P180" s="2"/>
      <c r="Q180" s="2"/>
      <c r="R180" s="2"/>
    </row>
    <row r="181" spans="3:18" x14ac:dyDescent="0.3">
      <c r="C181" s="3"/>
      <c r="D181" s="2"/>
      <c r="E181" s="2"/>
      <c r="F181" s="2"/>
      <c r="G181" s="4"/>
      <c r="H181" s="2"/>
      <c r="I181" s="2"/>
      <c r="J181" s="2"/>
      <c r="K181" s="2"/>
      <c r="L181" s="2"/>
      <c r="M181" s="2"/>
      <c r="N181" s="2"/>
      <c r="O181" s="2"/>
      <c r="P181" s="2"/>
      <c r="Q181" s="2"/>
      <c r="R181" s="2"/>
    </row>
    <row r="182" spans="3:18" x14ac:dyDescent="0.3">
      <c r="C182" s="3"/>
      <c r="D182" s="2"/>
      <c r="E182" s="2"/>
      <c r="F182" s="2"/>
      <c r="G182" s="4"/>
      <c r="H182" s="2"/>
      <c r="I182" s="2"/>
      <c r="J182" s="2"/>
      <c r="K182" s="2"/>
      <c r="L182" s="2"/>
      <c r="M182" s="2"/>
      <c r="N182" s="2"/>
      <c r="O182" s="2"/>
      <c r="P182" s="2"/>
      <c r="Q182" s="2"/>
      <c r="R182" s="2"/>
    </row>
    <row r="183" spans="3:18" x14ac:dyDescent="0.3">
      <c r="C183" s="3"/>
      <c r="D183" s="2"/>
      <c r="E183" s="2"/>
      <c r="F183" s="2"/>
      <c r="G183" s="4"/>
      <c r="H183" s="2"/>
      <c r="I183" s="2"/>
      <c r="J183" s="2"/>
      <c r="K183" s="2"/>
      <c r="L183" s="2"/>
      <c r="M183" s="2"/>
      <c r="N183" s="2"/>
      <c r="O183" s="2"/>
      <c r="P183" s="2"/>
      <c r="Q183" s="2"/>
      <c r="R183" s="2"/>
    </row>
    <row r="184" spans="3:18" x14ac:dyDescent="0.3">
      <c r="C184" s="3"/>
      <c r="D184" s="2"/>
      <c r="E184" s="2"/>
      <c r="F184" s="2"/>
      <c r="G184" s="4"/>
      <c r="H184" s="2"/>
      <c r="I184" s="2"/>
      <c r="J184" s="2"/>
      <c r="K184" s="2"/>
      <c r="L184" s="2"/>
      <c r="M184" s="2"/>
      <c r="N184" s="2"/>
      <c r="O184" s="2"/>
      <c r="P184" s="2"/>
      <c r="Q184" s="2"/>
      <c r="R184" s="2"/>
    </row>
    <row r="185" spans="3:18" x14ac:dyDescent="0.3">
      <c r="C185" s="3"/>
      <c r="D185" s="2"/>
      <c r="E185" s="2"/>
      <c r="F185" s="2"/>
      <c r="G185" s="4"/>
      <c r="H185" s="2"/>
      <c r="I185" s="2"/>
      <c r="J185" s="2"/>
      <c r="K185" s="2"/>
      <c r="L185" s="2"/>
      <c r="M185" s="2"/>
      <c r="N185" s="2"/>
      <c r="O185" s="2"/>
      <c r="P185" s="2"/>
      <c r="Q185" s="2"/>
      <c r="R185" s="2"/>
    </row>
    <row r="186" spans="3:18" x14ac:dyDescent="0.3">
      <c r="C186" s="3"/>
      <c r="D186" s="2"/>
      <c r="E186" s="2"/>
      <c r="F186" s="2"/>
      <c r="G186" s="4"/>
      <c r="H186" s="2"/>
      <c r="I186" s="2"/>
      <c r="J186" s="2"/>
      <c r="K186" s="2"/>
      <c r="L186" s="2"/>
      <c r="M186" s="2"/>
      <c r="N186" s="2"/>
      <c r="O186" s="2"/>
      <c r="P186" s="2"/>
      <c r="Q186" s="2"/>
      <c r="R186" s="2"/>
    </row>
    <row r="187" spans="3:18" x14ac:dyDescent="0.3">
      <c r="C187" s="3"/>
      <c r="D187" s="2"/>
      <c r="E187" s="2"/>
      <c r="F187" s="2"/>
      <c r="G187" s="4"/>
      <c r="H187" s="2"/>
      <c r="I187" s="2"/>
      <c r="J187" s="2"/>
      <c r="K187" s="2"/>
      <c r="L187" s="2"/>
      <c r="M187" s="2"/>
      <c r="N187" s="2"/>
      <c r="O187" s="2"/>
      <c r="P187" s="2"/>
      <c r="Q187" s="2"/>
      <c r="R187" s="2"/>
    </row>
    <row r="188" spans="3:18" x14ac:dyDescent="0.3">
      <c r="C188" s="3"/>
      <c r="D188" s="2"/>
      <c r="E188" s="2"/>
      <c r="F188" s="2"/>
      <c r="G188" s="4"/>
      <c r="H188" s="2"/>
      <c r="I188" s="2"/>
      <c r="J188" s="2"/>
      <c r="K188" s="2"/>
      <c r="L188" s="2"/>
      <c r="M188" s="2"/>
      <c r="N188" s="2"/>
      <c r="O188" s="2"/>
      <c r="P188" s="2"/>
      <c r="Q188" s="2"/>
      <c r="R188" s="2"/>
    </row>
    <row r="189" spans="3:18" x14ac:dyDescent="0.3">
      <c r="C189" s="3"/>
      <c r="D189" s="2"/>
      <c r="E189" s="2"/>
      <c r="F189" s="2"/>
      <c r="G189" s="4"/>
      <c r="H189" s="2"/>
      <c r="I189" s="2"/>
      <c r="J189" s="2"/>
      <c r="K189" s="2"/>
      <c r="L189" s="2"/>
      <c r="M189" s="2"/>
      <c r="N189" s="2"/>
      <c r="O189" s="2"/>
      <c r="P189" s="2"/>
      <c r="Q189" s="2"/>
      <c r="R189" s="2"/>
    </row>
    <row r="190" spans="3:18" x14ac:dyDescent="0.3">
      <c r="C190" s="3"/>
      <c r="D190" s="2"/>
      <c r="E190" s="2"/>
      <c r="F190" s="2"/>
      <c r="G190" s="4"/>
      <c r="H190" s="2"/>
      <c r="I190" s="2"/>
      <c r="J190" s="2"/>
      <c r="K190" s="2"/>
      <c r="L190" s="2"/>
      <c r="M190" s="2"/>
      <c r="N190" s="2"/>
      <c r="O190" s="2"/>
      <c r="P190" s="2"/>
      <c r="Q190" s="2"/>
      <c r="R190" s="2"/>
    </row>
    <row r="191" spans="3:18" x14ac:dyDescent="0.3">
      <c r="C191" s="3"/>
      <c r="D191" s="2"/>
      <c r="E191" s="2"/>
      <c r="F191" s="2"/>
      <c r="G191" s="4"/>
      <c r="H191" s="2"/>
      <c r="I191" s="2"/>
      <c r="J191" s="2"/>
      <c r="K191" s="2"/>
      <c r="L191" s="2"/>
      <c r="M191" s="2"/>
      <c r="N191" s="2"/>
      <c r="O191" s="2"/>
      <c r="P191" s="2"/>
      <c r="Q191" s="2"/>
      <c r="R191" s="2"/>
    </row>
    <row r="192" spans="3:18" x14ac:dyDescent="0.3">
      <c r="C192" s="3"/>
      <c r="D192" s="2"/>
      <c r="E192" s="2"/>
      <c r="F192" s="2"/>
      <c r="G192" s="4"/>
      <c r="H192" s="2"/>
      <c r="I192" s="2"/>
      <c r="J192" s="2"/>
      <c r="K192" s="2"/>
      <c r="L192" s="2"/>
      <c r="M192" s="2"/>
      <c r="N192" s="2"/>
      <c r="O192" s="2"/>
      <c r="P192" s="2"/>
      <c r="Q192" s="2"/>
      <c r="R192" s="2"/>
    </row>
    <row r="193" spans="3:18" x14ac:dyDescent="0.3">
      <c r="C193" s="3"/>
      <c r="D193" s="2"/>
      <c r="E193" s="2"/>
      <c r="F193" s="2"/>
      <c r="G193" s="4"/>
      <c r="H193" s="2"/>
      <c r="I193" s="2"/>
      <c r="J193" s="2"/>
      <c r="K193" s="2"/>
      <c r="L193" s="2"/>
      <c r="M193" s="2"/>
      <c r="N193" s="2"/>
      <c r="O193" s="2"/>
      <c r="P193" s="2"/>
      <c r="Q193" s="2"/>
      <c r="R193" s="2"/>
    </row>
    <row r="194" spans="3:18" x14ac:dyDescent="0.3">
      <c r="C194" s="3"/>
      <c r="D194" s="2"/>
      <c r="E194" s="2"/>
      <c r="F194" s="2"/>
      <c r="G194" s="4"/>
      <c r="H194" s="2"/>
      <c r="I194" s="2"/>
      <c r="J194" s="2"/>
      <c r="K194" s="2"/>
      <c r="L194" s="2"/>
      <c r="M194" s="2"/>
      <c r="N194" s="2"/>
      <c r="O194" s="2"/>
      <c r="P194" s="2"/>
      <c r="Q194" s="2"/>
      <c r="R194" s="2"/>
    </row>
    <row r="195" spans="3:18" x14ac:dyDescent="0.3">
      <c r="C195" s="3"/>
      <c r="D195" s="2"/>
      <c r="E195" s="2"/>
      <c r="F195" s="2"/>
      <c r="G195" s="4"/>
      <c r="H195" s="2"/>
      <c r="I195" s="2"/>
      <c r="J195" s="2"/>
      <c r="K195" s="2"/>
      <c r="L195" s="2"/>
      <c r="M195" s="2"/>
      <c r="N195" s="2"/>
      <c r="O195" s="2"/>
      <c r="P195" s="2"/>
      <c r="Q195" s="2"/>
      <c r="R195" s="2"/>
    </row>
    <row r="196" spans="3:18" x14ac:dyDescent="0.3">
      <c r="C196" s="3"/>
      <c r="D196" s="2"/>
      <c r="E196" s="2"/>
      <c r="F196" s="2"/>
      <c r="G196" s="4"/>
      <c r="H196" s="2"/>
      <c r="I196" s="2"/>
      <c r="J196" s="2"/>
      <c r="K196" s="2"/>
      <c r="L196" s="2"/>
      <c r="M196" s="2"/>
      <c r="N196" s="2"/>
      <c r="O196" s="2"/>
      <c r="P196" s="2"/>
      <c r="Q196" s="2"/>
      <c r="R196" s="2"/>
    </row>
    <row r="197" spans="3:18" x14ac:dyDescent="0.3">
      <c r="C197" s="3"/>
      <c r="D197" s="2"/>
      <c r="E197" s="2"/>
      <c r="F197" s="2"/>
      <c r="G197" s="4"/>
      <c r="H197" s="2"/>
      <c r="I197" s="2"/>
      <c r="J197" s="2"/>
      <c r="K197" s="2"/>
      <c r="L197" s="2"/>
      <c r="M197" s="2"/>
      <c r="N197" s="2"/>
      <c r="O197" s="2"/>
      <c r="P197" s="2"/>
      <c r="Q197" s="2"/>
      <c r="R197" s="2"/>
    </row>
    <row r="198" spans="3:18" x14ac:dyDescent="0.3">
      <c r="C198" s="3"/>
      <c r="D198" s="2"/>
      <c r="E198" s="2"/>
      <c r="F198" s="2"/>
      <c r="G198" s="4"/>
      <c r="H198" s="2"/>
      <c r="I198" s="2"/>
      <c r="J198" s="2"/>
      <c r="K198" s="2"/>
      <c r="L198" s="2"/>
      <c r="M198" s="2"/>
      <c r="N198" s="2"/>
      <c r="O198" s="2"/>
      <c r="P198" s="2"/>
      <c r="Q198" s="2"/>
      <c r="R198" s="2"/>
    </row>
    <row r="199" spans="3:18" x14ac:dyDescent="0.3">
      <c r="C199" s="3"/>
      <c r="D199" s="2"/>
      <c r="E199" s="2"/>
      <c r="F199" s="2"/>
      <c r="G199" s="4"/>
      <c r="H199" s="2"/>
      <c r="I199" s="2"/>
      <c r="J199" s="2"/>
      <c r="K199" s="2"/>
      <c r="L199" s="2"/>
      <c r="M199" s="2"/>
      <c r="N199" s="2"/>
      <c r="O199" s="2"/>
      <c r="P199" s="2"/>
      <c r="Q199" s="2"/>
      <c r="R199" s="2"/>
    </row>
    <row r="200" spans="3:18" x14ac:dyDescent="0.3">
      <c r="C200" s="3"/>
      <c r="D200" s="2"/>
      <c r="E200" s="2"/>
      <c r="F200" s="2"/>
      <c r="G200" s="4"/>
      <c r="H200" s="2"/>
      <c r="I200" s="2"/>
      <c r="J200" s="2"/>
      <c r="K200" s="2"/>
      <c r="L200" s="2"/>
      <c r="M200" s="2"/>
      <c r="N200" s="2"/>
      <c r="O200" s="2"/>
      <c r="P200" s="2"/>
      <c r="Q200" s="2"/>
      <c r="R200" s="2"/>
    </row>
    <row r="201" spans="3:18" x14ac:dyDescent="0.3">
      <c r="C201" s="3"/>
      <c r="D201" s="2"/>
      <c r="E201" s="2"/>
      <c r="F201" s="2"/>
      <c r="G201" s="4"/>
      <c r="H201" s="2"/>
      <c r="I201" s="2"/>
      <c r="J201" s="2"/>
      <c r="K201" s="2"/>
      <c r="L201" s="2"/>
      <c r="M201" s="2"/>
      <c r="N201" s="2"/>
      <c r="O201" s="2"/>
      <c r="P201" s="2"/>
      <c r="Q201" s="2"/>
      <c r="R201" s="2"/>
    </row>
    <row r="202" spans="3:18" x14ac:dyDescent="0.3">
      <c r="C202" s="3"/>
      <c r="D202" s="2"/>
      <c r="E202" s="2"/>
      <c r="F202" s="2"/>
      <c r="G202" s="4"/>
      <c r="H202" s="2"/>
      <c r="I202" s="2"/>
      <c r="J202" s="2"/>
      <c r="K202" s="2"/>
      <c r="L202" s="2"/>
      <c r="M202" s="2"/>
      <c r="N202" s="2"/>
      <c r="O202" s="2"/>
      <c r="P202" s="2"/>
      <c r="Q202" s="2"/>
      <c r="R202" s="2"/>
    </row>
    <row r="203" spans="3:18" x14ac:dyDescent="0.3">
      <c r="C203" s="3"/>
      <c r="D203" s="2"/>
      <c r="E203" s="2"/>
      <c r="F203" s="2"/>
      <c r="G203" s="4"/>
      <c r="H203" s="2"/>
      <c r="I203" s="2"/>
      <c r="J203" s="2"/>
      <c r="K203" s="2"/>
      <c r="L203" s="2"/>
      <c r="M203" s="2"/>
      <c r="N203" s="2"/>
      <c r="O203" s="2"/>
      <c r="P203" s="2"/>
      <c r="Q203" s="2"/>
      <c r="R203" s="2"/>
    </row>
    <row r="204" spans="3:18" x14ac:dyDescent="0.3">
      <c r="C204" s="3"/>
      <c r="D204" s="2"/>
      <c r="E204" s="2"/>
      <c r="F204" s="2"/>
      <c r="G204" s="4"/>
      <c r="H204" s="2"/>
      <c r="I204" s="2"/>
      <c r="J204" s="2"/>
      <c r="K204" s="2"/>
      <c r="L204" s="2"/>
      <c r="M204" s="2"/>
      <c r="N204" s="2"/>
      <c r="O204" s="2"/>
      <c r="P204" s="2"/>
      <c r="Q204" s="2"/>
      <c r="R204" s="2"/>
    </row>
    <row r="205" spans="3:18" x14ac:dyDescent="0.3">
      <c r="C205" s="3"/>
      <c r="D205" s="2"/>
      <c r="E205" s="2"/>
      <c r="F205" s="2"/>
      <c r="G205" s="4"/>
      <c r="H205" s="2"/>
      <c r="I205" s="2"/>
      <c r="J205" s="2"/>
      <c r="K205" s="2"/>
      <c r="L205" s="2"/>
      <c r="M205" s="2"/>
      <c r="N205" s="2"/>
      <c r="O205" s="2"/>
      <c r="P205" s="2"/>
      <c r="Q205" s="2"/>
      <c r="R205" s="2"/>
    </row>
    <row r="206" spans="3:18" x14ac:dyDescent="0.3">
      <c r="C206" s="3"/>
      <c r="D206" s="2"/>
      <c r="E206" s="2"/>
      <c r="F206" s="2"/>
      <c r="G206" s="4"/>
      <c r="H206" s="2"/>
      <c r="I206" s="2"/>
      <c r="J206" s="2"/>
      <c r="K206" s="2"/>
      <c r="L206" s="2"/>
      <c r="M206" s="2"/>
      <c r="N206" s="2"/>
      <c r="O206" s="2"/>
      <c r="P206" s="2"/>
      <c r="Q206" s="2"/>
      <c r="R206" s="2"/>
    </row>
    <row r="207" spans="3:18" x14ac:dyDescent="0.3">
      <c r="C207" s="3"/>
      <c r="D207" s="2"/>
      <c r="E207" s="2"/>
      <c r="F207" s="2"/>
      <c r="G207" s="4"/>
      <c r="H207" s="2"/>
      <c r="I207" s="2"/>
      <c r="J207" s="2"/>
      <c r="K207" s="2"/>
      <c r="L207" s="2"/>
      <c r="M207" s="2"/>
      <c r="N207" s="2"/>
      <c r="O207" s="2"/>
      <c r="P207" s="2"/>
      <c r="Q207" s="2"/>
      <c r="R207" s="2"/>
    </row>
    <row r="208" spans="3:18" x14ac:dyDescent="0.3">
      <c r="C208" s="3"/>
      <c r="D208" s="2"/>
      <c r="E208" s="2"/>
      <c r="F208" s="2"/>
      <c r="G208" s="4"/>
      <c r="H208" s="2"/>
      <c r="I208" s="2"/>
      <c r="J208" s="2"/>
      <c r="K208" s="2"/>
      <c r="L208" s="2"/>
      <c r="M208" s="2"/>
      <c r="N208" s="2"/>
      <c r="O208" s="2"/>
      <c r="P208" s="2"/>
      <c r="Q208" s="2"/>
      <c r="R208" s="2"/>
    </row>
    <row r="209" spans="3:18" x14ac:dyDescent="0.3">
      <c r="C209" s="3"/>
      <c r="D209" s="2"/>
      <c r="E209" s="2"/>
      <c r="F209" s="2"/>
      <c r="G209" s="4"/>
      <c r="H209" s="2"/>
      <c r="I209" s="2"/>
      <c r="J209" s="2"/>
      <c r="K209" s="2"/>
      <c r="L209" s="2"/>
      <c r="M209" s="2"/>
      <c r="N209" s="2"/>
      <c r="O209" s="2"/>
      <c r="P209" s="2"/>
      <c r="Q209" s="2"/>
      <c r="R209" s="2"/>
    </row>
    <row r="210" spans="3:18" x14ac:dyDescent="0.3">
      <c r="C210" s="3"/>
      <c r="D210" s="2"/>
      <c r="E210" s="2"/>
      <c r="F210" s="2"/>
      <c r="G210" s="4"/>
      <c r="H210" s="2"/>
      <c r="I210" s="2"/>
      <c r="J210" s="2"/>
      <c r="K210" s="2"/>
      <c r="L210" s="2"/>
      <c r="M210" s="2"/>
      <c r="N210" s="2"/>
      <c r="O210" s="2"/>
      <c r="P210" s="2"/>
      <c r="Q210" s="2"/>
      <c r="R210" s="2"/>
    </row>
    <row r="211" spans="3:18" x14ac:dyDescent="0.3">
      <c r="C211" s="3"/>
      <c r="D211" s="2"/>
      <c r="E211" s="2"/>
      <c r="F211" s="2"/>
      <c r="G211" s="4"/>
      <c r="H211" s="2"/>
      <c r="I211" s="2"/>
      <c r="J211" s="2"/>
      <c r="K211" s="2"/>
      <c r="L211" s="2"/>
      <c r="M211" s="2"/>
      <c r="N211" s="2"/>
      <c r="O211" s="2"/>
      <c r="P211" s="2"/>
      <c r="Q211" s="2"/>
      <c r="R211" s="2"/>
    </row>
    <row r="212" spans="3:18" x14ac:dyDescent="0.3">
      <c r="C212" s="3"/>
      <c r="D212" s="2"/>
      <c r="E212" s="2"/>
      <c r="F212" s="2"/>
      <c r="G212" s="4"/>
      <c r="H212" s="2"/>
      <c r="I212" s="2"/>
      <c r="J212" s="2"/>
      <c r="K212" s="2"/>
      <c r="L212" s="2"/>
      <c r="M212" s="2"/>
      <c r="N212" s="2"/>
      <c r="O212" s="2"/>
      <c r="P212" s="2"/>
      <c r="Q212" s="2"/>
      <c r="R212" s="2"/>
    </row>
    <row r="213" spans="3:18" x14ac:dyDescent="0.3">
      <c r="C213" s="3"/>
      <c r="D213" s="2"/>
      <c r="E213" s="2"/>
      <c r="F213" s="2"/>
      <c r="G213" s="4"/>
      <c r="H213" s="2"/>
      <c r="I213" s="2"/>
      <c r="J213" s="2"/>
      <c r="K213" s="2"/>
      <c r="L213" s="2"/>
      <c r="M213" s="2"/>
      <c r="N213" s="2"/>
      <c r="O213" s="2"/>
      <c r="P213" s="2"/>
      <c r="Q213" s="2"/>
      <c r="R213" s="2"/>
    </row>
    <row r="214" spans="3:18" x14ac:dyDescent="0.3">
      <c r="C214" s="3"/>
      <c r="D214" s="2"/>
      <c r="E214" s="2"/>
      <c r="F214" s="2"/>
      <c r="G214" s="4"/>
      <c r="H214" s="2"/>
      <c r="I214" s="2"/>
      <c r="J214" s="2"/>
      <c r="K214" s="2"/>
      <c r="L214" s="2"/>
      <c r="M214" s="2"/>
      <c r="N214" s="2"/>
      <c r="O214" s="2"/>
      <c r="P214" s="2"/>
      <c r="Q214" s="2"/>
      <c r="R214" s="2"/>
    </row>
    <row r="215" spans="3:18" x14ac:dyDescent="0.3">
      <c r="C215" s="3"/>
      <c r="D215" s="2"/>
      <c r="E215" s="2"/>
      <c r="F215" s="2"/>
      <c r="G215" s="4"/>
      <c r="H215" s="2"/>
      <c r="I215" s="2"/>
      <c r="J215" s="2"/>
      <c r="K215" s="2"/>
      <c r="L215" s="2"/>
      <c r="M215" s="2"/>
      <c r="N215" s="2"/>
      <c r="O215" s="2"/>
      <c r="P215" s="2"/>
      <c r="Q215" s="2"/>
      <c r="R215" s="2"/>
    </row>
    <row r="216" spans="3:18" x14ac:dyDescent="0.3">
      <c r="C216" s="3"/>
      <c r="D216" s="2"/>
      <c r="E216" s="2"/>
      <c r="F216" s="2"/>
      <c r="G216" s="4"/>
      <c r="H216" s="2"/>
      <c r="I216" s="2"/>
      <c r="J216" s="2"/>
      <c r="K216" s="2"/>
      <c r="L216" s="2"/>
      <c r="M216" s="2"/>
      <c r="N216" s="2"/>
      <c r="O216" s="2"/>
      <c r="P216" s="2"/>
      <c r="Q216" s="2"/>
      <c r="R216" s="2"/>
    </row>
    <row r="217" spans="3:18" x14ac:dyDescent="0.3">
      <c r="C217" s="3"/>
      <c r="D217" s="2"/>
      <c r="E217" s="2"/>
      <c r="F217" s="2"/>
      <c r="G217" s="4"/>
      <c r="H217" s="2"/>
      <c r="I217" s="2"/>
      <c r="J217" s="2"/>
      <c r="K217" s="2"/>
      <c r="L217" s="2"/>
      <c r="M217" s="2"/>
      <c r="N217" s="2"/>
      <c r="O217" s="2"/>
      <c r="P217" s="2"/>
      <c r="Q217" s="2"/>
      <c r="R217" s="2"/>
    </row>
    <row r="218" spans="3:18" x14ac:dyDescent="0.3">
      <c r="C218" s="3"/>
      <c r="D218" s="2"/>
      <c r="E218" s="2"/>
      <c r="F218" s="2"/>
      <c r="G218" s="4"/>
      <c r="H218" s="2"/>
      <c r="I218" s="2"/>
      <c r="J218" s="2"/>
      <c r="K218" s="2"/>
      <c r="L218" s="2"/>
      <c r="M218" s="2"/>
      <c r="N218" s="2"/>
      <c r="O218" s="2"/>
      <c r="P218" s="2"/>
      <c r="Q218" s="2"/>
      <c r="R218" s="2"/>
    </row>
    <row r="219" spans="3:18" x14ac:dyDescent="0.3">
      <c r="C219" s="3"/>
      <c r="D219" s="2"/>
      <c r="E219" s="2"/>
      <c r="F219" s="2"/>
      <c r="G219" s="4"/>
      <c r="H219" s="2"/>
      <c r="I219" s="2"/>
      <c r="J219" s="2"/>
      <c r="K219" s="2"/>
      <c r="L219" s="2"/>
      <c r="M219" s="2"/>
      <c r="N219" s="2"/>
      <c r="O219" s="2"/>
      <c r="P219" s="2"/>
      <c r="Q219" s="2"/>
      <c r="R219" s="2"/>
    </row>
    <row r="220" spans="3:18" x14ac:dyDescent="0.3">
      <c r="C220" s="3"/>
      <c r="D220" s="2"/>
      <c r="E220" s="2"/>
      <c r="F220" s="2"/>
      <c r="G220" s="4"/>
      <c r="H220" s="2"/>
      <c r="I220" s="2"/>
      <c r="J220" s="2"/>
      <c r="K220" s="2"/>
      <c r="L220" s="2"/>
      <c r="M220" s="2"/>
      <c r="N220" s="2"/>
      <c r="O220" s="2"/>
      <c r="P220" s="2"/>
      <c r="Q220" s="2"/>
      <c r="R220" s="2"/>
    </row>
    <row r="221" spans="3:18" x14ac:dyDescent="0.3">
      <c r="C221" s="3"/>
      <c r="D221" s="2"/>
      <c r="E221" s="2"/>
      <c r="F221" s="2"/>
      <c r="G221" s="4"/>
      <c r="H221" s="2"/>
      <c r="I221" s="2"/>
      <c r="J221" s="2"/>
      <c r="K221" s="2"/>
      <c r="L221" s="2"/>
      <c r="M221" s="2"/>
      <c r="N221" s="2"/>
      <c r="O221" s="2"/>
      <c r="P221" s="2"/>
      <c r="Q221" s="2"/>
      <c r="R221" s="2"/>
    </row>
    <row r="222" spans="3:18" x14ac:dyDescent="0.3">
      <c r="C222" s="3"/>
      <c r="D222" s="2"/>
      <c r="E222" s="2"/>
      <c r="F222" s="2"/>
      <c r="G222" s="4"/>
      <c r="H222" s="2"/>
      <c r="I222" s="2"/>
      <c r="J222" s="2"/>
      <c r="K222" s="2"/>
      <c r="L222" s="2"/>
      <c r="M222" s="2"/>
      <c r="N222" s="2"/>
      <c r="O222" s="2"/>
      <c r="P222" s="2"/>
      <c r="Q222" s="2"/>
      <c r="R222" s="2"/>
    </row>
    <row r="223" spans="3:18" x14ac:dyDescent="0.3">
      <c r="C223" s="3"/>
      <c r="D223" s="2"/>
      <c r="E223" s="2"/>
      <c r="F223" s="2"/>
      <c r="G223" s="4"/>
      <c r="H223" s="2"/>
      <c r="I223" s="2"/>
      <c r="J223" s="2"/>
      <c r="K223" s="2"/>
      <c r="L223" s="2"/>
      <c r="M223" s="2"/>
      <c r="N223" s="2"/>
      <c r="O223" s="2"/>
      <c r="P223" s="2"/>
      <c r="Q223" s="2"/>
      <c r="R223" s="2"/>
    </row>
    <row r="224" spans="3:18" x14ac:dyDescent="0.3">
      <c r="C224" s="3"/>
      <c r="D224" s="2"/>
      <c r="E224" s="2"/>
      <c r="F224" s="2"/>
      <c r="G224" s="4"/>
      <c r="H224" s="2"/>
      <c r="I224" s="2"/>
      <c r="J224" s="2"/>
      <c r="K224" s="2"/>
      <c r="L224" s="2"/>
      <c r="M224" s="2"/>
      <c r="N224" s="2"/>
      <c r="O224" s="2"/>
      <c r="P224" s="2"/>
      <c r="Q224" s="2"/>
      <c r="R224" s="2"/>
    </row>
    <row r="225" spans="3:18" x14ac:dyDescent="0.3">
      <c r="C225" s="3"/>
      <c r="D225" s="2"/>
      <c r="E225" s="2"/>
      <c r="F225" s="2"/>
      <c r="G225" s="4"/>
      <c r="H225" s="2"/>
      <c r="I225" s="2"/>
      <c r="J225" s="2"/>
      <c r="K225" s="2"/>
      <c r="L225" s="2"/>
      <c r="M225" s="2"/>
      <c r="N225" s="2"/>
      <c r="O225" s="2"/>
      <c r="P225" s="2"/>
      <c r="Q225" s="2"/>
      <c r="R225" s="2"/>
    </row>
    <row r="226" spans="3:18" x14ac:dyDescent="0.3">
      <c r="C226" s="3"/>
      <c r="D226" s="2"/>
      <c r="E226" s="2"/>
      <c r="F226" s="2"/>
      <c r="G226" s="4"/>
      <c r="H226" s="2"/>
      <c r="I226" s="2"/>
      <c r="J226" s="2"/>
      <c r="K226" s="2"/>
      <c r="L226" s="2"/>
      <c r="M226" s="2"/>
      <c r="N226" s="2"/>
      <c r="O226" s="2"/>
      <c r="P226" s="2"/>
      <c r="Q226" s="2"/>
      <c r="R226" s="2"/>
    </row>
    <row r="227" spans="3:18" x14ac:dyDescent="0.3">
      <c r="C227" s="3"/>
      <c r="D227" s="2"/>
      <c r="E227" s="2"/>
      <c r="F227" s="2"/>
      <c r="G227" s="4"/>
      <c r="H227" s="2"/>
      <c r="I227" s="2"/>
      <c r="J227" s="2"/>
      <c r="K227" s="2"/>
      <c r="L227" s="2"/>
      <c r="M227" s="2"/>
      <c r="N227" s="2"/>
      <c r="O227" s="2"/>
      <c r="P227" s="2"/>
      <c r="Q227" s="2"/>
      <c r="R227" s="2"/>
    </row>
    <row r="228" spans="3:18" x14ac:dyDescent="0.3">
      <c r="C228" s="3"/>
      <c r="D228" s="2"/>
      <c r="E228" s="2"/>
      <c r="F228" s="2"/>
      <c r="G228" s="4"/>
      <c r="H228" s="2"/>
      <c r="I228" s="2"/>
      <c r="J228" s="2"/>
      <c r="K228" s="2"/>
      <c r="L228" s="2"/>
      <c r="M228" s="2"/>
      <c r="N228" s="2"/>
      <c r="O228" s="2"/>
      <c r="P228" s="2"/>
      <c r="Q228" s="2"/>
      <c r="R228" s="2"/>
    </row>
    <row r="229" spans="3:18" x14ac:dyDescent="0.3">
      <c r="C229" s="3"/>
      <c r="D229" s="2"/>
      <c r="E229" s="2"/>
      <c r="F229" s="2"/>
      <c r="G229" s="4"/>
      <c r="H229" s="2"/>
      <c r="I229" s="2"/>
      <c r="J229" s="2"/>
      <c r="K229" s="2"/>
      <c r="L229" s="2"/>
      <c r="M229" s="2"/>
      <c r="N229" s="2"/>
      <c r="O229" s="2"/>
      <c r="P229" s="2"/>
      <c r="Q229" s="2"/>
      <c r="R229" s="2"/>
    </row>
    <row r="230" spans="3:18" x14ac:dyDescent="0.3">
      <c r="C230" s="3"/>
      <c r="D230" s="2"/>
      <c r="E230" s="2"/>
      <c r="F230" s="2"/>
      <c r="G230" s="4"/>
      <c r="H230" s="2"/>
      <c r="I230" s="2"/>
      <c r="J230" s="2"/>
      <c r="K230" s="2"/>
      <c r="L230" s="2"/>
      <c r="M230" s="2"/>
      <c r="N230" s="2"/>
      <c r="O230" s="2"/>
      <c r="P230" s="2"/>
      <c r="Q230" s="2"/>
      <c r="R230" s="2"/>
    </row>
    <row r="231" spans="3:18" x14ac:dyDescent="0.3">
      <c r="C231" s="3"/>
      <c r="D231" s="2"/>
      <c r="E231" s="2"/>
      <c r="F231" s="2"/>
      <c r="G231" s="4"/>
      <c r="H231" s="2"/>
      <c r="I231" s="2"/>
      <c r="J231" s="2"/>
      <c r="K231" s="2"/>
      <c r="L231" s="2"/>
      <c r="M231" s="2"/>
      <c r="N231" s="2"/>
      <c r="O231" s="2"/>
      <c r="P231" s="2"/>
      <c r="Q231" s="2"/>
      <c r="R231" s="2"/>
    </row>
    <row r="232" spans="3:18" x14ac:dyDescent="0.3">
      <c r="C232" s="3"/>
      <c r="D232" s="2"/>
      <c r="E232" s="2"/>
      <c r="F232" s="2"/>
      <c r="G232" s="4"/>
      <c r="H232" s="2"/>
      <c r="I232" s="2"/>
      <c r="J232" s="2"/>
      <c r="K232" s="2"/>
      <c r="L232" s="2"/>
      <c r="M232" s="2"/>
      <c r="N232" s="2"/>
      <c r="O232" s="2"/>
      <c r="P232" s="2"/>
      <c r="Q232" s="2"/>
      <c r="R232" s="2"/>
    </row>
    <row r="233" spans="3:18" x14ac:dyDescent="0.3">
      <c r="C233" s="3"/>
      <c r="D233" s="2"/>
      <c r="E233" s="2"/>
      <c r="F233" s="2"/>
      <c r="G233" s="4"/>
      <c r="H233" s="2"/>
      <c r="I233" s="2"/>
      <c r="J233" s="2"/>
      <c r="K233" s="2"/>
      <c r="L233" s="2"/>
      <c r="M233" s="2"/>
      <c r="N233" s="2"/>
      <c r="O233" s="2"/>
      <c r="P233" s="2"/>
      <c r="Q233" s="2"/>
      <c r="R233" s="2"/>
    </row>
    <row r="234" spans="3:18" x14ac:dyDescent="0.3">
      <c r="C234" s="3"/>
      <c r="D234" s="2"/>
      <c r="E234" s="2"/>
      <c r="F234" s="2"/>
      <c r="G234" s="4"/>
      <c r="H234" s="2"/>
      <c r="I234" s="2"/>
      <c r="J234" s="2"/>
      <c r="K234" s="2"/>
      <c r="L234" s="2"/>
      <c r="M234" s="2"/>
      <c r="N234" s="2"/>
      <c r="O234" s="2"/>
      <c r="P234" s="2"/>
      <c r="Q234" s="2"/>
      <c r="R234" s="2"/>
    </row>
    <row r="235" spans="3:18" x14ac:dyDescent="0.3">
      <c r="C235" s="3"/>
      <c r="D235" s="2"/>
      <c r="E235" s="2"/>
      <c r="F235" s="2"/>
      <c r="G235" s="4"/>
      <c r="H235" s="2"/>
      <c r="I235" s="2"/>
      <c r="J235" s="2"/>
      <c r="K235" s="2"/>
      <c r="L235" s="2"/>
      <c r="M235" s="2"/>
      <c r="N235" s="2"/>
      <c r="O235" s="2"/>
      <c r="P235" s="2"/>
      <c r="Q235" s="2"/>
      <c r="R235" s="2"/>
    </row>
    <row r="236" spans="3:18" x14ac:dyDescent="0.3">
      <c r="C236" s="3"/>
      <c r="D236" s="2"/>
      <c r="E236" s="2"/>
      <c r="F236" s="2"/>
      <c r="G236" s="4"/>
      <c r="H236" s="2"/>
      <c r="I236" s="2"/>
      <c r="J236" s="2"/>
      <c r="K236" s="2"/>
      <c r="L236" s="2"/>
      <c r="M236" s="2"/>
      <c r="N236" s="2"/>
      <c r="O236" s="2"/>
      <c r="P236" s="2"/>
      <c r="Q236" s="2"/>
      <c r="R236" s="2"/>
    </row>
    <row r="237" spans="3:18" x14ac:dyDescent="0.3">
      <c r="C237" s="3"/>
      <c r="D237" s="2"/>
      <c r="E237" s="2"/>
      <c r="F237" s="2"/>
      <c r="G237" s="4"/>
      <c r="H237" s="2"/>
      <c r="I237" s="2"/>
      <c r="J237" s="2"/>
      <c r="K237" s="2"/>
      <c r="L237" s="2"/>
      <c r="M237" s="2"/>
      <c r="N237" s="2"/>
      <c r="O237" s="2"/>
      <c r="P237" s="2"/>
      <c r="Q237" s="2"/>
      <c r="R237" s="2"/>
    </row>
    <row r="238" spans="3:18" x14ac:dyDescent="0.3">
      <c r="C238" s="3"/>
      <c r="D238" s="2"/>
      <c r="E238" s="2"/>
      <c r="F238" s="2"/>
      <c r="G238" s="4"/>
      <c r="H238" s="2"/>
      <c r="I238" s="2"/>
      <c r="J238" s="2"/>
      <c r="K238" s="2"/>
      <c r="L238" s="2"/>
      <c r="M238" s="2"/>
      <c r="N238" s="2"/>
      <c r="O238" s="2"/>
      <c r="P238" s="2"/>
      <c r="Q238" s="2"/>
      <c r="R238" s="2"/>
    </row>
    <row r="239" spans="3:18" x14ac:dyDescent="0.3">
      <c r="C239" s="3"/>
      <c r="D239" s="2"/>
      <c r="E239" s="2"/>
      <c r="F239" s="2"/>
      <c r="G239" s="4"/>
      <c r="H239" s="2"/>
      <c r="I239" s="2"/>
      <c r="J239" s="2"/>
      <c r="K239" s="2"/>
      <c r="L239" s="2"/>
      <c r="M239" s="2"/>
      <c r="N239" s="2"/>
      <c r="O239" s="2"/>
      <c r="P239" s="2"/>
      <c r="Q239" s="2"/>
      <c r="R239" s="2"/>
    </row>
    <row r="240" spans="3:18" x14ac:dyDescent="0.3">
      <c r="C240" s="3"/>
      <c r="D240" s="2"/>
      <c r="E240" s="2"/>
      <c r="F240" s="2"/>
      <c r="G240" s="4"/>
      <c r="H240" s="2"/>
      <c r="I240" s="2"/>
      <c r="J240" s="2"/>
      <c r="K240" s="2"/>
      <c r="L240" s="2"/>
      <c r="M240" s="2"/>
      <c r="N240" s="2"/>
      <c r="O240" s="2"/>
      <c r="P240" s="2"/>
      <c r="Q240" s="2"/>
      <c r="R240" s="2"/>
    </row>
    <row r="241" spans="3:18" x14ac:dyDescent="0.3">
      <c r="C241" s="3"/>
      <c r="D241" s="2"/>
      <c r="E241" s="2"/>
      <c r="F241" s="2"/>
      <c r="G241" s="4"/>
      <c r="H241" s="2"/>
      <c r="I241" s="2"/>
      <c r="J241" s="2"/>
      <c r="K241" s="2"/>
      <c r="L241" s="2"/>
      <c r="M241" s="2"/>
      <c r="N241" s="2"/>
      <c r="O241" s="2"/>
      <c r="P241" s="2"/>
      <c r="Q241" s="2"/>
      <c r="R241" s="2"/>
    </row>
    <row r="242" spans="3:18" x14ac:dyDescent="0.3">
      <c r="C242" s="3"/>
      <c r="D242" s="2"/>
      <c r="E242" s="2"/>
      <c r="F242" s="2"/>
      <c r="G242" s="4"/>
      <c r="H242" s="2"/>
      <c r="I242" s="2"/>
      <c r="J242" s="2"/>
      <c r="K242" s="2"/>
      <c r="L242" s="2"/>
      <c r="M242" s="2"/>
      <c r="N242" s="2"/>
      <c r="O242" s="2"/>
      <c r="P242" s="2"/>
      <c r="Q242" s="2"/>
      <c r="R242" s="2"/>
    </row>
    <row r="243" spans="3:18" x14ac:dyDescent="0.3">
      <c r="C243" s="3"/>
      <c r="D243" s="2"/>
      <c r="E243" s="2"/>
      <c r="F243" s="2"/>
      <c r="G243" s="4"/>
      <c r="H243" s="2"/>
      <c r="I243" s="2"/>
      <c r="J243" s="2"/>
      <c r="K243" s="2"/>
      <c r="L243" s="2"/>
      <c r="M243" s="2"/>
      <c r="N243" s="2"/>
      <c r="O243" s="2"/>
      <c r="P243" s="2"/>
      <c r="Q243" s="2"/>
      <c r="R243" s="2"/>
    </row>
    <row r="244" spans="3:18" x14ac:dyDescent="0.3">
      <c r="C244" s="3"/>
      <c r="D244" s="2"/>
      <c r="E244" s="2"/>
      <c r="F244" s="2"/>
      <c r="G244" s="4"/>
      <c r="H244" s="2"/>
      <c r="I244" s="2"/>
      <c r="J244" s="2"/>
      <c r="K244" s="2"/>
      <c r="L244" s="2"/>
      <c r="M244" s="2"/>
      <c r="N244" s="2"/>
      <c r="O244" s="2"/>
      <c r="P244" s="2"/>
      <c r="Q244" s="2"/>
      <c r="R244" s="2"/>
    </row>
    <row r="245" spans="3:18" x14ac:dyDescent="0.3">
      <c r="C245" s="3"/>
      <c r="D245" s="2"/>
      <c r="E245" s="2"/>
      <c r="F245" s="2"/>
      <c r="G245" s="4"/>
      <c r="H245" s="2"/>
      <c r="I245" s="2"/>
      <c r="J245" s="2"/>
      <c r="K245" s="2"/>
      <c r="L245" s="2"/>
      <c r="M245" s="2"/>
      <c r="N245" s="2"/>
      <c r="O245" s="2"/>
      <c r="P245" s="2"/>
      <c r="Q245" s="2"/>
      <c r="R245" s="2"/>
    </row>
    <row r="246" spans="3:18" x14ac:dyDescent="0.3">
      <c r="C246" s="3"/>
      <c r="D246" s="2"/>
      <c r="E246" s="2"/>
      <c r="F246" s="2"/>
      <c r="G246" s="4"/>
      <c r="H246" s="2"/>
      <c r="I246" s="2"/>
      <c r="J246" s="2"/>
      <c r="K246" s="2"/>
      <c r="L246" s="2"/>
      <c r="M246" s="2"/>
      <c r="N246" s="2"/>
      <c r="O246" s="2"/>
      <c r="P246" s="2"/>
      <c r="Q246" s="2"/>
      <c r="R246" s="2"/>
    </row>
    <row r="247" spans="3:18" x14ac:dyDescent="0.3">
      <c r="C247" s="3"/>
      <c r="D247" s="2"/>
      <c r="E247" s="2"/>
      <c r="F247" s="2"/>
      <c r="G247" s="4"/>
      <c r="H247" s="2"/>
      <c r="I247" s="2"/>
      <c r="J247" s="2"/>
      <c r="K247" s="2"/>
      <c r="L247" s="2"/>
      <c r="M247" s="2"/>
      <c r="N247" s="2"/>
      <c r="O247" s="2"/>
      <c r="P247" s="2"/>
      <c r="Q247" s="2"/>
      <c r="R247" s="2"/>
    </row>
    <row r="248" spans="3:18" x14ac:dyDescent="0.3">
      <c r="C248" s="3"/>
      <c r="D248" s="2"/>
      <c r="E248" s="2"/>
      <c r="F248" s="2"/>
      <c r="G248" s="4"/>
      <c r="H248" s="2"/>
      <c r="I248" s="2"/>
      <c r="J248" s="2"/>
      <c r="K248" s="2"/>
      <c r="L248" s="2"/>
      <c r="M248" s="2"/>
      <c r="N248" s="2"/>
      <c r="O248" s="2"/>
      <c r="P248" s="2"/>
      <c r="Q248" s="2"/>
      <c r="R248" s="2"/>
    </row>
    <row r="249" spans="3:18" x14ac:dyDescent="0.3">
      <c r="C249" s="3"/>
      <c r="D249" s="2"/>
      <c r="E249" s="2"/>
      <c r="F249" s="2"/>
      <c r="G249" s="4"/>
      <c r="H249" s="2"/>
      <c r="I249" s="2"/>
      <c r="J249" s="2"/>
      <c r="K249" s="2"/>
      <c r="L249" s="2"/>
      <c r="M249" s="2"/>
      <c r="N249" s="2"/>
      <c r="O249" s="2"/>
      <c r="P249" s="2"/>
      <c r="Q249" s="2"/>
      <c r="R249" s="2"/>
    </row>
    <row r="250" spans="3:18" x14ac:dyDescent="0.3">
      <c r="C250" s="3"/>
      <c r="D250" s="2"/>
      <c r="E250" s="2"/>
      <c r="F250" s="2"/>
      <c r="G250" s="4"/>
      <c r="H250" s="2"/>
      <c r="I250" s="2"/>
      <c r="J250" s="2"/>
      <c r="K250" s="2"/>
      <c r="L250" s="2"/>
      <c r="M250" s="2"/>
      <c r="N250" s="2"/>
      <c r="O250" s="2"/>
      <c r="P250" s="2"/>
      <c r="Q250" s="2"/>
      <c r="R250" s="2"/>
    </row>
    <row r="251" spans="3:18" x14ac:dyDescent="0.3">
      <c r="C251" s="3"/>
      <c r="D251" s="2"/>
      <c r="E251" s="2"/>
      <c r="F251" s="2"/>
      <c r="G251" s="4"/>
      <c r="H251" s="2"/>
      <c r="I251" s="2"/>
      <c r="J251" s="2"/>
      <c r="K251" s="2"/>
      <c r="L251" s="2"/>
      <c r="M251" s="2"/>
      <c r="N251" s="2"/>
      <c r="O251" s="2"/>
      <c r="P251" s="2"/>
      <c r="Q251" s="2"/>
      <c r="R251" s="2"/>
    </row>
    <row r="252" spans="3:18" x14ac:dyDescent="0.3">
      <c r="C252" s="3"/>
      <c r="D252" s="2"/>
      <c r="E252" s="2"/>
      <c r="F252" s="2"/>
      <c r="G252" s="4"/>
      <c r="H252" s="2"/>
      <c r="I252" s="2"/>
      <c r="J252" s="2"/>
      <c r="K252" s="2"/>
      <c r="L252" s="2"/>
      <c r="M252" s="2"/>
      <c r="N252" s="2"/>
      <c r="O252" s="2"/>
      <c r="P252" s="2"/>
      <c r="Q252" s="2"/>
      <c r="R252" s="2"/>
    </row>
    <row r="253" spans="3:18" x14ac:dyDescent="0.3">
      <c r="C253" s="3"/>
      <c r="D253" s="2"/>
      <c r="E253" s="2"/>
      <c r="F253" s="2"/>
      <c r="G253" s="4"/>
      <c r="H253" s="2"/>
      <c r="I253" s="2"/>
      <c r="J253" s="2"/>
      <c r="K253" s="2"/>
      <c r="L253" s="2"/>
      <c r="M253" s="2"/>
      <c r="N253" s="2"/>
      <c r="O253" s="2"/>
      <c r="P253" s="2"/>
      <c r="Q253" s="2"/>
      <c r="R253" s="2"/>
    </row>
    <row r="254" spans="3:18" x14ac:dyDescent="0.3">
      <c r="C254" s="3"/>
      <c r="D254" s="2"/>
      <c r="E254" s="2"/>
      <c r="F254" s="2"/>
      <c r="G254" s="4"/>
      <c r="H254" s="2"/>
      <c r="I254" s="2"/>
      <c r="J254" s="2"/>
      <c r="K254" s="2"/>
      <c r="L254" s="2"/>
      <c r="M254" s="2"/>
      <c r="N254" s="2"/>
      <c r="O254" s="2"/>
      <c r="P254" s="2"/>
      <c r="Q254" s="2"/>
      <c r="R254" s="2"/>
    </row>
    <row r="255" spans="3:18" x14ac:dyDescent="0.3">
      <c r="C255" s="3"/>
      <c r="D255" s="2"/>
      <c r="E255" s="2"/>
      <c r="F255" s="2"/>
      <c r="G255" s="4"/>
      <c r="H255" s="2"/>
      <c r="I255" s="2"/>
      <c r="J255" s="2"/>
      <c r="K255" s="2"/>
      <c r="L255" s="2"/>
      <c r="M255" s="2"/>
      <c r="N255" s="2"/>
      <c r="O255" s="2"/>
      <c r="P255" s="2"/>
      <c r="Q255" s="2"/>
      <c r="R255" s="2"/>
    </row>
    <row r="256" spans="3:18" x14ac:dyDescent="0.3">
      <c r="C256" s="3"/>
      <c r="D256" s="2"/>
      <c r="E256" s="2"/>
      <c r="F256" s="2"/>
      <c r="G256" s="4"/>
      <c r="H256" s="2"/>
      <c r="I256" s="2"/>
      <c r="J256" s="2"/>
      <c r="K256" s="2"/>
      <c r="L256" s="2"/>
      <c r="M256" s="2"/>
      <c r="N256" s="2"/>
      <c r="O256" s="2"/>
      <c r="P256" s="2"/>
      <c r="Q256" s="2"/>
      <c r="R256" s="2"/>
    </row>
    <row r="257" spans="3:18" x14ac:dyDescent="0.3">
      <c r="C257" s="3"/>
      <c r="D257" s="2"/>
      <c r="E257" s="2"/>
      <c r="F257" s="2"/>
      <c r="G257" s="4"/>
      <c r="H257" s="2"/>
      <c r="I257" s="2"/>
      <c r="J257" s="2"/>
      <c r="K257" s="2"/>
      <c r="L257" s="2"/>
      <c r="M257" s="2"/>
      <c r="N257" s="2"/>
      <c r="O257" s="2"/>
      <c r="P257" s="2"/>
      <c r="Q257" s="2"/>
      <c r="R257" s="2"/>
    </row>
    <row r="258" spans="3:18" x14ac:dyDescent="0.3">
      <c r="C258" s="3"/>
      <c r="D258" s="2"/>
      <c r="E258" s="2"/>
      <c r="F258" s="2"/>
      <c r="G258" s="4"/>
      <c r="H258" s="2"/>
      <c r="I258" s="2"/>
      <c r="J258" s="2"/>
      <c r="K258" s="2"/>
      <c r="L258" s="2"/>
      <c r="M258" s="2"/>
      <c r="N258" s="2"/>
      <c r="O258" s="2"/>
      <c r="P258" s="2"/>
      <c r="Q258" s="2"/>
      <c r="R258" s="2"/>
    </row>
    <row r="259" spans="3:18" x14ac:dyDescent="0.3">
      <c r="C259" s="3"/>
      <c r="D259" s="2"/>
      <c r="E259" s="2"/>
      <c r="F259" s="2"/>
      <c r="G259" s="4"/>
      <c r="H259" s="2"/>
      <c r="I259" s="2"/>
      <c r="J259" s="2"/>
      <c r="K259" s="2"/>
      <c r="L259" s="2"/>
      <c r="M259" s="2"/>
      <c r="N259" s="2"/>
      <c r="O259" s="2"/>
      <c r="P259" s="2"/>
      <c r="Q259" s="2"/>
      <c r="R259" s="2"/>
    </row>
    <row r="260" spans="3:18" x14ac:dyDescent="0.3">
      <c r="C260" s="3"/>
      <c r="D260" s="2"/>
      <c r="E260" s="2"/>
      <c r="F260" s="2"/>
      <c r="G260" s="4"/>
      <c r="H260" s="2"/>
      <c r="I260" s="2"/>
      <c r="J260" s="2"/>
      <c r="K260" s="2"/>
      <c r="L260" s="2"/>
      <c r="M260" s="2"/>
      <c r="N260" s="2"/>
      <c r="O260" s="2"/>
      <c r="P260" s="2"/>
      <c r="Q260" s="2"/>
      <c r="R260" s="2"/>
    </row>
    <row r="261" spans="3:18" x14ac:dyDescent="0.3">
      <c r="C261" s="3"/>
      <c r="D261" s="2"/>
      <c r="E261" s="2"/>
      <c r="F261" s="2"/>
      <c r="G261" s="4"/>
      <c r="H261" s="2"/>
      <c r="I261" s="2"/>
      <c r="J261" s="2"/>
      <c r="K261" s="2"/>
      <c r="L261" s="2"/>
      <c r="M261" s="2"/>
      <c r="N261" s="2"/>
      <c r="O261" s="2"/>
      <c r="P261" s="2"/>
      <c r="Q261" s="2"/>
      <c r="R261" s="2"/>
    </row>
    <row r="262" spans="3:18" x14ac:dyDescent="0.3">
      <c r="C262" s="3"/>
      <c r="D262" s="2"/>
      <c r="E262" s="2"/>
      <c r="F262" s="2"/>
      <c r="G262" s="4"/>
      <c r="H262" s="2"/>
      <c r="I262" s="2"/>
      <c r="J262" s="2"/>
      <c r="K262" s="2"/>
      <c r="L262" s="2"/>
      <c r="M262" s="2"/>
      <c r="N262" s="2"/>
      <c r="O262" s="2"/>
      <c r="P262" s="2"/>
      <c r="Q262" s="2"/>
      <c r="R262" s="2"/>
    </row>
    <row r="263" spans="3:18" x14ac:dyDescent="0.3">
      <c r="C263" s="3"/>
      <c r="D263" s="2"/>
      <c r="E263" s="2"/>
      <c r="F263" s="2"/>
      <c r="G263" s="4"/>
      <c r="H263" s="2"/>
      <c r="I263" s="2"/>
      <c r="J263" s="2"/>
      <c r="K263" s="2"/>
      <c r="L263" s="2"/>
      <c r="M263" s="2"/>
      <c r="N263" s="2"/>
      <c r="O263" s="2"/>
      <c r="P263" s="2"/>
      <c r="Q263" s="2"/>
      <c r="R263" s="2"/>
    </row>
    <row r="264" spans="3:18" x14ac:dyDescent="0.3">
      <c r="C264" s="3"/>
      <c r="D264" s="2"/>
      <c r="E264" s="2"/>
      <c r="F264" s="2"/>
      <c r="G264" s="4"/>
      <c r="H264" s="2"/>
      <c r="I264" s="2"/>
      <c r="J264" s="2"/>
      <c r="K264" s="2"/>
      <c r="L264" s="2"/>
      <c r="M264" s="2"/>
      <c r="N264" s="2"/>
      <c r="O264" s="2"/>
      <c r="P264" s="2"/>
      <c r="Q264" s="2"/>
      <c r="R264" s="2"/>
    </row>
    <row r="265" spans="3:18" x14ac:dyDescent="0.3">
      <c r="C265" s="3"/>
      <c r="D265" s="2"/>
      <c r="E265" s="2"/>
      <c r="F265" s="2"/>
      <c r="G265" s="4"/>
      <c r="H265" s="2"/>
      <c r="I265" s="2"/>
      <c r="J265" s="2"/>
      <c r="K265" s="2"/>
      <c r="L265" s="2"/>
      <c r="M265" s="2"/>
      <c r="N265" s="2"/>
      <c r="O265" s="2"/>
      <c r="P265" s="2"/>
      <c r="Q265" s="2"/>
      <c r="R265" s="2"/>
    </row>
    <row r="266" spans="3:18" x14ac:dyDescent="0.3">
      <c r="C266" s="3"/>
      <c r="D266" s="2"/>
      <c r="E266" s="2"/>
      <c r="F266" s="2"/>
      <c r="G266" s="4"/>
      <c r="H266" s="2"/>
      <c r="I266" s="2"/>
      <c r="J266" s="2"/>
      <c r="K266" s="2"/>
      <c r="L266" s="2"/>
      <c r="M266" s="2"/>
      <c r="N266" s="2"/>
      <c r="O266" s="2"/>
      <c r="P266" s="2"/>
      <c r="Q266" s="2"/>
      <c r="R266" s="2"/>
    </row>
    <row r="267" spans="3:18" x14ac:dyDescent="0.3">
      <c r="C267" s="3"/>
      <c r="D267" s="2"/>
      <c r="E267" s="2"/>
      <c r="F267" s="2"/>
      <c r="G267" s="4"/>
      <c r="H267" s="2"/>
      <c r="I267" s="2"/>
      <c r="J267" s="2"/>
      <c r="K267" s="2"/>
      <c r="L267" s="2"/>
      <c r="M267" s="2"/>
      <c r="N267" s="2"/>
      <c r="O267" s="2"/>
      <c r="P267" s="2"/>
      <c r="Q267" s="2"/>
      <c r="R267" s="2"/>
    </row>
    <row r="268" spans="3:18" x14ac:dyDescent="0.3">
      <c r="C268" s="3"/>
      <c r="D268" s="2"/>
      <c r="E268" s="2"/>
      <c r="F268" s="2"/>
      <c r="G268" s="4"/>
      <c r="H268" s="2"/>
      <c r="I268" s="2"/>
      <c r="J268" s="2"/>
      <c r="K268" s="2"/>
      <c r="L268" s="2"/>
      <c r="M268" s="2"/>
      <c r="N268" s="2"/>
      <c r="O268" s="2"/>
      <c r="P268" s="2"/>
      <c r="Q268" s="2"/>
      <c r="R268" s="2"/>
    </row>
    <row r="269" spans="3:18" x14ac:dyDescent="0.3">
      <c r="C269" s="3"/>
      <c r="D269" s="2"/>
      <c r="E269" s="2"/>
      <c r="F269" s="2"/>
      <c r="G269" s="4"/>
      <c r="H269" s="2"/>
      <c r="I269" s="2"/>
      <c r="J269" s="2"/>
      <c r="K269" s="2"/>
      <c r="L269" s="2"/>
      <c r="M269" s="2"/>
      <c r="N269" s="2"/>
      <c r="O269" s="2"/>
      <c r="P269" s="2"/>
      <c r="Q269" s="2"/>
      <c r="R269" s="2"/>
    </row>
    <row r="270" spans="3:18" x14ac:dyDescent="0.3">
      <c r="C270" s="3"/>
      <c r="D270" s="2"/>
      <c r="E270" s="2"/>
      <c r="F270" s="2"/>
      <c r="G270" s="4"/>
      <c r="H270" s="2"/>
      <c r="I270" s="2"/>
      <c r="J270" s="2"/>
      <c r="K270" s="2"/>
      <c r="L270" s="2"/>
      <c r="M270" s="2"/>
      <c r="N270" s="2"/>
      <c r="O270" s="2"/>
      <c r="P270" s="2"/>
      <c r="Q270" s="2"/>
      <c r="R270" s="2"/>
    </row>
    <row r="271" spans="3:18" x14ac:dyDescent="0.3">
      <c r="C271" s="3"/>
      <c r="D271" s="2"/>
      <c r="E271" s="2"/>
      <c r="F271" s="2"/>
      <c r="G271" s="4"/>
      <c r="H271" s="2"/>
      <c r="I271" s="2"/>
      <c r="J271" s="2"/>
      <c r="K271" s="2"/>
      <c r="L271" s="2"/>
      <c r="M271" s="2"/>
      <c r="N271" s="2"/>
      <c r="O271" s="2"/>
      <c r="P271" s="2"/>
      <c r="Q271" s="2"/>
      <c r="R271" s="2"/>
    </row>
    <row r="272" spans="3:18" x14ac:dyDescent="0.3">
      <c r="C272" s="3"/>
      <c r="D272" s="2"/>
      <c r="E272" s="2"/>
      <c r="F272" s="2"/>
      <c r="G272" s="4"/>
      <c r="H272" s="2"/>
      <c r="I272" s="2"/>
      <c r="J272" s="2"/>
      <c r="K272" s="2"/>
      <c r="L272" s="2"/>
      <c r="M272" s="2"/>
      <c r="N272" s="2"/>
      <c r="O272" s="2"/>
      <c r="P272" s="2"/>
      <c r="Q272" s="2"/>
      <c r="R272" s="2"/>
    </row>
    <row r="273" spans="3:18" x14ac:dyDescent="0.3">
      <c r="C273" s="3"/>
      <c r="D273" s="2"/>
      <c r="E273" s="2"/>
      <c r="F273" s="2"/>
      <c r="G273" s="4"/>
      <c r="H273" s="2"/>
      <c r="I273" s="2"/>
      <c r="J273" s="2"/>
      <c r="K273" s="2"/>
      <c r="L273" s="2"/>
      <c r="M273" s="2"/>
      <c r="N273" s="2"/>
      <c r="O273" s="2"/>
      <c r="P273" s="2"/>
      <c r="Q273" s="2"/>
      <c r="R273" s="2"/>
    </row>
    <row r="274" spans="3:18" x14ac:dyDescent="0.3">
      <c r="C274" s="3"/>
      <c r="D274" s="2"/>
      <c r="E274" s="2"/>
      <c r="F274" s="2"/>
      <c r="G274" s="4"/>
      <c r="H274" s="2"/>
      <c r="I274" s="2"/>
      <c r="J274" s="2"/>
      <c r="K274" s="2"/>
      <c r="L274" s="2"/>
      <c r="M274" s="2"/>
      <c r="N274" s="2"/>
      <c r="O274" s="2"/>
      <c r="P274" s="2"/>
      <c r="Q274" s="2"/>
      <c r="R274" s="2"/>
    </row>
    <row r="275" spans="3:18" x14ac:dyDescent="0.3">
      <c r="C275" s="3"/>
      <c r="D275" s="2"/>
      <c r="E275" s="2"/>
      <c r="F275" s="2"/>
      <c r="G275" s="4"/>
      <c r="H275" s="2"/>
      <c r="I275" s="2"/>
      <c r="J275" s="2"/>
      <c r="K275" s="2"/>
      <c r="L275" s="2"/>
      <c r="M275" s="2"/>
      <c r="N275" s="2"/>
      <c r="O275" s="2"/>
      <c r="P275" s="2"/>
      <c r="Q275" s="2"/>
      <c r="R275" s="2"/>
    </row>
    <row r="276" spans="3:18" x14ac:dyDescent="0.3">
      <c r="C276" s="3"/>
      <c r="D276" s="2"/>
      <c r="E276" s="2"/>
      <c r="F276" s="2"/>
      <c r="G276" s="4"/>
      <c r="H276" s="2"/>
      <c r="I276" s="2"/>
      <c r="J276" s="2"/>
      <c r="K276" s="2"/>
      <c r="L276" s="2"/>
      <c r="M276" s="2"/>
      <c r="N276" s="2"/>
      <c r="O276" s="2"/>
      <c r="P276" s="2"/>
      <c r="Q276" s="2"/>
      <c r="R276" s="2"/>
    </row>
    <row r="277" spans="3:18" x14ac:dyDescent="0.3">
      <c r="C277" s="3"/>
      <c r="D277" s="2"/>
      <c r="E277" s="2"/>
      <c r="F277" s="2"/>
      <c r="G277" s="4"/>
      <c r="H277" s="2"/>
      <c r="I277" s="2"/>
      <c r="J277" s="2"/>
      <c r="K277" s="2"/>
      <c r="L277" s="2"/>
      <c r="M277" s="2"/>
      <c r="N277" s="2"/>
      <c r="O277" s="2"/>
      <c r="P277" s="2"/>
      <c r="Q277" s="2"/>
      <c r="R277" s="2"/>
    </row>
    <row r="278" spans="3:18" x14ac:dyDescent="0.3">
      <c r="C278" s="3"/>
      <c r="D278" s="2"/>
      <c r="E278" s="2"/>
      <c r="F278" s="2"/>
      <c r="G278" s="4"/>
      <c r="H278" s="2"/>
      <c r="I278" s="2"/>
      <c r="J278" s="2"/>
      <c r="K278" s="2"/>
      <c r="L278" s="2"/>
      <c r="M278" s="2"/>
      <c r="N278" s="2"/>
      <c r="O278" s="2"/>
      <c r="P278" s="2"/>
      <c r="Q278" s="2"/>
      <c r="R278" s="2"/>
    </row>
    <row r="279" spans="3:18" x14ac:dyDescent="0.3">
      <c r="C279" s="3"/>
      <c r="D279" s="2"/>
      <c r="E279" s="2"/>
      <c r="F279" s="2"/>
      <c r="G279" s="4"/>
      <c r="H279" s="2"/>
      <c r="I279" s="2"/>
      <c r="J279" s="2"/>
      <c r="K279" s="2"/>
      <c r="L279" s="2"/>
      <c r="M279" s="2"/>
      <c r="N279" s="2"/>
      <c r="O279" s="2"/>
      <c r="P279" s="2"/>
      <c r="Q279" s="2"/>
      <c r="R279" s="2"/>
    </row>
    <row r="280" spans="3:18" x14ac:dyDescent="0.3">
      <c r="C280" s="3"/>
      <c r="D280" s="2"/>
      <c r="E280" s="2"/>
      <c r="F280" s="2"/>
      <c r="G280" s="4"/>
      <c r="H280" s="2"/>
      <c r="I280" s="2"/>
      <c r="J280" s="2"/>
      <c r="K280" s="2"/>
      <c r="L280" s="2"/>
      <c r="M280" s="2"/>
      <c r="N280" s="2"/>
      <c r="O280" s="2"/>
      <c r="P280" s="2"/>
      <c r="Q280" s="2"/>
      <c r="R280" s="2"/>
    </row>
    <row r="281" spans="3:18" x14ac:dyDescent="0.3">
      <c r="C281" s="3"/>
      <c r="D281" s="2"/>
      <c r="E281" s="2"/>
      <c r="F281" s="2"/>
      <c r="G281" s="4"/>
      <c r="H281" s="2"/>
      <c r="I281" s="2"/>
      <c r="J281" s="2"/>
      <c r="K281" s="2"/>
      <c r="L281" s="2"/>
      <c r="M281" s="2"/>
      <c r="N281" s="2"/>
      <c r="O281" s="2"/>
      <c r="P281" s="2"/>
      <c r="Q281" s="2"/>
      <c r="R281" s="2"/>
    </row>
    <row r="282" spans="3:18" x14ac:dyDescent="0.3">
      <c r="C282" s="3"/>
      <c r="D282" s="2"/>
      <c r="E282" s="2"/>
      <c r="F282" s="2"/>
      <c r="G282" s="4"/>
      <c r="H282" s="2"/>
      <c r="I282" s="2"/>
      <c r="J282" s="2"/>
      <c r="K282" s="2"/>
      <c r="L282" s="2"/>
      <c r="M282" s="2"/>
      <c r="N282" s="2"/>
      <c r="O282" s="2"/>
      <c r="P282" s="2"/>
      <c r="Q282" s="2"/>
      <c r="R282" s="2"/>
    </row>
    <row r="283" spans="3:18" x14ac:dyDescent="0.3">
      <c r="C283" s="3"/>
      <c r="D283" s="2"/>
      <c r="E283" s="2"/>
      <c r="F283" s="2"/>
      <c r="G283" s="4"/>
      <c r="H283" s="2"/>
      <c r="I283" s="2"/>
      <c r="J283" s="2"/>
      <c r="K283" s="2"/>
      <c r="L283" s="2"/>
      <c r="M283" s="2"/>
      <c r="N283" s="2"/>
      <c r="O283" s="2"/>
      <c r="P283" s="2"/>
      <c r="Q283" s="2"/>
      <c r="R283" s="2"/>
    </row>
    <row r="284" spans="3:18" x14ac:dyDescent="0.3">
      <c r="C284" s="3"/>
      <c r="D284" s="2"/>
      <c r="E284" s="2"/>
      <c r="F284" s="2"/>
      <c r="G284" s="4"/>
      <c r="H284" s="2"/>
      <c r="I284" s="2"/>
      <c r="J284" s="2"/>
      <c r="K284" s="2"/>
      <c r="L284" s="2"/>
      <c r="M284" s="2"/>
      <c r="N284" s="2"/>
      <c r="O284" s="2"/>
      <c r="P284" s="2"/>
      <c r="Q284" s="2"/>
      <c r="R284" s="2"/>
    </row>
    <row r="285" spans="3:18" x14ac:dyDescent="0.3">
      <c r="C285" s="3"/>
      <c r="D285" s="2"/>
      <c r="E285" s="2"/>
      <c r="F285" s="2"/>
      <c r="G285" s="4"/>
      <c r="H285" s="2"/>
      <c r="I285" s="2"/>
      <c r="J285" s="2"/>
      <c r="K285" s="2"/>
      <c r="L285" s="2"/>
      <c r="M285" s="2"/>
      <c r="N285" s="2"/>
      <c r="O285" s="2"/>
      <c r="P285" s="2"/>
      <c r="Q285" s="2"/>
      <c r="R285" s="2"/>
    </row>
    <row r="286" spans="3:18" x14ac:dyDescent="0.3">
      <c r="C286" s="3"/>
      <c r="D286" s="2"/>
      <c r="E286" s="2"/>
      <c r="F286" s="2"/>
      <c r="G286" s="4"/>
      <c r="H286" s="2"/>
      <c r="I286" s="2"/>
      <c r="J286" s="2"/>
      <c r="K286" s="2"/>
      <c r="L286" s="2"/>
      <c r="M286" s="2"/>
      <c r="N286" s="2"/>
      <c r="O286" s="2"/>
      <c r="P286" s="2"/>
      <c r="Q286" s="2"/>
      <c r="R286" s="2"/>
    </row>
    <row r="287" spans="3:18" x14ac:dyDescent="0.3">
      <c r="C287" s="3"/>
      <c r="D287" s="2"/>
      <c r="E287" s="2"/>
      <c r="F287" s="2"/>
      <c r="G287" s="4"/>
      <c r="H287" s="2"/>
      <c r="I287" s="2"/>
      <c r="J287" s="2"/>
      <c r="K287" s="2"/>
      <c r="L287" s="2"/>
      <c r="M287" s="2"/>
      <c r="N287" s="2"/>
      <c r="O287" s="2"/>
      <c r="P287" s="2"/>
      <c r="Q287" s="2"/>
      <c r="R287" s="2"/>
    </row>
    <row r="288" spans="3:18" x14ac:dyDescent="0.3">
      <c r="C288" s="3"/>
      <c r="D288" s="2"/>
      <c r="E288" s="2"/>
      <c r="F288" s="2"/>
      <c r="G288" s="4"/>
      <c r="H288" s="2"/>
      <c r="I288" s="2"/>
      <c r="J288" s="2"/>
      <c r="K288" s="2"/>
      <c r="L288" s="2"/>
      <c r="M288" s="2"/>
      <c r="N288" s="2"/>
      <c r="O288" s="2"/>
      <c r="P288" s="2"/>
      <c r="Q288" s="2"/>
      <c r="R288" s="2"/>
    </row>
    <row r="289" spans="3:18" x14ac:dyDescent="0.3">
      <c r="C289" s="3"/>
      <c r="D289" s="2"/>
      <c r="E289" s="2"/>
      <c r="F289" s="2"/>
      <c r="G289" s="4"/>
      <c r="H289" s="2"/>
      <c r="I289" s="2"/>
      <c r="J289" s="2"/>
      <c r="K289" s="2"/>
      <c r="L289" s="2"/>
      <c r="M289" s="2"/>
      <c r="N289" s="2"/>
      <c r="O289" s="2"/>
      <c r="P289" s="2"/>
      <c r="Q289" s="2"/>
      <c r="R289" s="2"/>
    </row>
    <row r="290" spans="3:18" x14ac:dyDescent="0.3">
      <c r="C290" s="3"/>
      <c r="D290" s="2"/>
      <c r="E290" s="2"/>
      <c r="F290" s="2"/>
      <c r="G290" s="4"/>
      <c r="H290" s="2"/>
      <c r="I290" s="2"/>
      <c r="J290" s="2"/>
      <c r="K290" s="2"/>
      <c r="L290" s="2"/>
      <c r="M290" s="2"/>
      <c r="N290" s="2"/>
      <c r="O290" s="2"/>
      <c r="P290" s="2"/>
      <c r="Q290" s="2"/>
      <c r="R290" s="2"/>
    </row>
    <row r="291" spans="3:18" x14ac:dyDescent="0.3">
      <c r="C291" s="3"/>
      <c r="D291" s="2"/>
      <c r="E291" s="2"/>
      <c r="F291" s="2"/>
      <c r="G291" s="4"/>
      <c r="H291" s="2"/>
      <c r="I291" s="2"/>
      <c r="J291" s="2"/>
      <c r="K291" s="2"/>
      <c r="L291" s="2"/>
      <c r="M291" s="2"/>
      <c r="N291" s="2"/>
      <c r="O291" s="2"/>
      <c r="P291" s="2"/>
      <c r="Q291" s="2"/>
      <c r="R291" s="2"/>
    </row>
    <row r="292" spans="3:18" x14ac:dyDescent="0.3">
      <c r="C292" s="3"/>
      <c r="D292" s="2"/>
      <c r="E292" s="2"/>
      <c r="F292" s="2"/>
      <c r="G292" s="4"/>
      <c r="H292" s="2"/>
      <c r="I292" s="2"/>
      <c r="J292" s="2"/>
      <c r="K292" s="2"/>
      <c r="L292" s="2"/>
      <c r="M292" s="2"/>
      <c r="N292" s="2"/>
      <c r="O292" s="2"/>
      <c r="P292" s="2"/>
      <c r="Q292" s="2"/>
      <c r="R292" s="2"/>
    </row>
    <row r="293" spans="3:18" x14ac:dyDescent="0.3">
      <c r="C293" s="3"/>
      <c r="D293" s="2"/>
      <c r="E293" s="2"/>
      <c r="F293" s="2"/>
      <c r="G293" s="4"/>
      <c r="H293" s="2"/>
      <c r="I293" s="2"/>
      <c r="J293" s="2"/>
      <c r="K293" s="2"/>
      <c r="L293" s="2"/>
      <c r="M293" s="2"/>
      <c r="N293" s="2"/>
      <c r="O293" s="2"/>
      <c r="P293" s="2"/>
      <c r="Q293" s="2"/>
      <c r="R293" s="2"/>
    </row>
    <row r="294" spans="3:18" x14ac:dyDescent="0.3">
      <c r="C294" s="3"/>
      <c r="D294" s="2"/>
      <c r="E294" s="2"/>
      <c r="F294" s="2"/>
      <c r="G294" s="4"/>
      <c r="H294" s="2"/>
      <c r="I294" s="2"/>
      <c r="J294" s="2"/>
      <c r="K294" s="2"/>
      <c r="L294" s="2"/>
      <c r="M294" s="2"/>
      <c r="N294" s="2"/>
      <c r="O294" s="2"/>
      <c r="P294" s="2"/>
      <c r="Q294" s="2"/>
      <c r="R294" s="2"/>
    </row>
    <row r="295" spans="3:18" x14ac:dyDescent="0.3">
      <c r="C295" s="3"/>
      <c r="D295" s="2"/>
      <c r="E295" s="2"/>
      <c r="F295" s="2"/>
      <c r="G295" s="4"/>
      <c r="H295" s="2"/>
      <c r="I295" s="2"/>
      <c r="J295" s="2"/>
      <c r="K295" s="2"/>
      <c r="L295" s="2"/>
      <c r="M295" s="2"/>
      <c r="N295" s="2"/>
      <c r="O295" s="2"/>
      <c r="P295" s="2"/>
      <c r="Q295" s="2"/>
      <c r="R295" s="2"/>
    </row>
    <row r="296" spans="3:18" x14ac:dyDescent="0.3">
      <c r="C296" s="3"/>
      <c r="D296" s="2"/>
      <c r="E296" s="2"/>
      <c r="F296" s="2"/>
      <c r="G296" s="4"/>
      <c r="H296" s="2"/>
      <c r="I296" s="2"/>
      <c r="J296" s="2"/>
      <c r="K296" s="2"/>
      <c r="L296" s="2"/>
      <c r="M296" s="2"/>
      <c r="N296" s="2"/>
      <c r="O296" s="2"/>
      <c r="P296" s="2"/>
      <c r="Q296" s="2"/>
      <c r="R296" s="2"/>
    </row>
    <row r="297" spans="3:18" x14ac:dyDescent="0.3">
      <c r="C297" s="3"/>
      <c r="D297" s="2"/>
      <c r="E297" s="2"/>
      <c r="F297" s="2"/>
      <c r="G297" s="4"/>
      <c r="H297" s="2"/>
      <c r="I297" s="2"/>
      <c r="J297" s="2"/>
      <c r="K297" s="2"/>
      <c r="L297" s="2"/>
      <c r="M297" s="2"/>
      <c r="N297" s="2"/>
      <c r="O297" s="2"/>
      <c r="P297" s="2"/>
      <c r="Q297" s="2"/>
      <c r="R297" s="2"/>
    </row>
    <row r="298" spans="3:18" x14ac:dyDescent="0.3">
      <c r="C298" s="3"/>
      <c r="D298" s="2"/>
      <c r="E298" s="2"/>
      <c r="F298" s="2"/>
      <c r="G298" s="4"/>
      <c r="H298" s="2"/>
      <c r="I298" s="2"/>
      <c r="J298" s="2"/>
      <c r="K298" s="2"/>
      <c r="L298" s="2"/>
      <c r="M298" s="2"/>
      <c r="N298" s="2"/>
      <c r="O298" s="2"/>
      <c r="P298" s="2"/>
      <c r="Q298" s="2"/>
      <c r="R298" s="2"/>
    </row>
    <row r="299" spans="3:18" x14ac:dyDescent="0.3">
      <c r="C299" s="3"/>
      <c r="D299" s="2"/>
      <c r="E299" s="2"/>
      <c r="F299" s="2"/>
      <c r="G299" s="4"/>
      <c r="H299" s="2"/>
      <c r="I299" s="2"/>
      <c r="J299" s="2"/>
      <c r="K299" s="2"/>
      <c r="L299" s="2"/>
      <c r="M299" s="2"/>
      <c r="N299" s="2"/>
      <c r="O299" s="2"/>
      <c r="P299" s="2"/>
      <c r="Q299" s="2"/>
      <c r="R299" s="2"/>
    </row>
    <row r="300" spans="3:18" x14ac:dyDescent="0.3">
      <c r="C300" s="3"/>
      <c r="D300" s="2"/>
      <c r="E300" s="2"/>
      <c r="F300" s="2"/>
      <c r="G300" s="4"/>
      <c r="H300" s="2"/>
      <c r="I300" s="2"/>
      <c r="J300" s="2"/>
      <c r="K300" s="2"/>
      <c r="L300" s="2"/>
      <c r="M300" s="2"/>
      <c r="N300" s="2"/>
      <c r="O300" s="2"/>
      <c r="P300" s="2"/>
      <c r="Q300" s="2"/>
      <c r="R300" s="2"/>
    </row>
    <row r="301" spans="3:18" x14ac:dyDescent="0.3">
      <c r="C301" s="3"/>
      <c r="D301" s="2"/>
      <c r="E301" s="2"/>
      <c r="F301" s="2"/>
      <c r="G301" s="4"/>
      <c r="H301" s="2"/>
      <c r="I301" s="2"/>
      <c r="J301" s="2"/>
      <c r="K301" s="2"/>
      <c r="L301" s="2"/>
      <c r="M301" s="2"/>
      <c r="N301" s="2"/>
      <c r="O301" s="2"/>
      <c r="P301" s="2"/>
      <c r="Q301" s="2"/>
      <c r="R301" s="2"/>
    </row>
    <row r="302" spans="3:18" x14ac:dyDescent="0.3">
      <c r="C302" s="3"/>
      <c r="D302" s="2"/>
      <c r="E302" s="2"/>
      <c r="F302" s="2"/>
      <c r="G302" s="4"/>
      <c r="H302" s="2"/>
      <c r="I302" s="2"/>
      <c r="J302" s="2"/>
      <c r="K302" s="2"/>
      <c r="L302" s="2"/>
      <c r="M302" s="2"/>
      <c r="N302" s="2"/>
      <c r="O302" s="2"/>
      <c r="P302" s="2"/>
      <c r="Q302" s="2"/>
      <c r="R302" s="2"/>
    </row>
    <row r="303" spans="3:18" x14ac:dyDescent="0.3">
      <c r="C303" s="3"/>
      <c r="D303" s="2"/>
      <c r="E303" s="2"/>
      <c r="F303" s="2"/>
      <c r="G303" s="4"/>
      <c r="H303" s="2"/>
      <c r="I303" s="2"/>
      <c r="J303" s="2"/>
      <c r="K303" s="2"/>
      <c r="L303" s="2"/>
      <c r="M303" s="2"/>
      <c r="N303" s="2"/>
      <c r="O303" s="2"/>
      <c r="P303" s="2"/>
      <c r="Q303" s="2"/>
      <c r="R303" s="2"/>
    </row>
    <row r="304" spans="3:18" x14ac:dyDescent="0.3">
      <c r="C304" s="3"/>
      <c r="D304" s="2"/>
      <c r="E304" s="2"/>
      <c r="F304" s="2"/>
      <c r="G304" s="4"/>
      <c r="H304" s="2"/>
      <c r="I304" s="2"/>
      <c r="J304" s="2"/>
      <c r="K304" s="2"/>
      <c r="L304" s="2"/>
      <c r="M304" s="2"/>
      <c r="N304" s="2"/>
      <c r="O304" s="2"/>
      <c r="P304" s="2"/>
      <c r="Q304" s="2"/>
      <c r="R304" s="2"/>
    </row>
    <row r="305" spans="3:18" x14ac:dyDescent="0.3">
      <c r="C305" s="3"/>
      <c r="D305" s="2"/>
      <c r="E305" s="2"/>
      <c r="F305" s="2"/>
      <c r="G305" s="4"/>
      <c r="H305" s="2"/>
      <c r="I305" s="2"/>
      <c r="J305" s="2"/>
      <c r="K305" s="2"/>
      <c r="L305" s="2"/>
      <c r="M305" s="2"/>
      <c r="N305" s="2"/>
      <c r="O305" s="2"/>
      <c r="P305" s="2"/>
      <c r="Q305" s="2"/>
      <c r="R305" s="2"/>
    </row>
    <row r="306" spans="3:18" x14ac:dyDescent="0.3">
      <c r="C306" s="3"/>
      <c r="D306" s="2"/>
      <c r="E306" s="2"/>
      <c r="F306" s="2"/>
      <c r="G306" s="4"/>
      <c r="H306" s="2"/>
      <c r="I306" s="2"/>
      <c r="J306" s="2"/>
      <c r="K306" s="2"/>
      <c r="L306" s="2"/>
      <c r="M306" s="2"/>
      <c r="N306" s="2"/>
      <c r="O306" s="2"/>
      <c r="P306" s="2"/>
      <c r="Q306" s="2"/>
      <c r="R306" s="2"/>
    </row>
    <row r="307" spans="3:18" x14ac:dyDescent="0.3">
      <c r="C307" s="3"/>
      <c r="D307" s="2"/>
      <c r="E307" s="2"/>
      <c r="F307" s="2"/>
      <c r="G307" s="4"/>
      <c r="H307" s="2"/>
      <c r="I307" s="2"/>
      <c r="J307" s="2"/>
      <c r="K307" s="2"/>
      <c r="L307" s="2"/>
      <c r="M307" s="2"/>
      <c r="N307" s="2"/>
      <c r="O307" s="2"/>
      <c r="P307" s="2"/>
      <c r="Q307" s="2"/>
      <c r="R307" s="2"/>
    </row>
    <row r="308" spans="3:18" x14ac:dyDescent="0.3">
      <c r="C308" s="3"/>
      <c r="D308" s="2"/>
      <c r="E308" s="2"/>
      <c r="F308" s="2"/>
      <c r="G308" s="4"/>
      <c r="H308" s="2"/>
      <c r="I308" s="2"/>
      <c r="J308" s="2"/>
      <c r="K308" s="2"/>
      <c r="L308" s="2"/>
      <c r="M308" s="2"/>
      <c r="N308" s="2"/>
      <c r="O308" s="2"/>
      <c r="P308" s="2"/>
      <c r="Q308" s="2"/>
      <c r="R308" s="2"/>
    </row>
    <row r="309" spans="3:18" x14ac:dyDescent="0.3">
      <c r="C309" s="3"/>
      <c r="D309" s="2"/>
      <c r="E309" s="2"/>
      <c r="F309" s="2"/>
      <c r="G309" s="4"/>
      <c r="H309" s="2"/>
      <c r="I309" s="2"/>
      <c r="J309" s="2"/>
      <c r="K309" s="2"/>
      <c r="L309" s="2"/>
      <c r="M309" s="2"/>
      <c r="N309" s="2"/>
      <c r="O309" s="2"/>
      <c r="P309" s="2"/>
      <c r="Q309" s="2"/>
      <c r="R309" s="2"/>
    </row>
    <row r="310" spans="3:18" x14ac:dyDescent="0.3">
      <c r="C310" s="3"/>
      <c r="D310" s="2"/>
      <c r="E310" s="2"/>
      <c r="F310" s="2"/>
      <c r="G310" s="4"/>
      <c r="H310" s="2"/>
      <c r="I310" s="2"/>
      <c r="J310" s="2"/>
      <c r="K310" s="2"/>
      <c r="L310" s="2"/>
      <c r="M310" s="2"/>
      <c r="N310" s="2"/>
      <c r="O310" s="2"/>
      <c r="P310" s="2"/>
      <c r="Q310" s="2"/>
      <c r="R310" s="2"/>
    </row>
    <row r="311" spans="3:18" x14ac:dyDescent="0.3">
      <c r="C311" s="3"/>
      <c r="D311" s="2"/>
      <c r="E311" s="2"/>
      <c r="F311" s="2"/>
      <c r="G311" s="4"/>
      <c r="H311" s="2"/>
      <c r="I311" s="2"/>
      <c r="J311" s="2"/>
      <c r="K311" s="2"/>
      <c r="L311" s="2"/>
      <c r="M311" s="2"/>
      <c r="N311" s="2"/>
      <c r="O311" s="2"/>
      <c r="P311" s="2"/>
      <c r="Q311" s="2"/>
      <c r="R311" s="2"/>
    </row>
    <row r="312" spans="3:18" x14ac:dyDescent="0.3">
      <c r="C312" s="3"/>
      <c r="D312" s="2"/>
      <c r="E312" s="2"/>
      <c r="F312" s="2"/>
      <c r="G312" s="4"/>
      <c r="H312" s="2"/>
      <c r="I312" s="2"/>
      <c r="J312" s="2"/>
      <c r="K312" s="2"/>
      <c r="L312" s="2"/>
      <c r="M312" s="2"/>
      <c r="N312" s="2"/>
      <c r="O312" s="2"/>
      <c r="P312" s="2"/>
      <c r="Q312" s="2"/>
      <c r="R312" s="2"/>
    </row>
    <row r="313" spans="3:18" x14ac:dyDescent="0.3">
      <c r="C313" s="3"/>
      <c r="D313" s="2"/>
      <c r="E313" s="2"/>
      <c r="F313" s="2"/>
      <c r="G313" s="4"/>
      <c r="H313" s="2"/>
      <c r="I313" s="2"/>
      <c r="J313" s="2"/>
      <c r="K313" s="2"/>
      <c r="L313" s="2"/>
      <c r="M313" s="2"/>
      <c r="N313" s="2"/>
      <c r="O313" s="2"/>
      <c r="P313" s="2"/>
      <c r="Q313" s="2"/>
      <c r="R313" s="2"/>
    </row>
    <row r="314" spans="3:18" x14ac:dyDescent="0.3">
      <c r="C314" s="3"/>
      <c r="D314" s="2"/>
      <c r="E314" s="2"/>
      <c r="F314" s="2"/>
      <c r="G314" s="4"/>
      <c r="H314" s="2"/>
      <c r="I314" s="2"/>
      <c r="J314" s="2"/>
      <c r="K314" s="2"/>
      <c r="L314" s="2"/>
      <c r="M314" s="2"/>
      <c r="N314" s="2"/>
      <c r="O314" s="2"/>
      <c r="P314" s="2"/>
      <c r="Q314" s="2"/>
      <c r="R314" s="2"/>
    </row>
    <row r="315" spans="3:18" x14ac:dyDescent="0.3">
      <c r="C315" s="3"/>
      <c r="D315" s="2"/>
      <c r="E315" s="2"/>
      <c r="F315" s="2"/>
      <c r="G315" s="4"/>
      <c r="H315" s="2"/>
      <c r="I315" s="2"/>
      <c r="J315" s="2"/>
      <c r="K315" s="2"/>
      <c r="L315" s="2"/>
      <c r="M315" s="2"/>
      <c r="N315" s="2"/>
      <c r="O315" s="2"/>
      <c r="P315" s="2"/>
      <c r="Q315" s="2"/>
      <c r="R315" s="2"/>
    </row>
    <row r="316" spans="3:18" x14ac:dyDescent="0.3">
      <c r="C316" s="3"/>
      <c r="D316" s="2"/>
      <c r="E316" s="2"/>
      <c r="F316" s="2"/>
      <c r="G316" s="4"/>
      <c r="H316" s="2"/>
      <c r="I316" s="2"/>
      <c r="J316" s="2"/>
      <c r="K316" s="2"/>
      <c r="L316" s="2"/>
      <c r="M316" s="2"/>
      <c r="N316" s="2"/>
      <c r="O316" s="2"/>
      <c r="P316" s="2"/>
      <c r="Q316" s="2"/>
      <c r="R316" s="2"/>
    </row>
    <row r="317" spans="3:18" x14ac:dyDescent="0.3">
      <c r="C317" s="3"/>
      <c r="D317" s="2"/>
      <c r="E317" s="2"/>
      <c r="F317" s="2"/>
      <c r="G317" s="4"/>
      <c r="H317" s="2"/>
      <c r="I317" s="2"/>
      <c r="J317" s="2"/>
      <c r="K317" s="2"/>
      <c r="L317" s="2"/>
      <c r="M317" s="2"/>
      <c r="N317" s="2"/>
      <c r="O317" s="2"/>
      <c r="P317" s="2"/>
      <c r="Q317" s="2"/>
      <c r="R317" s="2"/>
    </row>
    <row r="318" spans="3:18" x14ac:dyDescent="0.3">
      <c r="C318" s="3"/>
      <c r="D318" s="2"/>
      <c r="E318" s="2"/>
      <c r="F318" s="2"/>
      <c r="G318" s="4"/>
      <c r="H318" s="2"/>
      <c r="I318" s="2"/>
      <c r="J318" s="2"/>
      <c r="K318" s="2"/>
      <c r="L318" s="2"/>
      <c r="M318" s="2"/>
      <c r="N318" s="2"/>
      <c r="O318" s="2"/>
      <c r="P318" s="2"/>
      <c r="Q318" s="2"/>
      <c r="R318" s="2"/>
    </row>
    <row r="319" spans="3:18" x14ac:dyDescent="0.3">
      <c r="C319" s="3"/>
      <c r="D319" s="2"/>
      <c r="E319" s="2"/>
      <c r="F319" s="2"/>
      <c r="G319" s="4"/>
      <c r="H319" s="2"/>
      <c r="I319" s="2"/>
      <c r="J319" s="2"/>
      <c r="K319" s="2"/>
      <c r="L319" s="2"/>
      <c r="M319" s="2"/>
      <c r="N319" s="2"/>
      <c r="O319" s="2"/>
      <c r="P319" s="2"/>
      <c r="Q319" s="2"/>
      <c r="R319" s="2"/>
    </row>
    <row r="320" spans="3:18" x14ac:dyDescent="0.3">
      <c r="C320" s="3"/>
      <c r="D320" s="2"/>
      <c r="E320" s="2"/>
      <c r="F320" s="2"/>
      <c r="G320" s="4"/>
      <c r="H320" s="2"/>
      <c r="I320" s="2"/>
      <c r="J320" s="2"/>
      <c r="K320" s="2"/>
      <c r="L320" s="2"/>
      <c r="M320" s="2"/>
      <c r="N320" s="2"/>
      <c r="O320" s="2"/>
      <c r="P320" s="2"/>
      <c r="Q320" s="2"/>
      <c r="R320" s="2"/>
    </row>
    <row r="321" spans="3:18" x14ac:dyDescent="0.3">
      <c r="C321" s="3"/>
      <c r="D321" s="2"/>
      <c r="E321" s="2"/>
      <c r="F321" s="2"/>
      <c r="G321" s="4"/>
      <c r="H321" s="2"/>
      <c r="I321" s="2"/>
      <c r="J321" s="2"/>
      <c r="K321" s="2"/>
      <c r="L321" s="2"/>
      <c r="M321" s="2"/>
      <c r="N321" s="2"/>
      <c r="O321" s="2"/>
      <c r="P321" s="2"/>
      <c r="Q321" s="2"/>
      <c r="R321" s="2"/>
    </row>
    <row r="322" spans="3:18" x14ac:dyDescent="0.3">
      <c r="C322" s="3"/>
      <c r="D322" s="2"/>
      <c r="E322" s="2"/>
      <c r="F322" s="2"/>
      <c r="G322" s="4"/>
      <c r="H322" s="2"/>
      <c r="I322" s="2"/>
      <c r="J322" s="2"/>
      <c r="K322" s="2"/>
      <c r="L322" s="2"/>
      <c r="M322" s="2"/>
      <c r="N322" s="2"/>
      <c r="O322" s="2"/>
      <c r="P322" s="2"/>
      <c r="Q322" s="2"/>
      <c r="R322" s="2"/>
    </row>
    <row r="323" spans="3:18" x14ac:dyDescent="0.3">
      <c r="C323" s="3"/>
      <c r="D323" s="2"/>
      <c r="E323" s="2"/>
      <c r="F323" s="2"/>
      <c r="G323" s="4"/>
      <c r="H323" s="2"/>
      <c r="I323" s="2"/>
      <c r="J323" s="2"/>
      <c r="K323" s="2"/>
      <c r="L323" s="2"/>
      <c r="M323" s="2"/>
      <c r="N323" s="2"/>
      <c r="O323" s="2"/>
      <c r="P323" s="2"/>
      <c r="Q323" s="2"/>
      <c r="R323" s="2"/>
    </row>
    <row r="324" spans="3:18" x14ac:dyDescent="0.3">
      <c r="C324" s="3"/>
      <c r="D324" s="2"/>
      <c r="E324" s="2"/>
      <c r="F324" s="2"/>
      <c r="G324" s="4"/>
      <c r="H324" s="2"/>
      <c r="I324" s="2"/>
      <c r="J324" s="2"/>
      <c r="K324" s="2"/>
      <c r="L324" s="2"/>
      <c r="M324" s="2"/>
      <c r="N324" s="2"/>
      <c r="O324" s="2"/>
      <c r="P324" s="2"/>
      <c r="Q324" s="2"/>
      <c r="R324" s="2"/>
    </row>
    <row r="325" spans="3:18" x14ac:dyDescent="0.3">
      <c r="C325" s="3"/>
      <c r="D325" s="2"/>
      <c r="E325" s="2"/>
      <c r="F325" s="2"/>
      <c r="G325" s="4"/>
      <c r="H325" s="2"/>
      <c r="I325" s="2"/>
      <c r="J325" s="2"/>
      <c r="K325" s="2"/>
      <c r="L325" s="2"/>
      <c r="M325" s="2"/>
      <c r="N325" s="2"/>
      <c r="O325" s="2"/>
      <c r="P325" s="2"/>
      <c r="Q325" s="2"/>
      <c r="R325" s="2"/>
    </row>
    <row r="326" spans="3:18" x14ac:dyDescent="0.3">
      <c r="C326" s="3"/>
      <c r="D326" s="2"/>
      <c r="E326" s="2"/>
      <c r="F326" s="2"/>
      <c r="G326" s="4"/>
      <c r="H326" s="2"/>
      <c r="I326" s="2"/>
      <c r="J326" s="2"/>
      <c r="K326" s="2"/>
      <c r="L326" s="2"/>
      <c r="M326" s="2"/>
      <c r="N326" s="2"/>
      <c r="O326" s="2"/>
      <c r="P326" s="2"/>
      <c r="Q326" s="2"/>
      <c r="R326" s="2"/>
    </row>
    <row r="327" spans="3:18" x14ac:dyDescent="0.3">
      <c r="C327" s="3"/>
      <c r="D327" s="2"/>
      <c r="E327" s="2"/>
      <c r="F327" s="2"/>
      <c r="G327" s="4"/>
      <c r="H327" s="2"/>
      <c r="I327" s="2"/>
      <c r="J327" s="2"/>
      <c r="K327" s="2"/>
      <c r="L327" s="2"/>
      <c r="M327" s="2"/>
      <c r="N327" s="2"/>
      <c r="O327" s="2"/>
      <c r="P327" s="2"/>
      <c r="Q327" s="2"/>
      <c r="R327" s="2"/>
    </row>
    <row r="328" spans="3:18" x14ac:dyDescent="0.3">
      <c r="C328" s="3"/>
      <c r="D328" s="2"/>
      <c r="E328" s="2"/>
      <c r="F328" s="2"/>
      <c r="G328" s="4"/>
      <c r="H328" s="2"/>
      <c r="I328" s="2"/>
      <c r="J328" s="2"/>
      <c r="K328" s="2"/>
      <c r="L328" s="2"/>
      <c r="M328" s="2"/>
      <c r="N328" s="2"/>
      <c r="O328" s="2"/>
      <c r="P328" s="2"/>
      <c r="Q328" s="2"/>
      <c r="R328" s="2"/>
    </row>
    <row r="329" spans="3:18" x14ac:dyDescent="0.3">
      <c r="C329" s="3"/>
      <c r="D329" s="2"/>
      <c r="E329" s="2"/>
      <c r="F329" s="2"/>
      <c r="G329" s="4"/>
      <c r="H329" s="2"/>
      <c r="I329" s="2"/>
      <c r="J329" s="2"/>
      <c r="K329" s="2"/>
      <c r="L329" s="2"/>
      <c r="M329" s="2"/>
      <c r="N329" s="2"/>
      <c r="O329" s="2"/>
      <c r="P329" s="2"/>
      <c r="Q329" s="2"/>
      <c r="R329" s="2"/>
    </row>
    <row r="330" spans="3:18" x14ac:dyDescent="0.3">
      <c r="C330" s="3"/>
      <c r="D330" s="2"/>
      <c r="E330" s="2"/>
      <c r="F330" s="2"/>
      <c r="G330" s="4"/>
      <c r="H330" s="2"/>
      <c r="I330" s="2"/>
      <c r="J330" s="2"/>
      <c r="K330" s="2"/>
      <c r="L330" s="2"/>
      <c r="M330" s="2"/>
      <c r="N330" s="2"/>
      <c r="O330" s="2"/>
      <c r="P330" s="2"/>
      <c r="Q330" s="2"/>
      <c r="R330" s="2"/>
    </row>
    <row r="331" spans="3:18" x14ac:dyDescent="0.3">
      <c r="C331" s="3"/>
      <c r="D331" s="2"/>
      <c r="E331" s="2"/>
      <c r="F331" s="2"/>
      <c r="G331" s="4"/>
      <c r="H331" s="2"/>
      <c r="I331" s="2"/>
      <c r="J331" s="2"/>
      <c r="K331" s="2"/>
      <c r="L331" s="2"/>
      <c r="M331" s="2"/>
      <c r="N331" s="2"/>
      <c r="O331" s="2"/>
      <c r="P331" s="2"/>
      <c r="Q331" s="2"/>
      <c r="R331" s="2"/>
    </row>
    <row r="332" spans="3:18" x14ac:dyDescent="0.3">
      <c r="C332" s="3"/>
      <c r="D332" s="2"/>
      <c r="E332" s="2"/>
      <c r="F332" s="2"/>
      <c r="G332" s="4"/>
      <c r="H332" s="2"/>
      <c r="I332" s="2"/>
      <c r="J332" s="2"/>
      <c r="K332" s="2"/>
      <c r="L332" s="2"/>
      <c r="M332" s="2"/>
      <c r="N332" s="2"/>
      <c r="O332" s="2"/>
      <c r="P332" s="2"/>
      <c r="Q332" s="2"/>
      <c r="R332" s="2"/>
    </row>
    <row r="333" spans="3:18" x14ac:dyDescent="0.3">
      <c r="C333" s="3"/>
      <c r="D333" s="2"/>
      <c r="E333" s="2"/>
      <c r="F333" s="2"/>
      <c r="G333" s="4"/>
      <c r="H333" s="2"/>
      <c r="I333" s="2"/>
      <c r="J333" s="2"/>
      <c r="K333" s="2"/>
      <c r="L333" s="2"/>
      <c r="M333" s="2"/>
      <c r="N333" s="2"/>
      <c r="O333" s="2"/>
      <c r="P333" s="2"/>
      <c r="Q333" s="2"/>
      <c r="R333" s="2"/>
    </row>
    <row r="334" spans="3:18" x14ac:dyDescent="0.3">
      <c r="C334" s="3"/>
      <c r="D334" s="2"/>
      <c r="E334" s="2"/>
      <c r="F334" s="2"/>
      <c r="G334" s="4"/>
      <c r="H334" s="2"/>
      <c r="I334" s="2"/>
      <c r="J334" s="2"/>
      <c r="K334" s="2"/>
      <c r="L334" s="2"/>
      <c r="M334" s="2"/>
      <c r="N334" s="2"/>
      <c r="O334" s="2"/>
      <c r="P334" s="2"/>
      <c r="Q334" s="2"/>
      <c r="R334" s="2"/>
    </row>
    <row r="335" spans="3:18" x14ac:dyDescent="0.3">
      <c r="C335" s="3"/>
      <c r="D335" s="2"/>
      <c r="E335" s="2"/>
      <c r="F335" s="2"/>
      <c r="G335" s="4"/>
      <c r="H335" s="2"/>
      <c r="I335" s="2"/>
      <c r="J335" s="2"/>
      <c r="K335" s="2"/>
      <c r="L335" s="2"/>
      <c r="M335" s="2"/>
      <c r="N335" s="2"/>
      <c r="O335" s="2"/>
      <c r="P335" s="2"/>
      <c r="Q335" s="2"/>
      <c r="R335" s="2"/>
    </row>
    <row r="336" spans="3:18" x14ac:dyDescent="0.3">
      <c r="C336" s="3"/>
      <c r="D336" s="2"/>
      <c r="E336" s="2"/>
      <c r="F336" s="2"/>
      <c r="G336" s="4"/>
      <c r="H336" s="2"/>
      <c r="I336" s="2"/>
      <c r="J336" s="2"/>
      <c r="K336" s="2"/>
      <c r="L336" s="2"/>
      <c r="M336" s="2"/>
      <c r="N336" s="2"/>
      <c r="O336" s="2"/>
      <c r="P336" s="2"/>
      <c r="Q336" s="2"/>
      <c r="R336" s="2"/>
    </row>
    <row r="337" spans="3:18" x14ac:dyDescent="0.3">
      <c r="C337" s="3"/>
      <c r="D337" s="2"/>
      <c r="E337" s="2"/>
      <c r="F337" s="2"/>
      <c r="G337" s="4"/>
      <c r="H337" s="2"/>
      <c r="I337" s="2"/>
      <c r="J337" s="2"/>
      <c r="K337" s="2"/>
      <c r="L337" s="2"/>
      <c r="M337" s="2"/>
      <c r="N337" s="2"/>
      <c r="O337" s="2"/>
      <c r="P337" s="2"/>
      <c r="Q337" s="2"/>
      <c r="R337" s="2"/>
    </row>
    <row r="338" spans="3:18" x14ac:dyDescent="0.3">
      <c r="C338" s="3"/>
      <c r="D338" s="2"/>
      <c r="E338" s="2"/>
      <c r="F338" s="2"/>
      <c r="G338" s="4"/>
      <c r="H338" s="2"/>
      <c r="I338" s="2"/>
      <c r="J338" s="2"/>
      <c r="K338" s="2"/>
      <c r="L338" s="2"/>
      <c r="M338" s="2"/>
      <c r="N338" s="2"/>
      <c r="O338" s="2"/>
      <c r="P338" s="2"/>
      <c r="Q338" s="2"/>
      <c r="R338" s="2"/>
    </row>
    <row r="339" spans="3:18" x14ac:dyDescent="0.3">
      <c r="C339" s="3"/>
      <c r="D339" s="2"/>
      <c r="E339" s="2"/>
      <c r="F339" s="2"/>
      <c r="G339" s="4"/>
      <c r="H339" s="2"/>
      <c r="I339" s="2"/>
      <c r="J339" s="2"/>
      <c r="K339" s="2"/>
      <c r="L339" s="2"/>
      <c r="M339" s="2"/>
      <c r="N339" s="2"/>
      <c r="O339" s="2"/>
      <c r="P339" s="2"/>
      <c r="Q339" s="2"/>
      <c r="R339" s="2"/>
    </row>
    <row r="340" spans="3:18" x14ac:dyDescent="0.3">
      <c r="C340" s="3"/>
      <c r="D340" s="2"/>
      <c r="E340" s="2"/>
      <c r="F340" s="2"/>
      <c r="G340" s="4"/>
      <c r="H340" s="2"/>
      <c r="I340" s="2"/>
      <c r="J340" s="2"/>
      <c r="K340" s="2"/>
      <c r="L340" s="2"/>
      <c r="M340" s="2"/>
      <c r="N340" s="2"/>
      <c r="O340" s="2"/>
      <c r="P340" s="2"/>
      <c r="Q340" s="2"/>
      <c r="R340" s="2"/>
    </row>
    <row r="341" spans="3:18" x14ac:dyDescent="0.3">
      <c r="C341" s="3"/>
      <c r="D341" s="2"/>
      <c r="E341" s="2"/>
      <c r="F341" s="2"/>
      <c r="G341" s="4"/>
      <c r="H341" s="2"/>
      <c r="I341" s="2"/>
      <c r="J341" s="2"/>
      <c r="K341" s="2"/>
      <c r="L341" s="2"/>
      <c r="M341" s="2"/>
      <c r="N341" s="2"/>
      <c r="O341" s="2"/>
      <c r="P341" s="2"/>
      <c r="Q341" s="2"/>
      <c r="R341" s="2"/>
    </row>
    <row r="342" spans="3:18" x14ac:dyDescent="0.3">
      <c r="C342" s="3"/>
      <c r="D342" s="2"/>
      <c r="E342" s="2"/>
      <c r="F342" s="2"/>
      <c r="G342" s="4"/>
      <c r="H342" s="2"/>
      <c r="I342" s="2"/>
      <c r="J342" s="2"/>
      <c r="K342" s="2"/>
      <c r="L342" s="2"/>
      <c r="M342" s="2"/>
      <c r="N342" s="2"/>
      <c r="O342" s="2"/>
      <c r="P342" s="2"/>
      <c r="Q342" s="2"/>
      <c r="R342" s="2"/>
    </row>
    <row r="343" spans="3:18" x14ac:dyDescent="0.3">
      <c r="C343" s="3"/>
      <c r="D343" s="2"/>
      <c r="E343" s="2"/>
      <c r="F343" s="2"/>
      <c r="G343" s="4"/>
      <c r="H343" s="2"/>
      <c r="I343" s="2"/>
      <c r="J343" s="2"/>
      <c r="K343" s="2"/>
      <c r="L343" s="2"/>
      <c r="M343" s="2"/>
      <c r="N343" s="2"/>
      <c r="O343" s="2"/>
      <c r="P343" s="2"/>
      <c r="Q343" s="2"/>
      <c r="R343" s="2"/>
    </row>
    <row r="344" spans="3:18" x14ac:dyDescent="0.3">
      <c r="C344" s="3"/>
      <c r="D344" s="2"/>
      <c r="E344" s="2"/>
      <c r="F344" s="2"/>
      <c r="G344" s="4"/>
      <c r="H344" s="2"/>
      <c r="I344" s="2"/>
      <c r="J344" s="2"/>
      <c r="K344" s="2"/>
      <c r="L344" s="2"/>
      <c r="M344" s="2"/>
      <c r="N344" s="2"/>
      <c r="O344" s="2"/>
      <c r="P344" s="2"/>
      <c r="Q344" s="2"/>
      <c r="R344" s="2"/>
    </row>
    <row r="345" spans="3:18" x14ac:dyDescent="0.3">
      <c r="C345" s="3"/>
      <c r="D345" s="2"/>
      <c r="E345" s="2"/>
      <c r="F345" s="2"/>
      <c r="G345" s="4"/>
      <c r="H345" s="2"/>
      <c r="I345" s="2"/>
      <c r="J345" s="2"/>
      <c r="K345" s="2"/>
      <c r="L345" s="2"/>
      <c r="M345" s="2"/>
      <c r="N345" s="2"/>
      <c r="O345" s="2"/>
      <c r="P345" s="2"/>
      <c r="Q345" s="2"/>
      <c r="R345" s="2"/>
    </row>
    <row r="346" spans="3:18" x14ac:dyDescent="0.3">
      <c r="C346" s="3"/>
      <c r="D346" s="2"/>
      <c r="E346" s="2"/>
      <c r="F346" s="2"/>
      <c r="G346" s="4"/>
      <c r="H346" s="2"/>
      <c r="I346" s="2"/>
      <c r="J346" s="2"/>
      <c r="K346" s="2"/>
      <c r="L346" s="2"/>
      <c r="M346" s="2"/>
      <c r="N346" s="2"/>
      <c r="O346" s="2"/>
      <c r="P346" s="2"/>
      <c r="Q346" s="2"/>
      <c r="R346" s="2"/>
    </row>
    <row r="347" spans="3:18" x14ac:dyDescent="0.3">
      <c r="C347" s="3"/>
      <c r="D347" s="2"/>
      <c r="E347" s="2"/>
      <c r="F347" s="2"/>
      <c r="G347" s="4"/>
      <c r="H347" s="2"/>
      <c r="I347" s="2"/>
      <c r="J347" s="2"/>
      <c r="K347" s="2"/>
      <c r="L347" s="2"/>
      <c r="M347" s="2"/>
      <c r="N347" s="2"/>
      <c r="O347" s="2"/>
      <c r="P347" s="2"/>
      <c r="Q347" s="2"/>
      <c r="R347" s="2"/>
    </row>
    <row r="348" spans="3:18" x14ac:dyDescent="0.3">
      <c r="C348" s="3"/>
      <c r="D348" s="2"/>
      <c r="E348" s="2"/>
      <c r="F348" s="2"/>
      <c r="G348" s="4"/>
      <c r="H348" s="2"/>
      <c r="I348" s="2"/>
      <c r="J348" s="2"/>
      <c r="K348" s="2"/>
      <c r="L348" s="2"/>
      <c r="M348" s="2"/>
      <c r="N348" s="2"/>
      <c r="O348" s="2"/>
      <c r="P348" s="2"/>
      <c r="Q348" s="2"/>
      <c r="R348" s="2"/>
    </row>
    <row r="349" spans="3:18" x14ac:dyDescent="0.3">
      <c r="C349" s="3"/>
      <c r="D349" s="2"/>
      <c r="E349" s="2"/>
      <c r="F349" s="2"/>
      <c r="G349" s="4"/>
      <c r="H349" s="2"/>
      <c r="I349" s="2"/>
      <c r="J349" s="2"/>
      <c r="K349" s="2"/>
      <c r="L349" s="2"/>
      <c r="M349" s="2"/>
      <c r="N349" s="2"/>
      <c r="O349" s="2"/>
      <c r="P349" s="2"/>
      <c r="Q349" s="2"/>
      <c r="R349" s="2"/>
    </row>
    <row r="350" spans="3:18" x14ac:dyDescent="0.3">
      <c r="C350" s="3"/>
      <c r="D350" s="2"/>
      <c r="E350" s="2"/>
      <c r="F350" s="2"/>
      <c r="G350" s="4"/>
      <c r="H350" s="2"/>
      <c r="I350" s="2"/>
      <c r="J350" s="2"/>
      <c r="K350" s="2"/>
      <c r="L350" s="2"/>
      <c r="M350" s="2"/>
      <c r="N350" s="2"/>
      <c r="O350" s="2"/>
      <c r="P350" s="2"/>
      <c r="Q350" s="2"/>
      <c r="R350" s="2"/>
    </row>
    <row r="351" spans="3:18" x14ac:dyDescent="0.3">
      <c r="C351" s="3"/>
      <c r="D351" s="2"/>
      <c r="E351" s="2"/>
      <c r="F351" s="2"/>
      <c r="G351" s="4"/>
      <c r="H351" s="2"/>
      <c r="I351" s="2"/>
      <c r="J351" s="2"/>
      <c r="K351" s="2"/>
      <c r="L351" s="2"/>
      <c r="M351" s="2"/>
      <c r="N351" s="2"/>
      <c r="O351" s="2"/>
      <c r="P351" s="2"/>
      <c r="Q351" s="2"/>
      <c r="R351" s="2"/>
    </row>
    <row r="352" spans="3:18" x14ac:dyDescent="0.3">
      <c r="C352" s="3"/>
      <c r="D352" s="2"/>
      <c r="E352" s="2"/>
      <c r="F352" s="2"/>
      <c r="G352" s="4"/>
      <c r="H352" s="2"/>
      <c r="I352" s="2"/>
      <c r="J352" s="2"/>
      <c r="K352" s="2"/>
      <c r="L352" s="2"/>
      <c r="M352" s="2"/>
      <c r="N352" s="2"/>
      <c r="O352" s="2"/>
      <c r="P352" s="2"/>
      <c r="Q352" s="2"/>
      <c r="R352" s="2"/>
    </row>
    <row r="353" spans="3:18" x14ac:dyDescent="0.3">
      <c r="C353" s="3"/>
      <c r="D353" s="2"/>
      <c r="E353" s="2"/>
      <c r="F353" s="2"/>
      <c r="G353" s="4"/>
      <c r="H353" s="2"/>
      <c r="I353" s="2"/>
      <c r="J353" s="2"/>
      <c r="K353" s="2"/>
      <c r="L353" s="2"/>
      <c r="M353" s="2"/>
      <c r="N353" s="2"/>
      <c r="O353" s="2"/>
      <c r="P353" s="2"/>
      <c r="Q353" s="2"/>
      <c r="R353" s="2"/>
    </row>
    <row r="354" spans="3:18" x14ac:dyDescent="0.3">
      <c r="C354" s="3"/>
      <c r="D354" s="2"/>
      <c r="E354" s="2"/>
      <c r="F354" s="2"/>
      <c r="G354" s="4"/>
      <c r="H354" s="2"/>
      <c r="I354" s="2"/>
      <c r="J354" s="2"/>
      <c r="K354" s="2"/>
      <c r="L354" s="2"/>
      <c r="M354" s="2"/>
      <c r="N354" s="2"/>
      <c r="O354" s="2"/>
      <c r="P354" s="2"/>
      <c r="Q354" s="2"/>
      <c r="R354" s="2"/>
    </row>
    <row r="355" spans="3:18" x14ac:dyDescent="0.3">
      <c r="C355" s="3"/>
      <c r="D355" s="2"/>
      <c r="E355" s="2"/>
      <c r="F355" s="2"/>
      <c r="G355" s="4"/>
      <c r="H355" s="2"/>
      <c r="I355" s="2"/>
      <c r="J355" s="2"/>
      <c r="K355" s="2"/>
      <c r="L355" s="2"/>
      <c r="M355" s="2"/>
      <c r="N355" s="2"/>
      <c r="O355" s="2"/>
      <c r="P355" s="2"/>
      <c r="Q355" s="2"/>
      <c r="R355" s="2"/>
    </row>
    <row r="356" spans="3:18" x14ac:dyDescent="0.3">
      <c r="C356" s="3"/>
      <c r="D356" s="2"/>
      <c r="E356" s="2"/>
      <c r="F356" s="2"/>
      <c r="G356" s="4"/>
      <c r="H356" s="2"/>
      <c r="I356" s="2"/>
      <c r="J356" s="2"/>
      <c r="K356" s="2"/>
      <c r="L356" s="2"/>
      <c r="M356" s="2"/>
      <c r="N356" s="2"/>
      <c r="O356" s="2"/>
      <c r="P356" s="2"/>
      <c r="Q356" s="2"/>
      <c r="R356" s="2"/>
    </row>
    <row r="357" spans="3:18" x14ac:dyDescent="0.3">
      <c r="C357" s="3"/>
      <c r="D357" s="2"/>
      <c r="E357" s="2"/>
      <c r="F357" s="2"/>
      <c r="G357" s="4"/>
      <c r="H357" s="2"/>
      <c r="I357" s="2"/>
      <c r="J357" s="2"/>
      <c r="K357" s="2"/>
      <c r="L357" s="2"/>
      <c r="M357" s="2"/>
      <c r="N357" s="2"/>
      <c r="O357" s="2"/>
      <c r="P357" s="2"/>
      <c r="Q357" s="2"/>
      <c r="R357" s="2"/>
    </row>
    <row r="358" spans="3:18" x14ac:dyDescent="0.3">
      <c r="C358" s="3"/>
      <c r="D358" s="2"/>
      <c r="E358" s="2"/>
      <c r="F358" s="2"/>
      <c r="G358" s="4"/>
      <c r="H358" s="2"/>
      <c r="I358" s="2"/>
      <c r="J358" s="2"/>
      <c r="K358" s="2"/>
      <c r="L358" s="2"/>
      <c r="M358" s="2"/>
      <c r="N358" s="2"/>
      <c r="O358" s="2"/>
      <c r="P358" s="2"/>
      <c r="Q358" s="2"/>
      <c r="R358" s="2"/>
    </row>
    <row r="359" spans="3:18" x14ac:dyDescent="0.3">
      <c r="C359" s="3"/>
      <c r="D359" s="2"/>
      <c r="E359" s="2"/>
      <c r="F359" s="2"/>
      <c r="G359" s="4"/>
      <c r="H359" s="2"/>
      <c r="I359" s="2"/>
      <c r="J359" s="2"/>
      <c r="K359" s="2"/>
      <c r="L359" s="2"/>
      <c r="M359" s="2"/>
      <c r="N359" s="2"/>
      <c r="O359" s="2"/>
      <c r="P359" s="2"/>
      <c r="Q359" s="2"/>
      <c r="R359" s="2"/>
    </row>
    <row r="360" spans="3:18" x14ac:dyDescent="0.3">
      <c r="C360" s="3"/>
      <c r="D360" s="2"/>
      <c r="E360" s="2"/>
      <c r="F360" s="2"/>
      <c r="G360" s="4"/>
      <c r="H360" s="2"/>
      <c r="I360" s="2"/>
      <c r="J360" s="2"/>
      <c r="K360" s="2"/>
      <c r="L360" s="2"/>
      <c r="M360" s="2"/>
      <c r="N360" s="2"/>
      <c r="O360" s="2"/>
      <c r="P360" s="2"/>
      <c r="Q360" s="2"/>
      <c r="R360" s="2"/>
    </row>
    <row r="361" spans="3:18" x14ac:dyDescent="0.3">
      <c r="C361" s="3"/>
      <c r="D361" s="2"/>
      <c r="E361" s="2"/>
      <c r="F361" s="2"/>
      <c r="G361" s="4"/>
      <c r="H361" s="2"/>
      <c r="I361" s="2"/>
      <c r="J361" s="2"/>
      <c r="K361" s="2"/>
      <c r="L361" s="2"/>
      <c r="M361" s="2"/>
      <c r="N361" s="2"/>
      <c r="O361" s="2"/>
      <c r="P361" s="2"/>
      <c r="Q361" s="2"/>
      <c r="R361" s="2"/>
    </row>
    <row r="362" spans="3:18" x14ac:dyDescent="0.3">
      <c r="C362" s="3"/>
      <c r="D362" s="2"/>
      <c r="E362" s="2"/>
      <c r="F362" s="2"/>
      <c r="G362" s="4"/>
      <c r="H362" s="2"/>
      <c r="I362" s="2"/>
      <c r="J362" s="2"/>
      <c r="K362" s="2"/>
      <c r="L362" s="2"/>
      <c r="M362" s="2"/>
      <c r="N362" s="2"/>
      <c r="O362" s="2"/>
      <c r="P362" s="2"/>
      <c r="Q362" s="2"/>
      <c r="R362" s="2"/>
    </row>
    <row r="363" spans="3:18" x14ac:dyDescent="0.3">
      <c r="C363" s="3"/>
      <c r="D363" s="2"/>
      <c r="E363" s="2"/>
      <c r="F363" s="2"/>
      <c r="G363" s="4"/>
      <c r="H363" s="2"/>
      <c r="I363" s="2"/>
      <c r="J363" s="2"/>
      <c r="K363" s="2"/>
      <c r="L363" s="2"/>
      <c r="M363" s="2"/>
      <c r="N363" s="2"/>
      <c r="O363" s="2"/>
      <c r="P363" s="2"/>
      <c r="Q363" s="2"/>
      <c r="R363" s="2"/>
    </row>
    <row r="364" spans="3:18" x14ac:dyDescent="0.3">
      <c r="C364" s="3"/>
      <c r="D364" s="2"/>
      <c r="E364" s="2"/>
      <c r="F364" s="2"/>
      <c r="G364" s="4"/>
      <c r="H364" s="2"/>
      <c r="I364" s="2"/>
      <c r="J364" s="2"/>
      <c r="K364" s="2"/>
      <c r="L364" s="2"/>
      <c r="M364" s="2"/>
      <c r="N364" s="2"/>
      <c r="O364" s="2"/>
      <c r="P364" s="2"/>
      <c r="Q364" s="2"/>
      <c r="R364" s="2"/>
    </row>
    <row r="365" spans="3:18" x14ac:dyDescent="0.3">
      <c r="C365" s="3"/>
      <c r="D365" s="2"/>
      <c r="E365" s="2"/>
      <c r="F365" s="2"/>
      <c r="G365" s="4"/>
      <c r="H365" s="2"/>
      <c r="I365" s="2"/>
      <c r="J365" s="2"/>
      <c r="K365" s="2"/>
      <c r="L365" s="2"/>
      <c r="M365" s="2"/>
      <c r="N365" s="2"/>
      <c r="O365" s="2"/>
      <c r="P365" s="2"/>
      <c r="Q365" s="2"/>
      <c r="R365" s="2"/>
    </row>
    <row r="366" spans="3:18" x14ac:dyDescent="0.3">
      <c r="C366" s="3"/>
      <c r="D366" s="2"/>
      <c r="E366" s="2"/>
      <c r="F366" s="2"/>
      <c r="G366" s="4"/>
      <c r="H366" s="2"/>
      <c r="I366" s="2"/>
      <c r="J366" s="2"/>
      <c r="K366" s="2"/>
      <c r="L366" s="2"/>
      <c r="M366" s="2"/>
      <c r="N366" s="2"/>
      <c r="O366" s="2"/>
      <c r="P366" s="2"/>
      <c r="Q366" s="2"/>
      <c r="R366" s="2"/>
    </row>
    <row r="367" spans="3:18" x14ac:dyDescent="0.3">
      <c r="C367" s="3"/>
      <c r="D367" s="2"/>
      <c r="E367" s="2"/>
      <c r="F367" s="2"/>
      <c r="G367" s="4"/>
      <c r="H367" s="2"/>
      <c r="I367" s="2"/>
      <c r="J367" s="2"/>
      <c r="K367" s="2"/>
      <c r="L367" s="2"/>
      <c r="M367" s="2"/>
      <c r="N367" s="2"/>
      <c r="O367" s="2"/>
      <c r="P367" s="2"/>
      <c r="Q367" s="2"/>
      <c r="R367" s="2"/>
    </row>
    <row r="368" spans="3:18" x14ac:dyDescent="0.3">
      <c r="C368" s="3"/>
      <c r="D368" s="2"/>
      <c r="E368" s="2"/>
      <c r="F368" s="2"/>
      <c r="G368" s="4"/>
      <c r="H368" s="2"/>
      <c r="I368" s="2"/>
      <c r="J368" s="2"/>
      <c r="K368" s="2"/>
      <c r="L368" s="2"/>
      <c r="M368" s="2"/>
      <c r="N368" s="2"/>
      <c r="O368" s="2"/>
      <c r="P368" s="2"/>
      <c r="Q368" s="2"/>
      <c r="R368" s="2"/>
    </row>
    <row r="369" spans="3:18" x14ac:dyDescent="0.3">
      <c r="C369" s="3"/>
      <c r="D369" s="2"/>
      <c r="E369" s="2"/>
      <c r="F369" s="2"/>
      <c r="G369" s="4"/>
      <c r="H369" s="2"/>
      <c r="I369" s="2"/>
      <c r="J369" s="2"/>
      <c r="K369" s="2"/>
      <c r="L369" s="2"/>
      <c r="M369" s="2"/>
      <c r="N369" s="2"/>
      <c r="O369" s="2"/>
      <c r="P369" s="2"/>
      <c r="Q369" s="2"/>
      <c r="R369" s="2"/>
    </row>
    <row r="370" spans="3:18" x14ac:dyDescent="0.3">
      <c r="C370" s="3"/>
      <c r="D370" s="2"/>
      <c r="E370" s="2"/>
      <c r="F370" s="2"/>
      <c r="G370" s="4"/>
      <c r="H370" s="2"/>
      <c r="I370" s="2"/>
      <c r="J370" s="2"/>
      <c r="K370" s="2"/>
      <c r="L370" s="2"/>
      <c r="M370" s="2"/>
      <c r="N370" s="2"/>
      <c r="O370" s="2"/>
      <c r="P370" s="2"/>
      <c r="Q370" s="2"/>
      <c r="R370" s="2"/>
    </row>
    <row r="371" spans="3:18" x14ac:dyDescent="0.3">
      <c r="C371" s="3"/>
      <c r="D371" s="2"/>
      <c r="E371" s="2"/>
      <c r="F371" s="2"/>
      <c r="G371" s="4"/>
      <c r="H371" s="2"/>
      <c r="I371" s="2"/>
      <c r="J371" s="2"/>
      <c r="K371" s="2"/>
      <c r="L371" s="2"/>
      <c r="M371" s="2"/>
      <c r="N371" s="2"/>
      <c r="O371" s="2"/>
      <c r="P371" s="2"/>
      <c r="Q371" s="2"/>
      <c r="R371" s="2"/>
    </row>
    <row r="372" spans="3:18" x14ac:dyDescent="0.3">
      <c r="C372" s="3"/>
      <c r="D372" s="2"/>
      <c r="E372" s="2"/>
      <c r="F372" s="2"/>
      <c r="G372" s="4"/>
      <c r="H372" s="2"/>
      <c r="I372" s="2"/>
      <c r="J372" s="2"/>
      <c r="K372" s="2"/>
      <c r="L372" s="2"/>
      <c r="M372" s="2"/>
      <c r="N372" s="2"/>
      <c r="O372" s="2"/>
      <c r="P372" s="2"/>
      <c r="Q372" s="2"/>
      <c r="R372" s="2"/>
    </row>
    <row r="373" spans="3:18" x14ac:dyDescent="0.3">
      <c r="C373" s="3"/>
      <c r="D373" s="2"/>
      <c r="E373" s="2"/>
      <c r="F373" s="2"/>
      <c r="G373" s="4"/>
      <c r="H373" s="2"/>
      <c r="I373" s="2"/>
      <c r="J373" s="2"/>
      <c r="K373" s="2"/>
      <c r="L373" s="2"/>
      <c r="M373" s="2"/>
      <c r="N373" s="2"/>
      <c r="O373" s="2"/>
      <c r="P373" s="2"/>
      <c r="Q373" s="2"/>
      <c r="R373" s="2"/>
    </row>
    <row r="374" spans="3:18" x14ac:dyDescent="0.3">
      <c r="C374" s="3"/>
      <c r="D374" s="2"/>
      <c r="E374" s="2"/>
      <c r="F374" s="2"/>
      <c r="G374" s="4"/>
      <c r="H374" s="2"/>
      <c r="I374" s="2"/>
      <c r="J374" s="2"/>
      <c r="K374" s="2"/>
      <c r="L374" s="2"/>
      <c r="M374" s="2"/>
      <c r="N374" s="2"/>
      <c r="O374" s="2"/>
      <c r="P374" s="2"/>
      <c r="Q374" s="2"/>
      <c r="R374" s="2"/>
    </row>
    <row r="375" spans="3:18" x14ac:dyDescent="0.3">
      <c r="C375" s="3"/>
      <c r="D375" s="2"/>
      <c r="E375" s="2"/>
      <c r="F375" s="2"/>
      <c r="G375" s="4"/>
      <c r="H375" s="2"/>
      <c r="I375" s="2"/>
      <c r="J375" s="2"/>
      <c r="K375" s="2"/>
      <c r="L375" s="2"/>
      <c r="M375" s="2"/>
      <c r="N375" s="2"/>
      <c r="O375" s="2"/>
      <c r="P375" s="2"/>
      <c r="Q375" s="2"/>
      <c r="R375" s="2"/>
    </row>
    <row r="376" spans="3:18" x14ac:dyDescent="0.3">
      <c r="C376" s="3"/>
      <c r="D376" s="2"/>
      <c r="E376" s="2"/>
      <c r="F376" s="2"/>
      <c r="G376" s="4"/>
      <c r="H376" s="2"/>
      <c r="I376" s="2"/>
      <c r="J376" s="2"/>
      <c r="K376" s="2"/>
      <c r="L376" s="2"/>
      <c r="M376" s="2"/>
      <c r="N376" s="2"/>
      <c r="O376" s="2"/>
      <c r="P376" s="2"/>
      <c r="Q376" s="2"/>
      <c r="R376" s="2"/>
    </row>
    <row r="377" spans="3:18" x14ac:dyDescent="0.3">
      <c r="C377" s="3"/>
      <c r="D377" s="2"/>
      <c r="E377" s="2"/>
      <c r="F377" s="2"/>
      <c r="G377" s="4"/>
      <c r="H377" s="2"/>
      <c r="I377" s="2"/>
      <c r="J377" s="2"/>
      <c r="K377" s="2"/>
      <c r="L377" s="2"/>
      <c r="M377" s="2"/>
      <c r="N377" s="2"/>
      <c r="O377" s="2"/>
      <c r="P377" s="2"/>
      <c r="Q377" s="2"/>
      <c r="R377" s="2"/>
    </row>
    <row r="378" spans="3:18" x14ac:dyDescent="0.3">
      <c r="C378" s="3"/>
      <c r="D378" s="2"/>
      <c r="E378" s="2"/>
      <c r="F378" s="2"/>
      <c r="G378" s="4"/>
      <c r="H378" s="2"/>
      <c r="I378" s="2"/>
      <c r="J378" s="2"/>
      <c r="K378" s="2"/>
      <c r="L378" s="2"/>
      <c r="M378" s="2"/>
      <c r="N378" s="2"/>
      <c r="O378" s="2"/>
      <c r="P378" s="2"/>
      <c r="Q378" s="2"/>
      <c r="R378" s="2"/>
    </row>
    <row r="379" spans="3:18" x14ac:dyDescent="0.3">
      <c r="C379" s="3"/>
      <c r="D379" s="2"/>
      <c r="E379" s="2"/>
      <c r="F379" s="2"/>
      <c r="G379" s="4"/>
      <c r="H379" s="2"/>
      <c r="I379" s="2"/>
      <c r="J379" s="2"/>
      <c r="K379" s="2"/>
      <c r="L379" s="2"/>
      <c r="M379" s="2"/>
      <c r="N379" s="2"/>
      <c r="O379" s="2"/>
      <c r="P379" s="2"/>
      <c r="Q379" s="2"/>
      <c r="R379" s="2"/>
    </row>
    <row r="380" spans="3:18" x14ac:dyDescent="0.3">
      <c r="C380" s="3"/>
      <c r="D380" s="2"/>
      <c r="E380" s="2"/>
      <c r="F380" s="2"/>
      <c r="G380" s="4"/>
      <c r="H380" s="2"/>
      <c r="I380" s="2"/>
      <c r="J380" s="2"/>
      <c r="K380" s="2"/>
      <c r="L380" s="2"/>
      <c r="M380" s="2"/>
      <c r="N380" s="2"/>
      <c r="O380" s="2"/>
      <c r="P380" s="2"/>
      <c r="Q380" s="2"/>
      <c r="R380" s="2"/>
    </row>
    <row r="381" spans="3:18" x14ac:dyDescent="0.3">
      <c r="C381" s="3"/>
      <c r="D381" s="2"/>
      <c r="E381" s="2"/>
      <c r="F381" s="2"/>
      <c r="G381" s="4"/>
      <c r="H381" s="2"/>
      <c r="I381" s="2"/>
      <c r="J381" s="2"/>
      <c r="K381" s="2"/>
      <c r="L381" s="2"/>
      <c r="M381" s="2"/>
      <c r="N381" s="2"/>
      <c r="O381" s="2"/>
      <c r="P381" s="2"/>
      <c r="Q381" s="2"/>
      <c r="R381" s="2"/>
    </row>
    <row r="382" spans="3:18" x14ac:dyDescent="0.3">
      <c r="C382" s="3"/>
      <c r="D382" s="2"/>
      <c r="E382" s="2"/>
      <c r="F382" s="2"/>
      <c r="G382" s="4"/>
      <c r="H382" s="2"/>
      <c r="I382" s="2"/>
      <c r="J382" s="2"/>
      <c r="K382" s="2"/>
      <c r="L382" s="2"/>
      <c r="M382" s="2"/>
      <c r="N382" s="2"/>
      <c r="O382" s="2"/>
      <c r="P382" s="2"/>
      <c r="Q382" s="2"/>
      <c r="R382" s="2"/>
    </row>
    <row r="383" spans="3:18" x14ac:dyDescent="0.3">
      <c r="C383" s="3"/>
      <c r="D383" s="2"/>
      <c r="E383" s="2"/>
      <c r="F383" s="2"/>
      <c r="G383" s="4"/>
      <c r="H383" s="2"/>
      <c r="I383" s="2"/>
      <c r="J383" s="2"/>
      <c r="K383" s="2"/>
      <c r="L383" s="2"/>
      <c r="M383" s="2"/>
      <c r="N383" s="2"/>
      <c r="O383" s="2"/>
      <c r="P383" s="2"/>
      <c r="Q383" s="2"/>
      <c r="R383" s="2"/>
    </row>
    <row r="384" spans="3:18" x14ac:dyDescent="0.3">
      <c r="C384" s="3"/>
      <c r="D384" s="2"/>
      <c r="E384" s="2"/>
      <c r="F384" s="2"/>
      <c r="G384" s="4"/>
      <c r="H384" s="2"/>
      <c r="I384" s="2"/>
      <c r="J384" s="2"/>
      <c r="K384" s="2"/>
      <c r="L384" s="2"/>
      <c r="M384" s="2"/>
      <c r="N384" s="2"/>
      <c r="O384" s="2"/>
      <c r="P384" s="2"/>
      <c r="Q384" s="2"/>
      <c r="R384" s="2"/>
    </row>
    <row r="385" spans="3:18" x14ac:dyDescent="0.3">
      <c r="C385" s="3"/>
      <c r="D385" s="2"/>
      <c r="E385" s="2"/>
      <c r="F385" s="2"/>
      <c r="G385" s="4"/>
      <c r="H385" s="2"/>
      <c r="I385" s="2"/>
      <c r="J385" s="2"/>
      <c r="K385" s="2"/>
      <c r="L385" s="2"/>
      <c r="M385" s="2"/>
      <c r="N385" s="2"/>
      <c r="O385" s="2"/>
      <c r="P385" s="2"/>
      <c r="Q385" s="2"/>
      <c r="R385" s="2"/>
    </row>
    <row r="386" spans="3:18" x14ac:dyDescent="0.3">
      <c r="C386" s="3"/>
      <c r="D386" s="2"/>
      <c r="E386" s="2"/>
      <c r="F386" s="2"/>
      <c r="G386" s="4"/>
      <c r="H386" s="2"/>
      <c r="I386" s="2"/>
      <c r="J386" s="2"/>
      <c r="K386" s="2"/>
      <c r="L386" s="2"/>
      <c r="M386" s="2"/>
      <c r="N386" s="2"/>
      <c r="O386" s="2"/>
      <c r="P386" s="2"/>
      <c r="Q386" s="2"/>
      <c r="R386" s="2"/>
    </row>
    <row r="387" spans="3:18" x14ac:dyDescent="0.3">
      <c r="C387" s="3"/>
      <c r="D387" s="2"/>
      <c r="E387" s="2"/>
      <c r="F387" s="2"/>
      <c r="G387" s="4"/>
      <c r="H387" s="2"/>
      <c r="I387" s="2"/>
      <c r="J387" s="2"/>
      <c r="K387" s="2"/>
      <c r="L387" s="2"/>
      <c r="M387" s="2"/>
      <c r="N387" s="2"/>
      <c r="O387" s="2"/>
      <c r="P387" s="2"/>
      <c r="Q387" s="2"/>
      <c r="R387" s="2"/>
    </row>
    <row r="388" spans="3:18" x14ac:dyDescent="0.3">
      <c r="C388" s="3"/>
      <c r="D388" s="2"/>
      <c r="E388" s="2"/>
      <c r="F388" s="2"/>
      <c r="G388" s="4"/>
      <c r="H388" s="2"/>
      <c r="I388" s="2"/>
      <c r="J388" s="2"/>
      <c r="K388" s="2"/>
      <c r="L388" s="2"/>
      <c r="M388" s="2"/>
      <c r="N388" s="2"/>
      <c r="O388" s="2"/>
      <c r="P388" s="2"/>
      <c r="Q388" s="2"/>
      <c r="R388" s="2"/>
    </row>
    <row r="389" spans="3:18" x14ac:dyDescent="0.3">
      <c r="C389" s="3"/>
      <c r="D389" s="2"/>
      <c r="E389" s="2"/>
      <c r="F389" s="2"/>
      <c r="G389" s="4"/>
      <c r="H389" s="2"/>
      <c r="I389" s="2"/>
      <c r="J389" s="2"/>
      <c r="K389" s="2"/>
      <c r="L389" s="2"/>
      <c r="M389" s="2"/>
      <c r="N389" s="2"/>
      <c r="O389" s="2"/>
      <c r="P389" s="2"/>
      <c r="Q389" s="2"/>
      <c r="R389" s="2"/>
    </row>
    <row r="390" spans="3:18" x14ac:dyDescent="0.3">
      <c r="C390" s="3"/>
      <c r="D390" s="2"/>
      <c r="E390" s="2"/>
      <c r="F390" s="2"/>
      <c r="G390" s="4"/>
      <c r="H390" s="2"/>
      <c r="I390" s="2"/>
      <c r="J390" s="2"/>
      <c r="K390" s="2"/>
      <c r="L390" s="2"/>
      <c r="M390" s="2"/>
      <c r="N390" s="2"/>
      <c r="O390" s="2"/>
      <c r="P390" s="2"/>
      <c r="Q390" s="2"/>
      <c r="R390" s="2"/>
    </row>
    <row r="391" spans="3:18" x14ac:dyDescent="0.3">
      <c r="C391" s="3"/>
      <c r="D391" s="2"/>
      <c r="E391" s="2"/>
      <c r="F391" s="2"/>
      <c r="G391" s="4"/>
      <c r="H391" s="2"/>
      <c r="I391" s="2"/>
      <c r="J391" s="2"/>
      <c r="K391" s="2"/>
      <c r="L391" s="2"/>
      <c r="M391" s="2"/>
      <c r="N391" s="2"/>
      <c r="O391" s="2"/>
      <c r="P391" s="2"/>
      <c r="Q391" s="2"/>
      <c r="R391" s="2"/>
    </row>
    <row r="392" spans="3:18" x14ac:dyDescent="0.3">
      <c r="C392" s="3"/>
      <c r="D392" s="2"/>
      <c r="E392" s="2"/>
      <c r="F392" s="2"/>
      <c r="G392" s="4"/>
      <c r="H392" s="2"/>
      <c r="I392" s="2"/>
      <c r="J392" s="2"/>
      <c r="K392" s="2"/>
      <c r="L392" s="2"/>
      <c r="M392" s="2"/>
      <c r="N392" s="2"/>
      <c r="O392" s="2"/>
      <c r="P392" s="2"/>
      <c r="Q392" s="2"/>
      <c r="R392" s="2"/>
    </row>
    <row r="393" spans="3:18" x14ac:dyDescent="0.3">
      <c r="C393" s="3"/>
      <c r="D393" s="2"/>
      <c r="E393" s="2"/>
      <c r="F393" s="2"/>
      <c r="G393" s="4"/>
      <c r="H393" s="2"/>
      <c r="I393" s="2"/>
      <c r="J393" s="2"/>
      <c r="K393" s="2"/>
      <c r="L393" s="2"/>
      <c r="M393" s="2"/>
      <c r="N393" s="2"/>
      <c r="O393" s="2"/>
      <c r="P393" s="2"/>
      <c r="Q393" s="2"/>
      <c r="R393" s="2"/>
    </row>
    <row r="394" spans="3:18" x14ac:dyDescent="0.3">
      <c r="C394" s="3"/>
      <c r="D394" s="2"/>
      <c r="E394" s="2"/>
      <c r="F394" s="2"/>
      <c r="G394" s="4"/>
      <c r="H394" s="2"/>
      <c r="I394" s="2"/>
      <c r="J394" s="2"/>
      <c r="K394" s="2"/>
      <c r="L394" s="2"/>
      <c r="M394" s="2"/>
      <c r="N394" s="2"/>
      <c r="O394" s="2"/>
      <c r="P394" s="2"/>
      <c r="Q394" s="2"/>
      <c r="R394" s="2"/>
    </row>
    <row r="395" spans="3:18" x14ac:dyDescent="0.3">
      <c r="C395" s="3"/>
      <c r="D395" s="2"/>
      <c r="E395" s="2"/>
      <c r="F395" s="2"/>
      <c r="G395" s="4"/>
      <c r="H395" s="2"/>
      <c r="I395" s="2"/>
      <c r="J395" s="2"/>
      <c r="K395" s="2"/>
      <c r="L395" s="2"/>
      <c r="M395" s="2"/>
      <c r="N395" s="2"/>
      <c r="O395" s="2"/>
      <c r="P395" s="2"/>
      <c r="Q395" s="2"/>
      <c r="R395" s="2"/>
    </row>
    <row r="396" spans="3:18" x14ac:dyDescent="0.3">
      <c r="C396" s="3"/>
      <c r="D396" s="2"/>
      <c r="E396" s="2"/>
      <c r="F396" s="2"/>
      <c r="G396" s="4"/>
      <c r="H396" s="2"/>
      <c r="I396" s="2"/>
      <c r="J396" s="2"/>
      <c r="K396" s="2"/>
      <c r="L396" s="2"/>
      <c r="M396" s="2"/>
      <c r="N396" s="2"/>
      <c r="O396" s="2"/>
      <c r="P396" s="2"/>
      <c r="Q396" s="2"/>
      <c r="R396" s="2"/>
    </row>
    <row r="397" spans="3:18" x14ac:dyDescent="0.3">
      <c r="C397" s="3"/>
      <c r="D397" s="2"/>
      <c r="E397" s="2"/>
      <c r="F397" s="2"/>
      <c r="G397" s="4"/>
      <c r="H397" s="2"/>
      <c r="I397" s="2"/>
      <c r="J397" s="2"/>
      <c r="K397" s="2"/>
      <c r="L397" s="2"/>
      <c r="M397" s="2"/>
      <c r="N397" s="2"/>
      <c r="O397" s="2"/>
      <c r="P397" s="2"/>
      <c r="Q397" s="2"/>
      <c r="R397" s="2"/>
    </row>
    <row r="398" spans="3:18" x14ac:dyDescent="0.3">
      <c r="C398" s="3"/>
      <c r="D398" s="2"/>
      <c r="E398" s="2"/>
      <c r="F398" s="2"/>
      <c r="G398" s="4"/>
      <c r="H398" s="2"/>
      <c r="I398" s="2"/>
      <c r="J398" s="2"/>
      <c r="K398" s="2"/>
      <c r="L398" s="2"/>
      <c r="M398" s="2"/>
      <c r="N398" s="2"/>
      <c r="O398" s="2"/>
      <c r="P398" s="2"/>
      <c r="Q398" s="2"/>
      <c r="R398" s="2"/>
    </row>
    <row r="399" spans="3:18" x14ac:dyDescent="0.3">
      <c r="C399" s="3"/>
      <c r="D399" s="2"/>
      <c r="E399" s="2"/>
      <c r="F399" s="2"/>
      <c r="G399" s="4"/>
      <c r="H399" s="2"/>
      <c r="I399" s="2"/>
      <c r="J399" s="2"/>
      <c r="K399" s="2"/>
      <c r="L399" s="2"/>
      <c r="M399" s="2"/>
      <c r="N399" s="2"/>
      <c r="O399" s="2"/>
      <c r="P399" s="2"/>
      <c r="Q399" s="2"/>
      <c r="R399" s="2"/>
    </row>
    <row r="400" spans="3:18" x14ac:dyDescent="0.3">
      <c r="C400" s="3"/>
      <c r="D400" s="2"/>
      <c r="E400" s="2"/>
      <c r="F400" s="2"/>
      <c r="G400" s="4"/>
      <c r="H400" s="2"/>
      <c r="I400" s="2"/>
      <c r="J400" s="2"/>
      <c r="K400" s="2"/>
      <c r="L400" s="2"/>
      <c r="M400" s="2"/>
      <c r="N400" s="2"/>
      <c r="O400" s="2"/>
      <c r="P400" s="2"/>
      <c r="Q400" s="2"/>
      <c r="R400" s="2"/>
    </row>
    <row r="401" spans="3:18" x14ac:dyDescent="0.3">
      <c r="C401" s="3"/>
      <c r="D401" s="2"/>
      <c r="E401" s="2"/>
      <c r="F401" s="2"/>
      <c r="G401" s="4"/>
      <c r="H401" s="2"/>
      <c r="I401" s="2"/>
      <c r="J401" s="2"/>
      <c r="K401" s="2"/>
      <c r="L401" s="2"/>
      <c r="M401" s="2"/>
      <c r="N401" s="2"/>
      <c r="O401" s="2"/>
      <c r="P401" s="2"/>
      <c r="Q401" s="2"/>
      <c r="R401" s="2"/>
    </row>
    <row r="402" spans="3:18" x14ac:dyDescent="0.3">
      <c r="C402" s="3"/>
      <c r="D402" s="2"/>
      <c r="E402" s="2"/>
      <c r="F402" s="2"/>
      <c r="G402" s="4"/>
      <c r="H402" s="2"/>
      <c r="I402" s="2"/>
      <c r="J402" s="2"/>
      <c r="K402" s="2"/>
      <c r="L402" s="2"/>
      <c r="M402" s="2"/>
      <c r="N402" s="2"/>
      <c r="O402" s="2"/>
      <c r="P402" s="2"/>
      <c r="Q402" s="2"/>
      <c r="R402" s="2"/>
    </row>
    <row r="403" spans="3:18" x14ac:dyDescent="0.3">
      <c r="C403" s="3"/>
      <c r="D403" s="2"/>
      <c r="E403" s="2"/>
      <c r="F403" s="2"/>
      <c r="G403" s="4"/>
      <c r="H403" s="2"/>
      <c r="I403" s="2"/>
      <c r="J403" s="2"/>
      <c r="K403" s="2"/>
      <c r="L403" s="2"/>
      <c r="M403" s="2"/>
      <c r="N403" s="2"/>
      <c r="O403" s="2"/>
      <c r="P403" s="2"/>
      <c r="Q403" s="2"/>
      <c r="R403" s="2"/>
    </row>
    <row r="404" spans="3:18" x14ac:dyDescent="0.3">
      <c r="C404" s="3"/>
      <c r="D404" s="2"/>
      <c r="E404" s="2"/>
      <c r="F404" s="2"/>
      <c r="G404" s="4"/>
      <c r="H404" s="2"/>
      <c r="I404" s="2"/>
      <c r="J404" s="2"/>
      <c r="K404" s="2"/>
      <c r="L404" s="2"/>
      <c r="M404" s="2"/>
      <c r="N404" s="2"/>
      <c r="O404" s="2"/>
      <c r="P404" s="2"/>
      <c r="Q404" s="2"/>
      <c r="R404" s="2"/>
    </row>
    <row r="405" spans="3:18" x14ac:dyDescent="0.3">
      <c r="C405" s="3"/>
      <c r="D405" s="2"/>
      <c r="E405" s="2"/>
      <c r="F405" s="2"/>
      <c r="G405" s="4"/>
      <c r="H405" s="2"/>
      <c r="I405" s="2"/>
      <c r="J405" s="2"/>
      <c r="K405" s="2"/>
      <c r="L405" s="2"/>
      <c r="M405" s="2"/>
      <c r="N405" s="2"/>
      <c r="O405" s="2"/>
      <c r="P405" s="2"/>
      <c r="Q405" s="2"/>
      <c r="R405" s="2"/>
    </row>
    <row r="406" spans="3:18" x14ac:dyDescent="0.3">
      <c r="C406" s="3"/>
      <c r="D406" s="2"/>
      <c r="E406" s="2"/>
      <c r="F406" s="2"/>
      <c r="G406" s="4"/>
      <c r="H406" s="2"/>
      <c r="I406" s="2"/>
      <c r="J406" s="2"/>
      <c r="K406" s="2"/>
      <c r="L406" s="2"/>
      <c r="M406" s="2"/>
      <c r="N406" s="2"/>
      <c r="O406" s="2"/>
      <c r="P406" s="2"/>
      <c r="Q406" s="2"/>
      <c r="R406" s="2"/>
    </row>
    <row r="407" spans="3:18" x14ac:dyDescent="0.3">
      <c r="C407" s="3"/>
      <c r="D407" s="2"/>
      <c r="E407" s="2"/>
      <c r="F407" s="2"/>
      <c r="G407" s="4"/>
      <c r="H407" s="2"/>
      <c r="I407" s="2"/>
      <c r="J407" s="2"/>
      <c r="K407" s="2"/>
      <c r="L407" s="2"/>
      <c r="M407" s="2"/>
      <c r="N407" s="2"/>
      <c r="O407" s="2"/>
      <c r="P407" s="2"/>
      <c r="Q407" s="2"/>
      <c r="R407" s="2"/>
    </row>
    <row r="408" spans="3:18" x14ac:dyDescent="0.3">
      <c r="C408" s="3"/>
      <c r="D408" s="2"/>
      <c r="E408" s="2"/>
      <c r="F408" s="2"/>
      <c r="G408" s="4"/>
      <c r="H408" s="2"/>
      <c r="I408" s="2"/>
      <c r="J408" s="2"/>
      <c r="K408" s="2"/>
      <c r="L408" s="2"/>
      <c r="M408" s="2"/>
      <c r="N408" s="2"/>
      <c r="O408" s="2"/>
      <c r="P408" s="2"/>
      <c r="Q408" s="2"/>
      <c r="R408" s="2"/>
    </row>
    <row r="409" spans="3:18" x14ac:dyDescent="0.3">
      <c r="C409" s="3"/>
      <c r="D409" s="2"/>
      <c r="E409" s="2"/>
      <c r="F409" s="2"/>
      <c r="G409" s="4"/>
      <c r="H409" s="2"/>
      <c r="I409" s="2"/>
      <c r="J409" s="2"/>
      <c r="K409" s="2"/>
      <c r="L409" s="2"/>
      <c r="M409" s="2"/>
      <c r="N409" s="2"/>
      <c r="O409" s="2"/>
      <c r="P409" s="2"/>
      <c r="Q409" s="2"/>
      <c r="R409" s="2"/>
    </row>
    <row r="410" spans="3:18" x14ac:dyDescent="0.3">
      <c r="C410" s="3"/>
      <c r="D410" s="2"/>
      <c r="E410" s="2"/>
      <c r="F410" s="2"/>
      <c r="G410" s="4"/>
      <c r="H410" s="2"/>
      <c r="I410" s="2"/>
      <c r="J410" s="2"/>
      <c r="K410" s="2"/>
      <c r="L410" s="2"/>
      <c r="M410" s="2"/>
      <c r="N410" s="2"/>
      <c r="O410" s="2"/>
      <c r="P410" s="2"/>
      <c r="Q410" s="2"/>
      <c r="R410" s="2"/>
    </row>
    <row r="411" spans="3:18" x14ac:dyDescent="0.3">
      <c r="C411" s="3"/>
      <c r="D411" s="2"/>
      <c r="E411" s="2"/>
      <c r="F411" s="2"/>
      <c r="G411" s="4"/>
      <c r="H411" s="2"/>
      <c r="I411" s="2"/>
      <c r="J411" s="2"/>
      <c r="K411" s="2"/>
      <c r="L411" s="2"/>
      <c r="M411" s="2"/>
      <c r="N411" s="2"/>
      <c r="O411" s="2"/>
      <c r="P411" s="2"/>
      <c r="Q411" s="2"/>
      <c r="R411" s="2"/>
    </row>
    <row r="412" spans="3:18" x14ac:dyDescent="0.3">
      <c r="C412" s="3"/>
      <c r="D412" s="2"/>
      <c r="E412" s="2"/>
      <c r="F412" s="2"/>
      <c r="G412" s="4"/>
      <c r="H412" s="2"/>
      <c r="I412" s="2"/>
      <c r="J412" s="2"/>
      <c r="K412" s="2"/>
      <c r="L412" s="2"/>
      <c r="M412" s="2"/>
      <c r="N412" s="2"/>
      <c r="O412" s="2"/>
      <c r="P412" s="2"/>
      <c r="Q412" s="2"/>
      <c r="R412" s="2"/>
    </row>
    <row r="413" spans="3:18" x14ac:dyDescent="0.3">
      <c r="C413" s="3"/>
      <c r="D413" s="2"/>
      <c r="E413" s="2"/>
      <c r="F413" s="2"/>
      <c r="G413" s="4"/>
      <c r="H413" s="2"/>
      <c r="I413" s="2"/>
      <c r="J413" s="2"/>
      <c r="K413" s="2"/>
      <c r="L413" s="2"/>
      <c r="M413" s="2"/>
      <c r="N413" s="2"/>
      <c r="O413" s="2"/>
      <c r="P413" s="2"/>
      <c r="Q413" s="2"/>
      <c r="R413" s="2"/>
    </row>
    <row r="414" spans="3:18" x14ac:dyDescent="0.3">
      <c r="C414" s="3"/>
      <c r="D414" s="2"/>
      <c r="E414" s="2"/>
      <c r="F414" s="2"/>
      <c r="G414" s="4"/>
      <c r="H414" s="2"/>
      <c r="I414" s="2"/>
      <c r="J414" s="2"/>
      <c r="K414" s="2"/>
      <c r="L414" s="2"/>
      <c r="M414" s="2"/>
      <c r="N414" s="2"/>
      <c r="O414" s="2"/>
      <c r="P414" s="2"/>
      <c r="Q414" s="2"/>
      <c r="R414" s="2"/>
    </row>
    <row r="415" spans="3:18" x14ac:dyDescent="0.3">
      <c r="C415" s="3"/>
      <c r="D415" s="2"/>
      <c r="E415" s="2"/>
      <c r="F415" s="2"/>
      <c r="G415" s="4"/>
      <c r="H415" s="2"/>
      <c r="I415" s="2"/>
      <c r="J415" s="2"/>
      <c r="K415" s="2"/>
      <c r="L415" s="2"/>
      <c r="M415" s="2"/>
      <c r="N415" s="2"/>
      <c r="O415" s="2"/>
      <c r="P415" s="2"/>
      <c r="Q415" s="2"/>
      <c r="R415" s="2"/>
    </row>
    <row r="416" spans="3:18" x14ac:dyDescent="0.3">
      <c r="C416" s="3"/>
      <c r="D416" s="2"/>
      <c r="E416" s="2"/>
      <c r="F416" s="2"/>
      <c r="G416" s="4"/>
      <c r="H416" s="2"/>
      <c r="I416" s="2"/>
      <c r="J416" s="2"/>
      <c r="K416" s="2"/>
      <c r="L416" s="2"/>
      <c r="M416" s="2"/>
      <c r="N416" s="2"/>
      <c r="O416" s="2"/>
      <c r="P416" s="2"/>
      <c r="Q416" s="2"/>
      <c r="R416" s="2"/>
    </row>
    <row r="417" spans="3:18" x14ac:dyDescent="0.3">
      <c r="C417" s="3"/>
      <c r="D417" s="2"/>
      <c r="E417" s="2"/>
      <c r="F417" s="2"/>
      <c r="G417" s="4"/>
      <c r="H417" s="2"/>
      <c r="I417" s="2"/>
      <c r="J417" s="2"/>
      <c r="K417" s="2"/>
      <c r="L417" s="2"/>
      <c r="M417" s="2"/>
      <c r="N417" s="2"/>
      <c r="O417" s="2"/>
      <c r="P417" s="2"/>
      <c r="Q417" s="2"/>
      <c r="R417" s="2"/>
    </row>
    <row r="418" spans="3:18" x14ac:dyDescent="0.3">
      <c r="C418" s="3"/>
      <c r="D418" s="2"/>
      <c r="E418" s="2"/>
      <c r="F418" s="2"/>
      <c r="G418" s="4"/>
      <c r="H418" s="2"/>
      <c r="I418" s="2"/>
      <c r="J418" s="2"/>
      <c r="K418" s="2"/>
      <c r="L418" s="2"/>
      <c r="M418" s="2"/>
      <c r="N418" s="2"/>
      <c r="O418" s="2"/>
      <c r="P418" s="2"/>
      <c r="Q418" s="2"/>
      <c r="R418" s="2"/>
    </row>
    <row r="419" spans="3:18" x14ac:dyDescent="0.3">
      <c r="C419" s="3"/>
      <c r="D419" s="2"/>
      <c r="E419" s="2"/>
      <c r="F419" s="2"/>
      <c r="G419" s="4"/>
      <c r="H419" s="2"/>
      <c r="I419" s="2"/>
      <c r="J419" s="2"/>
      <c r="K419" s="2"/>
      <c r="L419" s="2"/>
      <c r="M419" s="2"/>
      <c r="N419" s="2"/>
      <c r="O419" s="2"/>
      <c r="P419" s="2"/>
      <c r="Q419" s="2"/>
      <c r="R419" s="2"/>
    </row>
    <row r="420" spans="3:18" x14ac:dyDescent="0.3">
      <c r="C420" s="3"/>
      <c r="D420" s="2"/>
      <c r="E420" s="2"/>
      <c r="F420" s="2"/>
      <c r="G420" s="4"/>
      <c r="H420" s="2"/>
      <c r="I420" s="2"/>
      <c r="J420" s="2"/>
      <c r="K420" s="2"/>
      <c r="L420" s="2"/>
      <c r="M420" s="2"/>
      <c r="N420" s="2"/>
      <c r="O420" s="2"/>
      <c r="P420" s="2"/>
      <c r="Q420" s="2"/>
      <c r="R420" s="2"/>
    </row>
    <row r="421" spans="3:18" x14ac:dyDescent="0.3">
      <c r="C421" s="3"/>
      <c r="D421" s="2"/>
      <c r="E421" s="2"/>
      <c r="F421" s="2"/>
      <c r="G421" s="4"/>
      <c r="H421" s="2"/>
      <c r="I421" s="2"/>
      <c r="J421" s="2"/>
      <c r="K421" s="2"/>
      <c r="L421" s="2"/>
      <c r="M421" s="2"/>
      <c r="N421" s="2"/>
      <c r="O421" s="2"/>
      <c r="P421" s="2"/>
      <c r="Q421" s="2"/>
      <c r="R421" s="2"/>
    </row>
    <row r="422" spans="3:18" x14ac:dyDescent="0.3">
      <c r="C422" s="3"/>
      <c r="D422" s="2"/>
      <c r="E422" s="2"/>
      <c r="F422" s="2"/>
      <c r="G422" s="4"/>
      <c r="H422" s="2"/>
      <c r="I422" s="2"/>
      <c r="J422" s="2"/>
      <c r="K422" s="2"/>
      <c r="L422" s="2"/>
      <c r="M422" s="2"/>
      <c r="N422" s="2"/>
      <c r="O422" s="2"/>
      <c r="P422" s="2"/>
      <c r="Q422" s="2"/>
      <c r="R422" s="2"/>
    </row>
    <row r="423" spans="3:18" x14ac:dyDescent="0.3">
      <c r="C423" s="3"/>
      <c r="D423" s="2"/>
      <c r="E423" s="2"/>
      <c r="F423" s="2"/>
      <c r="G423" s="4"/>
      <c r="H423" s="2"/>
      <c r="I423" s="2"/>
      <c r="J423" s="2"/>
      <c r="K423" s="2"/>
      <c r="L423" s="2"/>
      <c r="M423" s="2"/>
      <c r="N423" s="2"/>
      <c r="O423" s="2"/>
      <c r="P423" s="2"/>
      <c r="Q423" s="2"/>
      <c r="R423" s="2"/>
    </row>
    <row r="424" spans="3:18" x14ac:dyDescent="0.3">
      <c r="C424" s="3"/>
      <c r="D424" s="2"/>
      <c r="E424" s="2"/>
      <c r="F424" s="2"/>
      <c r="G424" s="4"/>
      <c r="H424" s="2"/>
      <c r="I424" s="2"/>
      <c r="J424" s="2"/>
      <c r="K424" s="2"/>
      <c r="L424" s="2"/>
      <c r="M424" s="2"/>
      <c r="N424" s="2"/>
      <c r="O424" s="2"/>
      <c r="P424" s="2"/>
      <c r="Q424" s="2"/>
      <c r="R424" s="2"/>
    </row>
    <row r="425" spans="3:18" x14ac:dyDescent="0.3">
      <c r="C425" s="3"/>
      <c r="D425" s="2"/>
      <c r="E425" s="2"/>
      <c r="F425" s="2"/>
      <c r="G425" s="4"/>
      <c r="H425" s="2"/>
      <c r="I425" s="2"/>
      <c r="J425" s="2"/>
      <c r="K425" s="2"/>
      <c r="L425" s="2"/>
      <c r="M425" s="2"/>
      <c r="N425" s="2"/>
      <c r="O425" s="2"/>
      <c r="P425" s="2"/>
      <c r="Q425" s="2"/>
      <c r="R425" s="2"/>
    </row>
    <row r="426" spans="3:18" x14ac:dyDescent="0.3">
      <c r="C426" s="3"/>
      <c r="D426" s="2"/>
      <c r="E426" s="2"/>
      <c r="F426" s="2"/>
      <c r="G426" s="4"/>
      <c r="H426" s="2"/>
      <c r="I426" s="2"/>
      <c r="J426" s="2"/>
      <c r="K426" s="2"/>
      <c r="L426" s="2"/>
      <c r="M426" s="2"/>
      <c r="N426" s="2"/>
      <c r="O426" s="2"/>
      <c r="P426" s="2"/>
      <c r="Q426" s="2"/>
      <c r="R426" s="2"/>
    </row>
    <row r="427" spans="3:18" x14ac:dyDescent="0.3">
      <c r="C427" s="3"/>
      <c r="D427" s="2"/>
      <c r="E427" s="2"/>
      <c r="F427" s="2"/>
      <c r="G427" s="4"/>
      <c r="H427" s="2"/>
      <c r="I427" s="2"/>
      <c r="J427" s="2"/>
      <c r="K427" s="2"/>
      <c r="L427" s="2"/>
      <c r="M427" s="2"/>
      <c r="N427" s="2"/>
      <c r="O427" s="2"/>
      <c r="P427" s="2"/>
      <c r="Q427" s="2"/>
      <c r="R427" s="2"/>
    </row>
    <row r="428" spans="3:18" x14ac:dyDescent="0.3">
      <c r="C428" s="3"/>
      <c r="D428" s="2"/>
      <c r="E428" s="2"/>
      <c r="F428" s="2"/>
      <c r="G428" s="4"/>
      <c r="H428" s="2"/>
      <c r="I428" s="2"/>
      <c r="J428" s="2"/>
      <c r="K428" s="2"/>
      <c r="L428" s="2"/>
      <c r="M428" s="2"/>
      <c r="N428" s="2"/>
      <c r="O428" s="2"/>
      <c r="P428" s="2"/>
      <c r="Q428" s="2"/>
      <c r="R428" s="2"/>
    </row>
    <row r="429" spans="3:18" x14ac:dyDescent="0.3">
      <c r="C429" s="3"/>
      <c r="D429" s="2"/>
      <c r="E429" s="2"/>
      <c r="F429" s="2"/>
      <c r="G429" s="4"/>
      <c r="H429" s="2"/>
      <c r="I429" s="2"/>
      <c r="J429" s="2"/>
      <c r="K429" s="2"/>
      <c r="L429" s="2"/>
      <c r="M429" s="2"/>
      <c r="N429" s="2"/>
      <c r="O429" s="2"/>
      <c r="P429" s="2"/>
      <c r="Q429" s="2"/>
      <c r="R429" s="2"/>
    </row>
    <row r="430" spans="3:18" x14ac:dyDescent="0.3">
      <c r="C430" s="3"/>
      <c r="D430" s="2"/>
      <c r="E430" s="2"/>
      <c r="F430" s="2"/>
      <c r="G430" s="4"/>
      <c r="H430" s="2"/>
      <c r="I430" s="2"/>
      <c r="J430" s="2"/>
      <c r="K430" s="2"/>
      <c r="L430" s="2"/>
      <c r="M430" s="2"/>
      <c r="N430" s="2"/>
      <c r="O430" s="2"/>
      <c r="P430" s="2"/>
      <c r="Q430" s="2"/>
      <c r="R430" s="2"/>
    </row>
    <row r="431" spans="3:18" x14ac:dyDescent="0.3">
      <c r="C431" s="3"/>
      <c r="D431" s="2"/>
      <c r="E431" s="2"/>
      <c r="F431" s="2"/>
      <c r="G431" s="4"/>
      <c r="H431" s="2"/>
      <c r="I431" s="2"/>
      <c r="J431" s="2"/>
      <c r="K431" s="2"/>
      <c r="L431" s="2"/>
      <c r="M431" s="2"/>
      <c r="N431" s="2"/>
      <c r="O431" s="2"/>
      <c r="P431" s="2"/>
      <c r="Q431" s="2"/>
      <c r="R431" s="2"/>
    </row>
    <row r="432" spans="3:18" x14ac:dyDescent="0.3">
      <c r="C432" s="3"/>
      <c r="D432" s="2"/>
      <c r="E432" s="2"/>
      <c r="F432" s="2"/>
      <c r="G432" s="4"/>
      <c r="H432" s="2"/>
      <c r="I432" s="2"/>
      <c r="J432" s="2"/>
      <c r="K432" s="2"/>
      <c r="L432" s="2"/>
      <c r="M432" s="2"/>
      <c r="N432" s="2"/>
      <c r="O432" s="2"/>
      <c r="P432" s="2"/>
      <c r="Q432" s="2"/>
      <c r="R432" s="2"/>
    </row>
    <row r="433" spans="3:18" x14ac:dyDescent="0.3">
      <c r="C433" s="3"/>
      <c r="D433" s="2"/>
      <c r="E433" s="2"/>
      <c r="F433" s="2"/>
      <c r="G433" s="4"/>
      <c r="H433" s="2"/>
      <c r="I433" s="2"/>
      <c r="J433" s="2"/>
      <c r="K433" s="2"/>
      <c r="L433" s="2"/>
      <c r="M433" s="2"/>
      <c r="N433" s="2"/>
      <c r="O433" s="2"/>
      <c r="P433" s="2"/>
      <c r="Q433" s="2"/>
      <c r="R433" s="2"/>
    </row>
    <row r="434" spans="3:18" x14ac:dyDescent="0.3">
      <c r="C434" s="3"/>
      <c r="D434" s="2"/>
      <c r="E434" s="2"/>
      <c r="F434" s="2"/>
      <c r="G434" s="4"/>
      <c r="H434" s="2"/>
      <c r="I434" s="2"/>
      <c r="J434" s="2"/>
      <c r="K434" s="2"/>
      <c r="L434" s="2"/>
      <c r="M434" s="2"/>
      <c r="N434" s="2"/>
      <c r="O434" s="2"/>
      <c r="P434" s="2"/>
      <c r="Q434" s="2"/>
      <c r="R434" s="2"/>
    </row>
    <row r="435" spans="3:18" x14ac:dyDescent="0.3">
      <c r="C435" s="3"/>
      <c r="D435" s="2"/>
      <c r="E435" s="2"/>
      <c r="F435" s="2"/>
      <c r="G435" s="4"/>
      <c r="H435" s="2"/>
      <c r="I435" s="2"/>
      <c r="J435" s="2"/>
      <c r="K435" s="2"/>
      <c r="L435" s="2"/>
      <c r="M435" s="2"/>
      <c r="N435" s="2"/>
      <c r="O435" s="2"/>
      <c r="P435" s="2"/>
      <c r="Q435" s="2"/>
      <c r="R435" s="2"/>
    </row>
    <row r="436" spans="3:18" x14ac:dyDescent="0.3">
      <c r="C436" s="3"/>
      <c r="D436" s="2"/>
      <c r="E436" s="2"/>
      <c r="F436" s="2"/>
      <c r="G436" s="4"/>
      <c r="H436" s="2"/>
      <c r="I436" s="2"/>
      <c r="J436" s="2"/>
      <c r="K436" s="2"/>
      <c r="L436" s="2"/>
      <c r="M436" s="2"/>
      <c r="N436" s="2"/>
      <c r="O436" s="2"/>
      <c r="P436" s="2"/>
      <c r="Q436" s="2"/>
      <c r="R436" s="2"/>
    </row>
    <row r="437" spans="3:18" x14ac:dyDescent="0.3">
      <c r="C437" s="3"/>
      <c r="D437" s="2"/>
      <c r="E437" s="2"/>
      <c r="F437" s="2"/>
      <c r="G437" s="4"/>
      <c r="H437" s="2"/>
      <c r="I437" s="2"/>
      <c r="J437" s="2"/>
      <c r="K437" s="2"/>
      <c r="L437" s="2"/>
      <c r="M437" s="2"/>
      <c r="N437" s="2"/>
      <c r="O437" s="2"/>
      <c r="P437" s="2"/>
      <c r="Q437" s="2"/>
      <c r="R437" s="2"/>
    </row>
    <row r="438" spans="3:18" x14ac:dyDescent="0.3">
      <c r="C438" s="3"/>
      <c r="D438" s="2"/>
      <c r="E438" s="2"/>
      <c r="F438" s="2"/>
      <c r="G438" s="4"/>
      <c r="H438" s="2"/>
      <c r="I438" s="2"/>
      <c r="J438" s="2"/>
      <c r="K438" s="2"/>
      <c r="L438" s="2"/>
      <c r="M438" s="2"/>
      <c r="N438" s="2"/>
      <c r="O438" s="2"/>
      <c r="P438" s="2"/>
      <c r="Q438" s="2"/>
      <c r="R438" s="2"/>
    </row>
    <row r="439" spans="3:18" x14ac:dyDescent="0.3">
      <c r="C439" s="3"/>
      <c r="D439" s="2"/>
      <c r="E439" s="2"/>
      <c r="F439" s="2"/>
      <c r="G439" s="4"/>
      <c r="H439" s="2"/>
      <c r="I439" s="2"/>
      <c r="J439" s="2"/>
      <c r="K439" s="2"/>
      <c r="L439" s="2"/>
      <c r="M439" s="2"/>
      <c r="N439" s="2"/>
      <c r="O439" s="2"/>
      <c r="P439" s="2"/>
      <c r="Q439" s="2"/>
      <c r="R439" s="2"/>
    </row>
    <row r="440" spans="3:18" x14ac:dyDescent="0.3">
      <c r="C440" s="3"/>
      <c r="D440" s="2"/>
      <c r="E440" s="2"/>
      <c r="F440" s="2"/>
      <c r="G440" s="4"/>
      <c r="H440" s="2"/>
      <c r="I440" s="2"/>
      <c r="J440" s="2"/>
      <c r="K440" s="2"/>
      <c r="L440" s="2"/>
      <c r="M440" s="2"/>
      <c r="N440" s="2"/>
      <c r="O440" s="2"/>
      <c r="P440" s="2"/>
      <c r="Q440" s="2"/>
      <c r="R440" s="2"/>
    </row>
    <row r="441" spans="3:18" x14ac:dyDescent="0.3">
      <c r="C441" s="3"/>
      <c r="D441" s="2"/>
      <c r="E441" s="2"/>
      <c r="F441" s="2"/>
      <c r="G441" s="4"/>
      <c r="H441" s="2"/>
      <c r="I441" s="2"/>
      <c r="J441" s="2"/>
      <c r="K441" s="2"/>
      <c r="L441" s="2"/>
      <c r="M441" s="2"/>
      <c r="N441" s="2"/>
      <c r="O441" s="2"/>
      <c r="P441" s="2"/>
      <c r="Q441" s="2"/>
      <c r="R441" s="2"/>
    </row>
    <row r="442" spans="3:18" x14ac:dyDescent="0.3">
      <c r="C442" s="3"/>
      <c r="D442" s="2"/>
      <c r="E442" s="2"/>
      <c r="F442" s="2"/>
      <c r="G442" s="4"/>
      <c r="H442" s="2"/>
      <c r="I442" s="2"/>
      <c r="J442" s="2"/>
      <c r="K442" s="2"/>
      <c r="L442" s="2"/>
      <c r="M442" s="2"/>
      <c r="N442" s="2"/>
      <c r="O442" s="2"/>
      <c r="P442" s="2"/>
      <c r="Q442" s="2"/>
      <c r="R442" s="2"/>
    </row>
    <row r="443" spans="3:18" x14ac:dyDescent="0.3">
      <c r="C443" s="3"/>
      <c r="D443" s="2"/>
      <c r="E443" s="2"/>
      <c r="F443" s="2"/>
      <c r="G443" s="4"/>
      <c r="H443" s="2"/>
      <c r="I443" s="2"/>
      <c r="J443" s="2"/>
      <c r="K443" s="2"/>
      <c r="L443" s="2"/>
      <c r="M443" s="2"/>
      <c r="N443" s="2"/>
      <c r="O443" s="2"/>
      <c r="P443" s="2"/>
      <c r="Q443" s="2"/>
      <c r="R443" s="2"/>
    </row>
    <row r="444" spans="3:18" x14ac:dyDescent="0.3">
      <c r="C444" s="3"/>
      <c r="D444" s="2"/>
      <c r="E444" s="2"/>
      <c r="F444" s="2"/>
      <c r="G444" s="4"/>
      <c r="H444" s="2"/>
      <c r="I444" s="2"/>
      <c r="J444" s="2"/>
      <c r="K444" s="2"/>
      <c r="L444" s="2"/>
      <c r="M444" s="2"/>
      <c r="N444" s="2"/>
      <c r="O444" s="2"/>
      <c r="P444" s="2"/>
      <c r="Q444" s="2"/>
      <c r="R444" s="2"/>
    </row>
    <row r="445" spans="3:18" x14ac:dyDescent="0.3">
      <c r="C445" s="3"/>
      <c r="D445" s="2"/>
      <c r="E445" s="2"/>
      <c r="F445" s="2"/>
      <c r="G445" s="4"/>
      <c r="H445" s="2"/>
      <c r="I445" s="2"/>
      <c r="J445" s="2"/>
      <c r="K445" s="2"/>
      <c r="L445" s="2"/>
      <c r="M445" s="2"/>
      <c r="N445" s="2"/>
      <c r="O445" s="2"/>
      <c r="P445" s="2"/>
      <c r="Q445" s="2"/>
      <c r="R445" s="2"/>
    </row>
    <row r="446" spans="3:18" x14ac:dyDescent="0.3">
      <c r="C446" s="3"/>
      <c r="D446" s="2"/>
      <c r="E446" s="2"/>
      <c r="F446" s="2"/>
      <c r="G446" s="4"/>
      <c r="H446" s="2"/>
      <c r="I446" s="2"/>
      <c r="J446" s="2"/>
      <c r="K446" s="2"/>
      <c r="L446" s="2"/>
      <c r="M446" s="2"/>
      <c r="N446" s="2"/>
      <c r="O446" s="2"/>
      <c r="P446" s="2"/>
      <c r="Q446" s="2"/>
      <c r="R446" s="2"/>
    </row>
    <row r="447" spans="3:18" x14ac:dyDescent="0.3">
      <c r="C447" s="3"/>
      <c r="D447" s="2"/>
      <c r="E447" s="2"/>
      <c r="F447" s="2"/>
      <c r="G447" s="4"/>
      <c r="H447" s="2"/>
      <c r="I447" s="2"/>
      <c r="J447" s="2"/>
      <c r="K447" s="2"/>
      <c r="L447" s="2"/>
      <c r="M447" s="2"/>
      <c r="N447" s="2"/>
      <c r="O447" s="2"/>
      <c r="P447" s="2"/>
      <c r="Q447" s="2"/>
      <c r="R447" s="2"/>
    </row>
    <row r="448" spans="3:18" x14ac:dyDescent="0.3">
      <c r="C448" s="3"/>
      <c r="D448" s="2"/>
      <c r="E448" s="2"/>
      <c r="F448" s="2"/>
      <c r="G448" s="4"/>
      <c r="H448" s="2"/>
      <c r="I448" s="2"/>
      <c r="J448" s="2"/>
      <c r="K448" s="2"/>
      <c r="L448" s="2"/>
      <c r="M448" s="2"/>
      <c r="N448" s="2"/>
      <c r="O448" s="2"/>
      <c r="P448" s="2"/>
      <c r="Q448" s="2"/>
      <c r="R448" s="2"/>
    </row>
    <row r="449" spans="3:18" x14ac:dyDescent="0.3">
      <c r="C449" s="3"/>
      <c r="D449" s="2"/>
      <c r="E449" s="2"/>
      <c r="F449" s="2"/>
      <c r="G449" s="4"/>
      <c r="H449" s="2"/>
      <c r="I449" s="2"/>
      <c r="J449" s="2"/>
      <c r="K449" s="2"/>
      <c r="L449" s="2"/>
      <c r="M449" s="2"/>
      <c r="N449" s="2"/>
      <c r="O449" s="2"/>
      <c r="P449" s="2"/>
      <c r="Q449" s="2"/>
      <c r="R449" s="2"/>
    </row>
    <row r="450" spans="3:18" x14ac:dyDescent="0.3">
      <c r="C450" s="3"/>
      <c r="D450" s="2"/>
      <c r="E450" s="2"/>
      <c r="F450" s="2"/>
      <c r="G450" s="4"/>
      <c r="H450" s="2"/>
      <c r="I450" s="2"/>
      <c r="J450" s="2"/>
      <c r="K450" s="2"/>
      <c r="L450" s="2"/>
      <c r="M450" s="2"/>
      <c r="N450" s="2"/>
      <c r="O450" s="2"/>
      <c r="P450" s="2"/>
      <c r="Q450" s="2"/>
      <c r="R450" s="2"/>
    </row>
    <row r="451" spans="3:18" x14ac:dyDescent="0.3">
      <c r="C451" s="3"/>
      <c r="D451" s="2"/>
      <c r="E451" s="2"/>
      <c r="F451" s="2"/>
      <c r="G451" s="4"/>
      <c r="H451" s="2"/>
      <c r="I451" s="2"/>
      <c r="J451" s="2"/>
      <c r="K451" s="2"/>
      <c r="L451" s="2"/>
      <c r="M451" s="2"/>
      <c r="N451" s="2"/>
      <c r="O451" s="2"/>
      <c r="P451" s="2"/>
      <c r="Q451" s="2"/>
      <c r="R451" s="2"/>
    </row>
    <row r="452" spans="3:18" x14ac:dyDescent="0.3">
      <c r="C452" s="3"/>
      <c r="D452" s="2"/>
      <c r="E452" s="2"/>
      <c r="F452" s="2"/>
      <c r="G452" s="4"/>
      <c r="H452" s="2"/>
      <c r="I452" s="2"/>
      <c r="J452" s="2"/>
      <c r="K452" s="2"/>
      <c r="L452" s="2"/>
      <c r="M452" s="2"/>
      <c r="N452" s="2"/>
      <c r="O452" s="2"/>
      <c r="P452" s="2"/>
      <c r="Q452" s="2"/>
      <c r="R452" s="2"/>
    </row>
    <row r="453" spans="3:18" x14ac:dyDescent="0.3">
      <c r="C453" s="3"/>
      <c r="D453" s="2"/>
      <c r="E453" s="2"/>
      <c r="F453" s="2"/>
      <c r="G453" s="4"/>
      <c r="H453" s="2"/>
      <c r="I453" s="2"/>
      <c r="J453" s="2"/>
      <c r="K453" s="2"/>
      <c r="L453" s="2"/>
      <c r="M453" s="2"/>
      <c r="N453" s="2"/>
      <c r="O453" s="2"/>
      <c r="P453" s="2"/>
      <c r="Q453" s="2"/>
      <c r="R453" s="2"/>
    </row>
    <row r="454" spans="3:18" x14ac:dyDescent="0.3">
      <c r="C454" s="3"/>
      <c r="D454" s="2"/>
      <c r="E454" s="2"/>
      <c r="F454" s="2"/>
      <c r="G454" s="4"/>
      <c r="H454" s="2"/>
      <c r="I454" s="2"/>
      <c r="J454" s="2"/>
      <c r="K454" s="2"/>
      <c r="L454" s="2"/>
      <c r="M454" s="2"/>
      <c r="N454" s="2"/>
      <c r="O454" s="2"/>
      <c r="P454" s="2"/>
      <c r="Q454" s="2"/>
      <c r="R454" s="2"/>
    </row>
    <row r="455" spans="3:18" x14ac:dyDescent="0.3">
      <c r="C455" s="3"/>
      <c r="D455" s="2"/>
      <c r="E455" s="2"/>
      <c r="F455" s="2"/>
      <c r="G455" s="4"/>
      <c r="H455" s="2"/>
      <c r="I455" s="2"/>
      <c r="J455" s="2"/>
      <c r="K455" s="2"/>
      <c r="L455" s="2"/>
      <c r="M455" s="2"/>
      <c r="N455" s="2"/>
      <c r="O455" s="2"/>
      <c r="P455" s="2"/>
      <c r="Q455" s="2"/>
      <c r="R455" s="2"/>
    </row>
    <row r="456" spans="3:18" x14ac:dyDescent="0.3">
      <c r="C456" s="3"/>
      <c r="D456" s="2"/>
      <c r="E456" s="2"/>
      <c r="F456" s="2"/>
      <c r="G456" s="4"/>
      <c r="H456" s="2"/>
      <c r="I456" s="2"/>
      <c r="J456" s="2"/>
      <c r="K456" s="2"/>
      <c r="L456" s="2"/>
      <c r="M456" s="2"/>
      <c r="N456" s="2"/>
      <c r="O456" s="2"/>
      <c r="P456" s="2"/>
      <c r="Q456" s="2"/>
      <c r="R456" s="2"/>
    </row>
    <row r="457" spans="3:18" x14ac:dyDescent="0.3">
      <c r="C457" s="3"/>
      <c r="D457" s="2"/>
      <c r="E457" s="2"/>
      <c r="F457" s="2"/>
      <c r="G457" s="4"/>
      <c r="H457" s="2"/>
      <c r="I457" s="2"/>
      <c r="J457" s="2"/>
      <c r="K457" s="2"/>
      <c r="L457" s="2"/>
      <c r="M457" s="2"/>
      <c r="N457" s="2"/>
      <c r="O457" s="2"/>
      <c r="P457" s="2"/>
      <c r="Q457" s="2"/>
      <c r="R457" s="2"/>
    </row>
    <row r="458" spans="3:18" x14ac:dyDescent="0.3">
      <c r="C458" s="3"/>
      <c r="D458" s="2"/>
      <c r="E458" s="2"/>
      <c r="F458" s="2"/>
      <c r="G458" s="4"/>
      <c r="H458" s="2"/>
      <c r="I458" s="2"/>
      <c r="J458" s="2"/>
      <c r="K458" s="2"/>
      <c r="L458" s="2"/>
      <c r="M458" s="2"/>
      <c r="N458" s="2"/>
      <c r="O458" s="2"/>
      <c r="P458" s="2"/>
      <c r="Q458" s="2"/>
      <c r="R458" s="2"/>
    </row>
    <row r="459" spans="3:18" x14ac:dyDescent="0.3">
      <c r="C459" s="3"/>
      <c r="D459" s="2"/>
      <c r="E459" s="2"/>
      <c r="F459" s="2"/>
      <c r="G459" s="4"/>
      <c r="H459" s="2"/>
      <c r="I459" s="2"/>
      <c r="J459" s="2"/>
      <c r="K459" s="2"/>
      <c r="L459" s="2"/>
      <c r="M459" s="2"/>
      <c r="N459" s="2"/>
      <c r="O459" s="2"/>
      <c r="P459" s="2"/>
      <c r="Q459" s="2"/>
      <c r="R459" s="2"/>
    </row>
    <row r="460" spans="3:18" x14ac:dyDescent="0.3">
      <c r="C460" s="3"/>
      <c r="D460" s="2"/>
      <c r="E460" s="2"/>
      <c r="F460" s="2"/>
      <c r="G460" s="4"/>
      <c r="H460" s="2"/>
      <c r="I460" s="2"/>
      <c r="J460" s="2"/>
      <c r="K460" s="2"/>
      <c r="L460" s="2"/>
      <c r="M460" s="2"/>
      <c r="N460" s="2"/>
      <c r="O460" s="2"/>
      <c r="P460" s="2"/>
      <c r="Q460" s="2"/>
      <c r="R460" s="2"/>
    </row>
    <row r="461" spans="3:18" x14ac:dyDescent="0.3">
      <c r="C461" s="3"/>
      <c r="D461" s="2"/>
      <c r="E461" s="2"/>
      <c r="F461" s="2"/>
      <c r="G461" s="4"/>
      <c r="H461" s="2"/>
      <c r="I461" s="2"/>
      <c r="J461" s="2"/>
      <c r="K461" s="2"/>
      <c r="L461" s="2"/>
      <c r="M461" s="2"/>
      <c r="N461" s="2"/>
      <c r="O461" s="2"/>
      <c r="P461" s="2"/>
      <c r="Q461" s="2"/>
      <c r="R461" s="2"/>
    </row>
    <row r="462" spans="3:18" x14ac:dyDescent="0.3">
      <c r="C462" s="3"/>
      <c r="D462" s="2"/>
      <c r="E462" s="2"/>
      <c r="F462" s="2"/>
      <c r="G462" s="4"/>
      <c r="H462" s="2"/>
      <c r="I462" s="2"/>
      <c r="J462" s="2"/>
      <c r="K462" s="2"/>
      <c r="L462" s="2"/>
      <c r="M462" s="2"/>
      <c r="N462" s="2"/>
      <c r="O462" s="2"/>
      <c r="P462" s="2"/>
      <c r="Q462" s="2"/>
      <c r="R462" s="2"/>
    </row>
    <row r="463" spans="3:18" x14ac:dyDescent="0.3">
      <c r="C463" s="3"/>
      <c r="D463" s="2"/>
      <c r="E463" s="2"/>
      <c r="F463" s="2"/>
      <c r="G463" s="4"/>
      <c r="H463" s="2"/>
      <c r="I463" s="2"/>
      <c r="J463" s="2"/>
      <c r="K463" s="2"/>
      <c r="L463" s="2"/>
      <c r="M463" s="2"/>
      <c r="N463" s="2"/>
      <c r="O463" s="2"/>
      <c r="P463" s="2"/>
      <c r="Q463" s="2"/>
      <c r="R463" s="2"/>
    </row>
    <row r="464" spans="3:18" x14ac:dyDescent="0.3">
      <c r="C464" s="3"/>
      <c r="D464" s="2"/>
      <c r="E464" s="2"/>
      <c r="F464" s="2"/>
      <c r="G464" s="4"/>
      <c r="H464" s="2"/>
      <c r="I464" s="2"/>
      <c r="J464" s="2"/>
      <c r="K464" s="2"/>
      <c r="L464" s="2"/>
      <c r="M464" s="2"/>
      <c r="N464" s="2"/>
      <c r="O464" s="2"/>
      <c r="P464" s="2"/>
      <c r="Q464" s="2"/>
      <c r="R464" s="2"/>
    </row>
    <row r="465" spans="3:18" x14ac:dyDescent="0.3">
      <c r="C465" s="3"/>
      <c r="D465" s="2"/>
      <c r="E465" s="2"/>
      <c r="F465" s="2"/>
      <c r="G465" s="4"/>
      <c r="H465" s="2"/>
      <c r="I465" s="2"/>
      <c r="J465" s="2"/>
      <c r="K465" s="2"/>
      <c r="L465" s="2"/>
      <c r="M465" s="2"/>
      <c r="N465" s="2"/>
      <c r="O465" s="2"/>
      <c r="P465" s="2"/>
      <c r="Q465" s="2"/>
      <c r="R465" s="2"/>
    </row>
    <row r="466" spans="3:18" x14ac:dyDescent="0.3">
      <c r="C466" s="3"/>
      <c r="D466" s="2"/>
      <c r="E466" s="2"/>
      <c r="F466" s="2"/>
      <c r="G466" s="4"/>
      <c r="H466" s="2"/>
      <c r="I466" s="2"/>
      <c r="J466" s="2"/>
      <c r="K466" s="2"/>
      <c r="L466" s="2"/>
      <c r="M466" s="2"/>
      <c r="N466" s="2"/>
      <c r="O466" s="2"/>
      <c r="P466" s="2"/>
      <c r="Q466" s="2"/>
      <c r="R466" s="2"/>
    </row>
    <row r="467" spans="3:18" x14ac:dyDescent="0.3">
      <c r="C467" s="3"/>
      <c r="D467" s="2"/>
      <c r="E467" s="2"/>
      <c r="F467" s="2"/>
      <c r="G467" s="4"/>
      <c r="H467" s="2"/>
      <c r="I467" s="2"/>
      <c r="J467" s="2"/>
      <c r="K467" s="2"/>
      <c r="L467" s="2"/>
      <c r="M467" s="2"/>
      <c r="N467" s="2"/>
      <c r="O467" s="2"/>
      <c r="P467" s="2"/>
      <c r="Q467" s="2"/>
      <c r="R467" s="2"/>
    </row>
    <row r="468" spans="3:18" x14ac:dyDescent="0.3">
      <c r="C468" s="3"/>
      <c r="D468" s="2"/>
      <c r="E468" s="2"/>
      <c r="F468" s="2"/>
      <c r="G468" s="4"/>
      <c r="H468" s="2"/>
      <c r="I468" s="2"/>
      <c r="J468" s="2"/>
      <c r="K468" s="2"/>
      <c r="L468" s="2"/>
      <c r="M468" s="2"/>
      <c r="N468" s="2"/>
      <c r="O468" s="2"/>
      <c r="P468" s="2"/>
      <c r="Q468" s="2"/>
      <c r="R468" s="2"/>
    </row>
    <row r="469" spans="3:18" x14ac:dyDescent="0.3">
      <c r="C469" s="3"/>
      <c r="D469" s="2"/>
      <c r="E469" s="2"/>
      <c r="F469" s="2"/>
      <c r="G469" s="4"/>
      <c r="H469" s="2"/>
      <c r="I469" s="2"/>
      <c r="J469" s="2"/>
      <c r="K469" s="2"/>
      <c r="L469" s="2"/>
      <c r="M469" s="2"/>
      <c r="N469" s="2"/>
      <c r="O469" s="2"/>
      <c r="P469" s="2"/>
      <c r="Q469" s="2"/>
      <c r="R469" s="2"/>
    </row>
    <row r="470" spans="3:18" x14ac:dyDescent="0.3">
      <c r="C470" s="3"/>
      <c r="D470" s="2"/>
      <c r="E470" s="2"/>
      <c r="F470" s="2"/>
      <c r="G470" s="4"/>
      <c r="H470" s="2"/>
      <c r="I470" s="2"/>
      <c r="J470" s="2"/>
      <c r="K470" s="2"/>
      <c r="L470" s="2"/>
      <c r="M470" s="2"/>
      <c r="N470" s="2"/>
      <c r="O470" s="2"/>
      <c r="P470" s="2"/>
      <c r="Q470" s="2"/>
      <c r="R470" s="2"/>
    </row>
    <row r="471" spans="3:18" x14ac:dyDescent="0.3">
      <c r="C471" s="3"/>
      <c r="D471" s="2"/>
      <c r="E471" s="2"/>
      <c r="F471" s="2"/>
      <c r="G471" s="4"/>
      <c r="H471" s="2"/>
      <c r="I471" s="2"/>
      <c r="J471" s="2"/>
      <c r="K471" s="2"/>
      <c r="L471" s="2"/>
      <c r="M471" s="2"/>
      <c r="N471" s="2"/>
      <c r="O471" s="2"/>
      <c r="P471" s="2"/>
      <c r="Q471" s="2"/>
      <c r="R471" s="2"/>
    </row>
    <row r="472" spans="3:18" x14ac:dyDescent="0.3">
      <c r="C472" s="3"/>
      <c r="D472" s="2"/>
      <c r="E472" s="2"/>
      <c r="F472" s="2"/>
      <c r="G472" s="4"/>
      <c r="H472" s="2"/>
      <c r="I472" s="2"/>
      <c r="J472" s="2"/>
      <c r="K472" s="2"/>
      <c r="L472" s="2"/>
      <c r="M472" s="2"/>
      <c r="N472" s="2"/>
      <c r="O472" s="2"/>
      <c r="P472" s="2"/>
      <c r="Q472" s="2"/>
      <c r="R472" s="2"/>
    </row>
    <row r="473" spans="3:18" x14ac:dyDescent="0.3">
      <c r="C473" s="3"/>
      <c r="D473" s="2"/>
      <c r="E473" s="2"/>
      <c r="F473" s="2"/>
      <c r="G473" s="4"/>
      <c r="H473" s="2"/>
      <c r="I473" s="2"/>
      <c r="J473" s="2"/>
      <c r="K473" s="2"/>
      <c r="L473" s="2"/>
      <c r="M473" s="2"/>
      <c r="N473" s="2"/>
      <c r="O473" s="2"/>
      <c r="P473" s="2"/>
      <c r="Q473" s="2"/>
      <c r="R473" s="2"/>
    </row>
    <row r="474" spans="3:18" x14ac:dyDescent="0.3">
      <c r="C474" s="3"/>
      <c r="D474" s="2"/>
      <c r="E474" s="2"/>
      <c r="F474" s="2"/>
      <c r="G474" s="4"/>
      <c r="H474" s="2"/>
      <c r="I474" s="2"/>
      <c r="J474" s="2"/>
      <c r="K474" s="2"/>
      <c r="L474" s="2"/>
      <c r="M474" s="2"/>
      <c r="N474" s="2"/>
      <c r="O474" s="2"/>
      <c r="P474" s="2"/>
      <c r="Q474" s="2"/>
      <c r="R474" s="2"/>
    </row>
    <row r="475" spans="3:18" x14ac:dyDescent="0.3">
      <c r="C475" s="3"/>
      <c r="D475" s="2"/>
      <c r="E475" s="2"/>
      <c r="F475" s="2"/>
      <c r="G475" s="4"/>
      <c r="H475" s="2"/>
      <c r="I475" s="2"/>
      <c r="J475" s="2"/>
      <c r="K475" s="2"/>
      <c r="L475" s="2"/>
      <c r="M475" s="2"/>
      <c r="N475" s="2"/>
      <c r="O475" s="2"/>
      <c r="P475" s="2"/>
      <c r="Q475" s="2"/>
      <c r="R475" s="2"/>
    </row>
    <row r="476" spans="3:18" x14ac:dyDescent="0.3">
      <c r="C476" s="3"/>
      <c r="D476" s="2"/>
      <c r="E476" s="2"/>
      <c r="F476" s="2"/>
      <c r="G476" s="4"/>
      <c r="H476" s="2"/>
      <c r="I476" s="2"/>
      <c r="J476" s="2"/>
      <c r="K476" s="2"/>
      <c r="L476" s="2"/>
      <c r="M476" s="2"/>
      <c r="N476" s="2"/>
      <c r="O476" s="2"/>
      <c r="P476" s="2"/>
      <c r="Q476" s="2"/>
      <c r="R476" s="2"/>
    </row>
    <row r="477" spans="3:18" x14ac:dyDescent="0.3">
      <c r="C477" s="3"/>
      <c r="D477" s="2"/>
      <c r="E477" s="2"/>
      <c r="F477" s="2"/>
      <c r="G477" s="4"/>
      <c r="H477" s="2"/>
      <c r="I477" s="2"/>
      <c r="J477" s="2"/>
      <c r="K477" s="2"/>
      <c r="L477" s="2"/>
      <c r="M477" s="2"/>
      <c r="N477" s="2"/>
      <c r="O477" s="2"/>
      <c r="P477" s="2"/>
      <c r="Q477" s="2"/>
      <c r="R477" s="2"/>
    </row>
    <row r="478" spans="3:18" x14ac:dyDescent="0.3">
      <c r="C478" s="3"/>
      <c r="D478" s="2"/>
      <c r="E478" s="2"/>
      <c r="F478" s="2"/>
      <c r="G478" s="4"/>
      <c r="H478" s="2"/>
      <c r="I478" s="2"/>
      <c r="J478" s="2"/>
      <c r="K478" s="2"/>
      <c r="L478" s="2"/>
      <c r="M478" s="2"/>
      <c r="N478" s="2"/>
      <c r="O478" s="2"/>
      <c r="P478" s="2"/>
      <c r="Q478" s="2"/>
      <c r="R478" s="2"/>
    </row>
    <row r="479" spans="3:18" x14ac:dyDescent="0.3">
      <c r="C479" s="3"/>
      <c r="D479" s="2"/>
      <c r="E479" s="2"/>
      <c r="F479" s="2"/>
      <c r="G479" s="4"/>
      <c r="H479" s="2"/>
      <c r="I479" s="2"/>
      <c r="J479" s="2"/>
      <c r="K479" s="2"/>
      <c r="L479" s="2"/>
      <c r="M479" s="2"/>
      <c r="N479" s="2"/>
      <c r="O479" s="2"/>
      <c r="P479" s="2"/>
      <c r="Q479" s="2"/>
      <c r="R479" s="2"/>
    </row>
    <row r="480" spans="3:18" x14ac:dyDescent="0.3">
      <c r="C480" s="3"/>
      <c r="D480" s="2"/>
      <c r="E480" s="2"/>
      <c r="F480" s="2"/>
      <c r="G480" s="4"/>
      <c r="H480" s="2"/>
      <c r="I480" s="2"/>
      <c r="J480" s="2"/>
      <c r="K480" s="2"/>
      <c r="L480" s="2"/>
      <c r="M480" s="2"/>
      <c r="N480" s="2"/>
      <c r="O480" s="2"/>
      <c r="P480" s="2"/>
      <c r="Q480" s="2"/>
      <c r="R480" s="2"/>
    </row>
    <row r="481" spans="3:18" x14ac:dyDescent="0.3">
      <c r="C481" s="3"/>
      <c r="D481" s="2"/>
      <c r="E481" s="2"/>
      <c r="F481" s="2"/>
      <c r="G481" s="4"/>
      <c r="H481" s="2"/>
      <c r="I481" s="2"/>
      <c r="J481" s="2"/>
      <c r="K481" s="2"/>
      <c r="L481" s="2"/>
      <c r="M481" s="2"/>
      <c r="N481" s="2"/>
      <c r="O481" s="2"/>
      <c r="P481" s="2"/>
      <c r="Q481" s="2"/>
      <c r="R481" s="2"/>
    </row>
    <row r="482" spans="3:18" x14ac:dyDescent="0.3">
      <c r="C482" s="3"/>
      <c r="D482" s="2"/>
      <c r="E482" s="2"/>
      <c r="F482" s="2"/>
      <c r="G482" s="4"/>
      <c r="H482" s="2"/>
      <c r="I482" s="2"/>
      <c r="J482" s="2"/>
      <c r="K482" s="2"/>
      <c r="L482" s="2"/>
      <c r="M482" s="2"/>
      <c r="N482" s="2"/>
      <c r="O482" s="2"/>
      <c r="P482" s="2"/>
      <c r="Q482" s="2"/>
      <c r="R482" s="2"/>
    </row>
    <row r="483" spans="3:18" x14ac:dyDescent="0.3">
      <c r="C483" s="3"/>
      <c r="D483" s="2"/>
      <c r="E483" s="2"/>
      <c r="F483" s="2"/>
      <c r="G483" s="4"/>
      <c r="H483" s="2"/>
      <c r="I483" s="2"/>
      <c r="J483" s="2"/>
      <c r="K483" s="2"/>
      <c r="L483" s="2"/>
      <c r="M483" s="2"/>
      <c r="N483" s="2"/>
      <c r="O483" s="2"/>
      <c r="P483" s="2"/>
      <c r="Q483" s="2"/>
      <c r="R483" s="2"/>
    </row>
    <row r="484" spans="3:18" x14ac:dyDescent="0.3">
      <c r="C484" s="3"/>
      <c r="D484" s="2"/>
      <c r="E484" s="2"/>
      <c r="F484" s="2"/>
      <c r="G484" s="4"/>
      <c r="H484" s="2"/>
      <c r="I484" s="2"/>
      <c r="J484" s="2"/>
      <c r="K484" s="2"/>
      <c r="L484" s="2"/>
      <c r="M484" s="2"/>
      <c r="N484" s="2"/>
      <c r="O484" s="2"/>
      <c r="P484" s="2"/>
      <c r="Q484" s="2"/>
      <c r="R484" s="2"/>
    </row>
    <row r="485" spans="3:18" x14ac:dyDescent="0.3">
      <c r="C485" s="3"/>
      <c r="D485" s="2"/>
      <c r="E485" s="2"/>
      <c r="F485" s="2"/>
      <c r="G485" s="4"/>
      <c r="H485" s="2"/>
      <c r="I485" s="2"/>
      <c r="J485" s="2"/>
      <c r="K485" s="2"/>
      <c r="L485" s="2"/>
      <c r="M485" s="2"/>
      <c r="N485" s="2"/>
      <c r="O485" s="2"/>
      <c r="P485" s="2"/>
      <c r="Q485" s="2"/>
      <c r="R485" s="2"/>
    </row>
    <row r="486" spans="3:18" x14ac:dyDescent="0.3">
      <c r="C486" s="3"/>
      <c r="D486" s="2"/>
      <c r="E486" s="2"/>
      <c r="F486" s="2"/>
      <c r="G486" s="4"/>
      <c r="H486" s="2"/>
      <c r="I486" s="2"/>
      <c r="J486" s="2"/>
      <c r="K486" s="2"/>
      <c r="L486" s="2"/>
      <c r="M486" s="2"/>
      <c r="N486" s="2"/>
      <c r="O486" s="2"/>
      <c r="P486" s="2"/>
      <c r="Q486" s="2"/>
      <c r="R486" s="2"/>
    </row>
    <row r="487" spans="3:18" x14ac:dyDescent="0.3">
      <c r="C487" s="3"/>
      <c r="D487" s="2"/>
      <c r="E487" s="2"/>
      <c r="F487" s="2"/>
      <c r="G487" s="4"/>
      <c r="H487" s="2"/>
      <c r="I487" s="2"/>
      <c r="J487" s="2"/>
      <c r="K487" s="2"/>
      <c r="L487" s="2"/>
      <c r="M487" s="2"/>
      <c r="N487" s="2"/>
      <c r="O487" s="2"/>
      <c r="P487" s="2"/>
      <c r="Q487" s="2"/>
      <c r="R487" s="2"/>
    </row>
    <row r="488" spans="3:18" x14ac:dyDescent="0.3">
      <c r="C488" s="3"/>
      <c r="D488" s="2"/>
      <c r="E488" s="2"/>
      <c r="F488" s="2"/>
      <c r="G488" s="4"/>
      <c r="H488" s="2"/>
      <c r="I488" s="2"/>
      <c r="J488" s="2"/>
      <c r="K488" s="2"/>
      <c r="L488" s="2"/>
      <c r="M488" s="2"/>
      <c r="N488" s="2"/>
      <c r="O488" s="2"/>
      <c r="P488" s="2"/>
      <c r="Q488" s="2"/>
      <c r="R488" s="2"/>
    </row>
    <row r="489" spans="3:18" x14ac:dyDescent="0.3">
      <c r="C489" s="3"/>
      <c r="D489" s="2"/>
      <c r="E489" s="2"/>
      <c r="F489" s="2"/>
      <c r="G489" s="4"/>
      <c r="H489" s="2"/>
      <c r="I489" s="2"/>
      <c r="J489" s="2"/>
      <c r="K489" s="2"/>
      <c r="L489" s="2"/>
      <c r="M489" s="2"/>
      <c r="N489" s="2"/>
      <c r="O489" s="2"/>
      <c r="P489" s="2"/>
      <c r="Q489" s="2"/>
      <c r="R489" s="2"/>
    </row>
    <row r="490" spans="3:18" x14ac:dyDescent="0.3">
      <c r="C490" s="3"/>
      <c r="D490" s="2"/>
      <c r="E490" s="2"/>
      <c r="F490" s="2"/>
      <c r="G490" s="4"/>
      <c r="H490" s="2"/>
      <c r="I490" s="2"/>
      <c r="J490" s="2"/>
      <c r="K490" s="2"/>
      <c r="L490" s="2"/>
      <c r="M490" s="2"/>
      <c r="N490" s="2"/>
      <c r="O490" s="2"/>
      <c r="P490" s="2"/>
      <c r="Q490" s="2"/>
      <c r="R490" s="2"/>
    </row>
    <row r="491" spans="3:18" x14ac:dyDescent="0.3">
      <c r="C491" s="3"/>
      <c r="D491" s="2"/>
      <c r="E491" s="2"/>
      <c r="F491" s="2"/>
      <c r="G491" s="4"/>
      <c r="H491" s="2"/>
      <c r="I491" s="2"/>
      <c r="J491" s="2"/>
      <c r="K491" s="2"/>
      <c r="L491" s="2"/>
      <c r="M491" s="2"/>
      <c r="N491" s="2"/>
      <c r="O491" s="2"/>
      <c r="P491" s="2"/>
      <c r="Q491" s="2"/>
      <c r="R491" s="2"/>
    </row>
    <row r="492" spans="3:18" x14ac:dyDescent="0.3">
      <c r="C492" s="3"/>
      <c r="D492" s="2"/>
      <c r="E492" s="2"/>
      <c r="F492" s="2"/>
      <c r="G492" s="4"/>
      <c r="H492" s="2"/>
      <c r="I492" s="2"/>
      <c r="J492" s="2"/>
      <c r="K492" s="2"/>
      <c r="L492" s="2"/>
      <c r="M492" s="2"/>
      <c r="N492" s="2"/>
      <c r="O492" s="2"/>
      <c r="P492" s="2"/>
      <c r="Q492" s="2"/>
      <c r="R492" s="2"/>
    </row>
    <row r="493" spans="3:18" x14ac:dyDescent="0.3">
      <c r="C493" s="3"/>
      <c r="D493" s="2"/>
      <c r="E493" s="2"/>
      <c r="F493" s="2"/>
      <c r="G493" s="4"/>
      <c r="H493" s="2"/>
      <c r="I493" s="2"/>
      <c r="J493" s="2"/>
      <c r="K493" s="2"/>
      <c r="L493" s="2"/>
      <c r="M493" s="2"/>
      <c r="N493" s="2"/>
      <c r="O493" s="2"/>
      <c r="P493" s="2"/>
      <c r="Q493" s="2"/>
      <c r="R493" s="2"/>
    </row>
    <row r="494" spans="3:18" x14ac:dyDescent="0.3">
      <c r="C494" s="3"/>
      <c r="D494" s="2"/>
      <c r="E494" s="2"/>
      <c r="F494" s="2"/>
      <c r="G494" s="4"/>
      <c r="H494" s="2"/>
      <c r="I494" s="2"/>
      <c r="J494" s="2"/>
      <c r="K494" s="2"/>
      <c r="L494" s="2"/>
      <c r="M494" s="2"/>
      <c r="N494" s="2"/>
      <c r="O494" s="2"/>
      <c r="P494" s="2"/>
      <c r="Q494" s="2"/>
      <c r="R494" s="2"/>
    </row>
    <row r="495" spans="3:18" x14ac:dyDescent="0.3">
      <c r="C495" s="3"/>
      <c r="D495" s="2"/>
      <c r="E495" s="2"/>
      <c r="F495" s="2"/>
      <c r="G495" s="4"/>
      <c r="H495" s="2"/>
      <c r="I495" s="2"/>
      <c r="J495" s="2"/>
      <c r="K495" s="2"/>
      <c r="L495" s="2"/>
      <c r="M495" s="2"/>
      <c r="N495" s="2"/>
      <c r="O495" s="2"/>
      <c r="P495" s="2"/>
      <c r="Q495" s="2"/>
      <c r="R495" s="2"/>
    </row>
    <row r="496" spans="3:18" x14ac:dyDescent="0.3">
      <c r="C496" s="3"/>
      <c r="D496" s="2"/>
      <c r="E496" s="2"/>
      <c r="F496" s="2"/>
      <c r="G496" s="4"/>
      <c r="H496" s="2"/>
      <c r="I496" s="2"/>
      <c r="J496" s="2"/>
      <c r="K496" s="2"/>
      <c r="L496" s="2"/>
      <c r="M496" s="2"/>
      <c r="N496" s="2"/>
      <c r="O496" s="2"/>
      <c r="P496" s="2"/>
      <c r="Q496" s="2"/>
      <c r="R496" s="2"/>
    </row>
    <row r="497" spans="3:18" x14ac:dyDescent="0.3">
      <c r="C497" s="3"/>
      <c r="D497" s="2"/>
      <c r="E497" s="2"/>
      <c r="F497" s="2"/>
      <c r="G497" s="4"/>
      <c r="H497" s="2"/>
      <c r="I497" s="2"/>
      <c r="J497" s="2"/>
      <c r="K497" s="2"/>
      <c r="L497" s="2"/>
      <c r="M497" s="2"/>
      <c r="N497" s="2"/>
      <c r="O497" s="2"/>
      <c r="P497" s="2"/>
      <c r="Q497" s="2"/>
      <c r="R497" s="2"/>
    </row>
    <row r="498" spans="3:18" x14ac:dyDescent="0.3">
      <c r="C498" s="3"/>
      <c r="D498" s="2"/>
      <c r="E498" s="2"/>
      <c r="F498" s="2"/>
      <c r="G498" s="4"/>
      <c r="H498" s="2"/>
      <c r="I498" s="2"/>
      <c r="J498" s="2"/>
      <c r="K498" s="2"/>
      <c r="L498" s="2"/>
      <c r="M498" s="2"/>
      <c r="N498" s="2"/>
      <c r="O498" s="2"/>
      <c r="P498" s="2"/>
      <c r="Q498" s="2"/>
      <c r="R498" s="2"/>
    </row>
    <row r="499" spans="3:18" x14ac:dyDescent="0.3">
      <c r="C499" s="3"/>
      <c r="D499" s="2"/>
      <c r="E499" s="2"/>
      <c r="F499" s="2"/>
      <c r="G499" s="4"/>
      <c r="H499" s="2"/>
      <c r="I499" s="2"/>
      <c r="J499" s="2"/>
      <c r="K499" s="2"/>
      <c r="L499" s="2"/>
      <c r="M499" s="2"/>
      <c r="N499" s="2"/>
      <c r="O499" s="2"/>
      <c r="P499" s="2"/>
      <c r="Q499" s="2"/>
      <c r="R499" s="2"/>
    </row>
    <row r="500" spans="3:18" x14ac:dyDescent="0.3">
      <c r="C500" s="3"/>
      <c r="D500" s="2"/>
      <c r="E500" s="2"/>
      <c r="F500" s="2"/>
      <c r="G500" s="4"/>
      <c r="H500" s="2"/>
      <c r="I500" s="2"/>
      <c r="J500" s="2"/>
      <c r="K500" s="2"/>
      <c r="L500" s="2"/>
      <c r="M500" s="2"/>
      <c r="N500" s="2"/>
      <c r="O500" s="2"/>
      <c r="P500" s="2"/>
      <c r="Q500" s="2"/>
      <c r="R500" s="2"/>
    </row>
    <row r="501" spans="3:18" x14ac:dyDescent="0.3">
      <c r="C501" s="3"/>
      <c r="D501" s="2"/>
      <c r="E501" s="2"/>
      <c r="F501" s="2"/>
      <c r="G501" s="4"/>
      <c r="H501" s="2"/>
      <c r="I501" s="2"/>
      <c r="J501" s="2"/>
      <c r="K501" s="2"/>
      <c r="L501" s="2"/>
      <c r="M501" s="2"/>
      <c r="N501" s="2"/>
      <c r="O501" s="2"/>
      <c r="P501" s="2"/>
      <c r="Q501" s="2"/>
      <c r="R501" s="2"/>
    </row>
    <row r="502" spans="3:18" x14ac:dyDescent="0.3">
      <c r="C502" s="3"/>
      <c r="D502" s="2"/>
      <c r="E502" s="2"/>
      <c r="F502" s="2"/>
      <c r="G502" s="4"/>
      <c r="H502" s="2"/>
      <c r="I502" s="2"/>
      <c r="J502" s="2"/>
      <c r="K502" s="2"/>
      <c r="L502" s="2"/>
      <c r="M502" s="2"/>
      <c r="N502" s="2"/>
      <c r="O502" s="2"/>
      <c r="P502" s="2"/>
      <c r="Q502" s="2"/>
      <c r="R502" s="2"/>
    </row>
    <row r="503" spans="3:18" x14ac:dyDescent="0.3">
      <c r="C503" s="3"/>
      <c r="D503" s="2"/>
      <c r="E503" s="2"/>
      <c r="F503" s="2"/>
      <c r="G503" s="4"/>
      <c r="H503" s="2"/>
      <c r="I503" s="2"/>
      <c r="J503" s="2"/>
      <c r="K503" s="2"/>
      <c r="L503" s="2"/>
      <c r="M503" s="2"/>
      <c r="N503" s="2"/>
      <c r="O503" s="2"/>
      <c r="P503" s="2"/>
      <c r="Q503" s="2"/>
      <c r="R503" s="2"/>
    </row>
    <row r="504" spans="3:18" x14ac:dyDescent="0.3">
      <c r="C504" s="3"/>
      <c r="D504" s="2"/>
      <c r="E504" s="2"/>
      <c r="F504" s="2"/>
      <c r="G504" s="4"/>
      <c r="H504" s="2"/>
      <c r="I504" s="2"/>
      <c r="J504" s="2"/>
      <c r="K504" s="2"/>
      <c r="L504" s="2"/>
      <c r="M504" s="2"/>
      <c r="N504" s="2"/>
      <c r="O504" s="2"/>
      <c r="P504" s="2"/>
      <c r="Q504" s="2"/>
      <c r="R504" s="2"/>
    </row>
    <row r="505" spans="3:18" x14ac:dyDescent="0.3">
      <c r="C505" s="3"/>
      <c r="D505" s="2"/>
      <c r="E505" s="2"/>
      <c r="F505" s="2"/>
      <c r="G505" s="4"/>
      <c r="H505" s="2"/>
      <c r="I505" s="2"/>
      <c r="J505" s="2"/>
      <c r="K505" s="2"/>
      <c r="L505" s="2"/>
      <c r="M505" s="2"/>
      <c r="N505" s="2"/>
      <c r="O505" s="2"/>
      <c r="P505" s="2"/>
      <c r="Q505" s="2"/>
      <c r="R505" s="2"/>
    </row>
    <row r="506" spans="3:18" x14ac:dyDescent="0.3">
      <c r="C506" s="3"/>
      <c r="D506" s="2"/>
      <c r="E506" s="2"/>
      <c r="F506" s="2"/>
      <c r="G506" s="4"/>
      <c r="H506" s="2"/>
      <c r="I506" s="2"/>
      <c r="J506" s="2"/>
      <c r="K506" s="2"/>
      <c r="L506" s="2"/>
      <c r="M506" s="2"/>
      <c r="N506" s="2"/>
      <c r="O506" s="2"/>
      <c r="P506" s="2"/>
      <c r="Q506" s="2"/>
      <c r="R506" s="2"/>
    </row>
    <row r="507" spans="3:18" x14ac:dyDescent="0.3">
      <c r="C507" s="3"/>
      <c r="D507" s="2"/>
      <c r="E507" s="2"/>
      <c r="F507" s="2"/>
      <c r="G507" s="4"/>
      <c r="H507" s="2"/>
      <c r="I507" s="2"/>
      <c r="J507" s="2"/>
      <c r="K507" s="2"/>
      <c r="L507" s="2"/>
      <c r="M507" s="2"/>
      <c r="N507" s="2"/>
      <c r="O507" s="2"/>
      <c r="P507" s="2"/>
      <c r="Q507" s="2"/>
      <c r="R507" s="2"/>
    </row>
    <row r="508" spans="3:18" x14ac:dyDescent="0.3">
      <c r="C508" s="3"/>
      <c r="D508" s="2"/>
      <c r="E508" s="2"/>
      <c r="F508" s="2"/>
      <c r="G508" s="4"/>
      <c r="H508" s="2"/>
      <c r="I508" s="2"/>
      <c r="J508" s="2"/>
      <c r="K508" s="2"/>
      <c r="L508" s="2"/>
      <c r="M508" s="2"/>
      <c r="N508" s="2"/>
      <c r="O508" s="2"/>
      <c r="P508" s="2"/>
      <c r="Q508" s="2"/>
      <c r="R508" s="2"/>
    </row>
    <row r="509" spans="3:18" x14ac:dyDescent="0.3">
      <c r="C509" s="3"/>
      <c r="D509" s="2"/>
      <c r="E509" s="2"/>
      <c r="F509" s="2"/>
      <c r="G509" s="4"/>
      <c r="H509" s="2"/>
      <c r="I509" s="2"/>
      <c r="J509" s="2"/>
      <c r="K509" s="2"/>
      <c r="L509" s="2"/>
      <c r="M509" s="2"/>
      <c r="N509" s="2"/>
      <c r="O509" s="2"/>
      <c r="P509" s="2"/>
      <c r="Q509" s="2"/>
      <c r="R509" s="2"/>
    </row>
    <row r="510" spans="3:18" x14ac:dyDescent="0.3">
      <c r="C510" s="3"/>
      <c r="D510" s="2"/>
      <c r="E510" s="2"/>
      <c r="F510" s="2"/>
      <c r="G510" s="4"/>
      <c r="H510" s="2"/>
      <c r="I510" s="2"/>
      <c r="J510" s="2"/>
      <c r="K510" s="2"/>
      <c r="L510" s="2"/>
      <c r="M510" s="2"/>
      <c r="N510" s="2"/>
      <c r="O510" s="2"/>
      <c r="P510" s="2"/>
      <c r="Q510" s="2"/>
      <c r="R510" s="2"/>
    </row>
    <row r="511" spans="3:18" x14ac:dyDescent="0.3">
      <c r="C511" s="3"/>
      <c r="D511" s="2"/>
      <c r="E511" s="2"/>
      <c r="F511" s="2"/>
      <c r="G511" s="4"/>
      <c r="H511" s="2"/>
      <c r="I511" s="2"/>
      <c r="J511" s="2"/>
      <c r="K511" s="2"/>
      <c r="L511" s="2"/>
      <c r="M511" s="2"/>
      <c r="N511" s="2"/>
      <c r="O511" s="2"/>
      <c r="P511" s="2"/>
      <c r="Q511" s="2"/>
      <c r="R511" s="2"/>
    </row>
    <row r="512" spans="3:18" x14ac:dyDescent="0.3">
      <c r="C512" s="3"/>
      <c r="D512" s="2"/>
      <c r="E512" s="2"/>
      <c r="F512" s="2"/>
      <c r="G512" s="4"/>
      <c r="H512" s="2"/>
      <c r="I512" s="2"/>
      <c r="J512" s="2"/>
      <c r="K512" s="2"/>
      <c r="L512" s="2"/>
      <c r="M512" s="2"/>
      <c r="N512" s="2"/>
      <c r="O512" s="2"/>
      <c r="P512" s="2"/>
      <c r="Q512" s="2"/>
      <c r="R512" s="2"/>
    </row>
    <row r="513" spans="3:18" x14ac:dyDescent="0.3">
      <c r="C513" s="3"/>
      <c r="D513" s="2"/>
      <c r="E513" s="2"/>
      <c r="F513" s="2"/>
      <c r="G513" s="4"/>
      <c r="H513" s="2"/>
      <c r="I513" s="2"/>
      <c r="J513" s="2"/>
      <c r="K513" s="2"/>
      <c r="L513" s="2"/>
      <c r="M513" s="2"/>
      <c r="N513" s="2"/>
      <c r="O513" s="2"/>
      <c r="P513" s="2"/>
      <c r="Q513" s="2"/>
      <c r="R513" s="2"/>
    </row>
    <row r="514" spans="3:18" x14ac:dyDescent="0.3">
      <c r="C514" s="3"/>
      <c r="D514" s="2"/>
      <c r="E514" s="2"/>
      <c r="F514" s="2"/>
      <c r="G514" s="4"/>
      <c r="H514" s="2"/>
      <c r="I514" s="2"/>
      <c r="J514" s="2"/>
      <c r="K514" s="2"/>
      <c r="L514" s="2"/>
      <c r="M514" s="2"/>
      <c r="N514" s="2"/>
      <c r="O514" s="2"/>
      <c r="P514" s="2"/>
      <c r="Q514" s="2"/>
      <c r="R514" s="2"/>
    </row>
    <row r="515" spans="3:18" x14ac:dyDescent="0.3">
      <c r="C515" s="3"/>
      <c r="D515" s="2"/>
      <c r="E515" s="2"/>
      <c r="F515" s="2"/>
      <c r="G515" s="4"/>
      <c r="H515" s="2"/>
      <c r="I515" s="2"/>
      <c r="J515" s="2"/>
      <c r="K515" s="2"/>
      <c r="L515" s="2"/>
      <c r="M515" s="2"/>
      <c r="N515" s="2"/>
      <c r="O515" s="2"/>
      <c r="P515" s="2"/>
      <c r="Q515" s="2"/>
      <c r="R515" s="2"/>
    </row>
    <row r="516" spans="3:18" x14ac:dyDescent="0.3">
      <c r="C516" s="3"/>
      <c r="D516" s="2"/>
      <c r="E516" s="2"/>
      <c r="F516" s="2"/>
      <c r="G516" s="4"/>
      <c r="H516" s="2"/>
      <c r="I516" s="2"/>
      <c r="J516" s="2"/>
      <c r="K516" s="2"/>
      <c r="L516" s="2"/>
      <c r="M516" s="2"/>
      <c r="N516" s="2"/>
      <c r="O516" s="2"/>
      <c r="P516" s="2"/>
      <c r="Q516" s="2"/>
      <c r="R516" s="2"/>
    </row>
    <row r="517" spans="3:18" x14ac:dyDescent="0.3">
      <c r="C517" s="3"/>
      <c r="D517" s="2"/>
      <c r="E517" s="2"/>
      <c r="F517" s="2"/>
      <c r="G517" s="4"/>
      <c r="H517" s="2"/>
      <c r="I517" s="2"/>
      <c r="J517" s="2"/>
      <c r="K517" s="2"/>
      <c r="L517" s="2"/>
      <c r="M517" s="2"/>
      <c r="N517" s="2"/>
      <c r="O517" s="2"/>
      <c r="P517" s="2"/>
      <c r="Q517" s="2"/>
      <c r="R517" s="2"/>
    </row>
    <row r="518" spans="3:18" x14ac:dyDescent="0.3">
      <c r="C518" s="3"/>
      <c r="D518" s="2"/>
      <c r="E518" s="2"/>
      <c r="F518" s="2"/>
      <c r="G518" s="4"/>
      <c r="H518" s="2"/>
      <c r="I518" s="2"/>
      <c r="J518" s="2"/>
      <c r="K518" s="2"/>
      <c r="L518" s="2"/>
      <c r="M518" s="2"/>
      <c r="N518" s="2"/>
      <c r="O518" s="2"/>
      <c r="P518" s="2"/>
      <c r="Q518" s="2"/>
      <c r="R518" s="2"/>
    </row>
    <row r="519" spans="3:18" x14ac:dyDescent="0.3">
      <c r="C519" s="3"/>
      <c r="D519" s="2"/>
      <c r="E519" s="2"/>
      <c r="F519" s="2"/>
      <c r="G519" s="4"/>
      <c r="H519" s="2"/>
      <c r="I519" s="2"/>
      <c r="J519" s="2"/>
      <c r="K519" s="2"/>
      <c r="L519" s="2"/>
      <c r="M519" s="2"/>
      <c r="N519" s="2"/>
      <c r="O519" s="2"/>
      <c r="P519" s="2"/>
      <c r="Q519" s="2"/>
      <c r="R519" s="2"/>
    </row>
    <row r="520" spans="3:18" x14ac:dyDescent="0.3">
      <c r="C520" s="3"/>
      <c r="D520" s="2"/>
      <c r="E520" s="2"/>
      <c r="F520" s="2"/>
      <c r="G520" s="4"/>
      <c r="H520" s="2"/>
      <c r="I520" s="2"/>
      <c r="J520" s="2"/>
      <c r="K520" s="2"/>
      <c r="L520" s="2"/>
      <c r="M520" s="2"/>
      <c r="N520" s="2"/>
      <c r="O520" s="2"/>
      <c r="P520" s="2"/>
      <c r="Q520" s="2"/>
      <c r="R520" s="2"/>
    </row>
    <row r="521" spans="3:18" x14ac:dyDescent="0.3">
      <c r="C521" s="3"/>
      <c r="D521" s="2"/>
      <c r="E521" s="2"/>
      <c r="F521" s="2"/>
      <c r="G521" s="4"/>
      <c r="H521" s="2"/>
      <c r="I521" s="2"/>
      <c r="J521" s="2"/>
      <c r="K521" s="2"/>
      <c r="L521" s="2"/>
      <c r="M521" s="2"/>
      <c r="N521" s="2"/>
      <c r="O521" s="2"/>
      <c r="P521" s="2"/>
      <c r="Q521" s="2"/>
      <c r="R521" s="2"/>
    </row>
    <row r="522" spans="3:18" x14ac:dyDescent="0.3">
      <c r="C522" s="3"/>
      <c r="D522" s="2"/>
      <c r="E522" s="2"/>
      <c r="F522" s="2"/>
      <c r="G522" s="4"/>
      <c r="H522" s="2"/>
      <c r="I522" s="2"/>
      <c r="J522" s="2"/>
      <c r="K522" s="2"/>
      <c r="L522" s="2"/>
      <c r="M522" s="2"/>
      <c r="N522" s="2"/>
      <c r="O522" s="2"/>
      <c r="P522" s="2"/>
      <c r="Q522" s="2"/>
      <c r="R522" s="2"/>
    </row>
    <row r="523" spans="3:18" x14ac:dyDescent="0.3">
      <c r="C523" s="3"/>
      <c r="D523" s="2"/>
      <c r="E523" s="2"/>
      <c r="F523" s="2"/>
      <c r="G523" s="4"/>
      <c r="H523" s="2"/>
      <c r="I523" s="2"/>
      <c r="J523" s="2"/>
      <c r="K523" s="2"/>
      <c r="L523" s="2"/>
      <c r="M523" s="2"/>
      <c r="N523" s="2"/>
      <c r="O523" s="2"/>
      <c r="P523" s="2"/>
      <c r="Q523" s="2"/>
      <c r="R523" s="2"/>
    </row>
    <row r="524" spans="3:18" x14ac:dyDescent="0.3">
      <c r="C524" s="3"/>
      <c r="D524" s="2"/>
      <c r="E524" s="2"/>
      <c r="F524" s="2"/>
      <c r="G524" s="4"/>
      <c r="H524" s="2"/>
      <c r="I524" s="2"/>
      <c r="J524" s="2"/>
      <c r="K524" s="2"/>
      <c r="L524" s="2"/>
      <c r="M524" s="2"/>
      <c r="N524" s="2"/>
      <c r="O524" s="2"/>
      <c r="P524" s="2"/>
      <c r="Q524" s="2"/>
      <c r="R524" s="2"/>
    </row>
    <row r="525" spans="3:18" x14ac:dyDescent="0.3">
      <c r="C525" s="3"/>
      <c r="D525" s="2"/>
      <c r="E525" s="2"/>
      <c r="F525" s="2"/>
      <c r="G525" s="4"/>
      <c r="H525" s="2"/>
      <c r="I525" s="2"/>
      <c r="J525" s="2"/>
      <c r="K525" s="2"/>
      <c r="L525" s="2"/>
      <c r="M525" s="2"/>
      <c r="N525" s="2"/>
      <c r="O525" s="2"/>
      <c r="P525" s="2"/>
      <c r="Q525" s="2"/>
      <c r="R525" s="2"/>
    </row>
    <row r="526" spans="3:18" x14ac:dyDescent="0.3">
      <c r="C526" s="3"/>
      <c r="D526" s="2"/>
      <c r="E526" s="2"/>
      <c r="F526" s="2"/>
      <c r="G526" s="4"/>
      <c r="H526" s="2"/>
      <c r="I526" s="2"/>
      <c r="J526" s="2"/>
      <c r="K526" s="2"/>
      <c r="L526" s="2"/>
      <c r="M526" s="2"/>
      <c r="N526" s="2"/>
      <c r="O526" s="2"/>
      <c r="P526" s="2"/>
      <c r="Q526" s="2"/>
      <c r="R526" s="2"/>
    </row>
    <row r="527" spans="3:18" x14ac:dyDescent="0.3">
      <c r="C527" s="3"/>
      <c r="D527" s="2"/>
      <c r="E527" s="2"/>
      <c r="F527" s="2"/>
      <c r="G527" s="4"/>
      <c r="H527" s="2"/>
      <c r="I527" s="2"/>
      <c r="J527" s="2"/>
      <c r="K527" s="2"/>
      <c r="L527" s="2"/>
      <c r="M527" s="2"/>
      <c r="N527" s="2"/>
      <c r="O527" s="2"/>
      <c r="P527" s="2"/>
      <c r="Q527" s="2"/>
      <c r="R527" s="2"/>
    </row>
    <row r="528" spans="3:18" x14ac:dyDescent="0.3">
      <c r="C528" s="3"/>
      <c r="D528" s="2"/>
      <c r="E528" s="2"/>
      <c r="F528" s="2"/>
      <c r="G528" s="4"/>
      <c r="H528" s="2"/>
      <c r="I528" s="2"/>
      <c r="J528" s="2"/>
      <c r="K528" s="2"/>
      <c r="L528" s="2"/>
      <c r="M528" s="2"/>
      <c r="N528" s="2"/>
      <c r="O528" s="2"/>
      <c r="P528" s="2"/>
      <c r="Q528" s="2"/>
      <c r="R528" s="2"/>
    </row>
    <row r="529" spans="3:18" x14ac:dyDescent="0.3">
      <c r="C529" s="3"/>
      <c r="D529" s="2"/>
      <c r="E529" s="2"/>
      <c r="F529" s="2"/>
      <c r="G529" s="4"/>
      <c r="H529" s="2"/>
      <c r="I529" s="2"/>
      <c r="J529" s="2"/>
      <c r="K529" s="2"/>
      <c r="L529" s="2"/>
      <c r="M529" s="2"/>
      <c r="N529" s="2"/>
      <c r="O529" s="2"/>
      <c r="P529" s="2"/>
      <c r="Q529" s="2"/>
      <c r="R529" s="2"/>
    </row>
    <row r="530" spans="3:18" x14ac:dyDescent="0.3">
      <c r="C530" s="3"/>
      <c r="D530" s="2"/>
      <c r="E530" s="2"/>
      <c r="F530" s="2"/>
      <c r="G530" s="4"/>
      <c r="H530" s="2"/>
      <c r="I530" s="2"/>
      <c r="J530" s="2"/>
      <c r="K530" s="2"/>
      <c r="L530" s="2"/>
      <c r="M530" s="2"/>
      <c r="N530" s="2"/>
      <c r="O530" s="2"/>
      <c r="P530" s="2"/>
      <c r="Q530" s="2"/>
      <c r="R530" s="2"/>
    </row>
    <row r="531" spans="3:18" x14ac:dyDescent="0.3">
      <c r="C531" s="3"/>
      <c r="D531" s="2"/>
      <c r="E531" s="2"/>
      <c r="F531" s="2"/>
      <c r="G531" s="4"/>
      <c r="H531" s="2"/>
      <c r="I531" s="2"/>
      <c r="J531" s="2"/>
      <c r="K531" s="2"/>
      <c r="L531" s="2"/>
      <c r="M531" s="2"/>
      <c r="N531" s="2"/>
      <c r="O531" s="2"/>
      <c r="P531" s="2"/>
      <c r="Q531" s="2"/>
      <c r="R531" s="2"/>
    </row>
    <row r="532" spans="3:18" x14ac:dyDescent="0.3">
      <c r="C532" s="3"/>
      <c r="D532" s="2"/>
      <c r="E532" s="2"/>
      <c r="F532" s="2"/>
      <c r="G532" s="4"/>
      <c r="H532" s="2"/>
      <c r="I532" s="2"/>
      <c r="J532" s="2"/>
      <c r="K532" s="2"/>
      <c r="L532" s="2"/>
      <c r="M532" s="2"/>
      <c r="N532" s="2"/>
      <c r="O532" s="2"/>
      <c r="P532" s="2"/>
      <c r="Q532" s="2"/>
      <c r="R532" s="2"/>
    </row>
    <row r="533" spans="3:18" x14ac:dyDescent="0.3">
      <c r="C533" s="3"/>
      <c r="D533" s="2"/>
      <c r="E533" s="2"/>
      <c r="F533" s="2"/>
      <c r="G533" s="4"/>
      <c r="H533" s="2"/>
      <c r="I533" s="2"/>
      <c r="J533" s="2"/>
      <c r="K533" s="2"/>
      <c r="L533" s="2"/>
      <c r="M533" s="2"/>
      <c r="N533" s="2"/>
      <c r="O533" s="2"/>
      <c r="P533" s="2"/>
      <c r="Q533" s="2"/>
      <c r="R533" s="2"/>
    </row>
    <row r="534" spans="3:18" x14ac:dyDescent="0.3">
      <c r="C534" s="3"/>
      <c r="D534" s="2"/>
      <c r="E534" s="2"/>
      <c r="F534" s="2"/>
      <c r="G534" s="4"/>
      <c r="H534" s="2"/>
      <c r="I534" s="2"/>
      <c r="J534" s="2"/>
      <c r="K534" s="2"/>
      <c r="L534" s="2"/>
      <c r="M534" s="2"/>
      <c r="N534" s="2"/>
      <c r="O534" s="2"/>
      <c r="P534" s="2"/>
      <c r="Q534" s="2"/>
      <c r="R534" s="2"/>
    </row>
    <row r="535" spans="3:18" x14ac:dyDescent="0.3">
      <c r="C535" s="3"/>
      <c r="D535" s="2"/>
      <c r="E535" s="2"/>
      <c r="F535" s="2"/>
      <c r="G535" s="4"/>
      <c r="H535" s="2"/>
      <c r="I535" s="2"/>
      <c r="J535" s="2"/>
      <c r="K535" s="2"/>
      <c r="L535" s="2"/>
      <c r="M535" s="2"/>
      <c r="N535" s="2"/>
      <c r="O535" s="2"/>
      <c r="P535" s="2"/>
      <c r="Q535" s="2"/>
      <c r="R535" s="2"/>
    </row>
    <row r="536" spans="3:18" x14ac:dyDescent="0.3">
      <c r="C536" s="3"/>
      <c r="D536" s="2"/>
      <c r="E536" s="2"/>
      <c r="F536" s="2"/>
      <c r="G536" s="4"/>
      <c r="H536" s="2"/>
      <c r="I536" s="2"/>
      <c r="J536" s="2"/>
      <c r="K536" s="2"/>
      <c r="L536" s="2"/>
      <c r="M536" s="2"/>
      <c r="N536" s="2"/>
      <c r="O536" s="2"/>
      <c r="P536" s="2"/>
      <c r="Q536" s="2"/>
      <c r="R536" s="2"/>
    </row>
    <row r="537" spans="3:18" x14ac:dyDescent="0.3">
      <c r="C537" s="3"/>
      <c r="D537" s="2"/>
      <c r="E537" s="2"/>
      <c r="F537" s="2"/>
      <c r="G537" s="4"/>
      <c r="H537" s="2"/>
      <c r="I537" s="2"/>
      <c r="J537" s="2"/>
      <c r="K537" s="2"/>
      <c r="L537" s="2"/>
      <c r="M537" s="2"/>
      <c r="N537" s="2"/>
      <c r="O537" s="2"/>
      <c r="P537" s="2"/>
      <c r="Q537" s="2"/>
      <c r="R537" s="2"/>
    </row>
    <row r="538" spans="3:18" x14ac:dyDescent="0.3">
      <c r="C538" s="3"/>
      <c r="D538" s="2"/>
      <c r="E538" s="2"/>
      <c r="F538" s="2"/>
      <c r="G538" s="4"/>
      <c r="H538" s="2"/>
      <c r="I538" s="2"/>
      <c r="J538" s="2"/>
      <c r="K538" s="2"/>
      <c r="L538" s="2"/>
      <c r="M538" s="2"/>
      <c r="N538" s="2"/>
      <c r="O538" s="2"/>
      <c r="P538" s="2"/>
      <c r="Q538" s="2"/>
      <c r="R538" s="2"/>
    </row>
    <row r="539" spans="3:18" x14ac:dyDescent="0.3">
      <c r="C539" s="3"/>
      <c r="D539" s="2"/>
      <c r="E539" s="2"/>
      <c r="F539" s="2"/>
      <c r="G539" s="4"/>
      <c r="H539" s="2"/>
      <c r="I539" s="2"/>
      <c r="J539" s="2"/>
      <c r="K539" s="2"/>
      <c r="L539" s="2"/>
      <c r="M539" s="2"/>
      <c r="N539" s="2"/>
      <c r="O539" s="2"/>
      <c r="P539" s="2"/>
      <c r="Q539" s="2"/>
      <c r="R539" s="2"/>
    </row>
    <row r="540" spans="3:18" x14ac:dyDescent="0.3">
      <c r="C540" s="3"/>
      <c r="D540" s="2"/>
      <c r="E540" s="2"/>
      <c r="F540" s="2"/>
      <c r="G540" s="4"/>
      <c r="H540" s="2"/>
      <c r="I540" s="2"/>
      <c r="J540" s="2"/>
      <c r="K540" s="2"/>
      <c r="L540" s="2"/>
      <c r="M540" s="2"/>
      <c r="N540" s="2"/>
      <c r="O540" s="2"/>
      <c r="P540" s="2"/>
      <c r="Q540" s="2"/>
      <c r="R540" s="2"/>
    </row>
    <row r="541" spans="3:18" x14ac:dyDescent="0.3">
      <c r="C541" s="3"/>
      <c r="D541" s="2"/>
      <c r="E541" s="2"/>
      <c r="F541" s="2"/>
      <c r="G541" s="4"/>
      <c r="H541" s="2"/>
      <c r="I541" s="2"/>
      <c r="J541" s="2"/>
      <c r="K541" s="2"/>
      <c r="L541" s="2"/>
      <c r="M541" s="2"/>
      <c r="N541" s="2"/>
      <c r="O541" s="2"/>
      <c r="P541" s="2"/>
      <c r="Q541" s="2"/>
      <c r="R541" s="2"/>
    </row>
    <row r="542" spans="3:18" x14ac:dyDescent="0.3">
      <c r="C542" s="3"/>
      <c r="D542" s="2"/>
      <c r="E542" s="2"/>
      <c r="F542" s="2"/>
      <c r="G542" s="4"/>
      <c r="H542" s="2"/>
      <c r="I542" s="2"/>
      <c r="J542" s="2"/>
      <c r="K542" s="2"/>
      <c r="L542" s="2"/>
      <c r="M542" s="2"/>
      <c r="N542" s="2"/>
      <c r="O542" s="2"/>
      <c r="P542" s="2"/>
      <c r="Q542" s="2"/>
      <c r="R542" s="2"/>
    </row>
    <row r="543" spans="3:18" x14ac:dyDescent="0.3">
      <c r="C543" s="3"/>
      <c r="D543" s="2"/>
      <c r="E543" s="2"/>
      <c r="F543" s="2"/>
      <c r="G543" s="4"/>
      <c r="H543" s="2"/>
      <c r="I543" s="2"/>
      <c r="J543" s="2"/>
      <c r="K543" s="2"/>
      <c r="L543" s="2"/>
      <c r="M543" s="2"/>
      <c r="N543" s="2"/>
      <c r="O543" s="2"/>
      <c r="P543" s="2"/>
      <c r="Q543" s="2"/>
      <c r="R543" s="2"/>
    </row>
    <row r="544" spans="3:18" x14ac:dyDescent="0.3">
      <c r="C544" s="3"/>
      <c r="D544" s="2"/>
      <c r="E544" s="2"/>
      <c r="F544" s="2"/>
      <c r="G544" s="4"/>
      <c r="H544" s="2"/>
      <c r="I544" s="2"/>
      <c r="J544" s="2"/>
      <c r="K544" s="2"/>
      <c r="L544" s="2"/>
      <c r="M544" s="2"/>
      <c r="N544" s="2"/>
      <c r="O544" s="2"/>
      <c r="P544" s="2"/>
      <c r="Q544" s="2"/>
      <c r="R544" s="2"/>
    </row>
    <row r="545" spans="3:18" x14ac:dyDescent="0.3">
      <c r="C545" s="3"/>
      <c r="D545" s="2"/>
      <c r="E545" s="2"/>
      <c r="F545" s="2"/>
      <c r="G545" s="4"/>
      <c r="H545" s="2"/>
      <c r="I545" s="2"/>
      <c r="J545" s="2"/>
      <c r="K545" s="2"/>
      <c r="L545" s="2"/>
      <c r="M545" s="2"/>
      <c r="N545" s="2"/>
      <c r="O545" s="2"/>
      <c r="P545" s="2"/>
      <c r="Q545" s="2"/>
      <c r="R545" s="2"/>
    </row>
    <row r="546" spans="3:18" x14ac:dyDescent="0.3">
      <c r="C546" s="3"/>
      <c r="D546" s="2"/>
      <c r="E546" s="2"/>
      <c r="F546" s="2"/>
      <c r="G546" s="4"/>
      <c r="H546" s="2"/>
      <c r="I546" s="2"/>
      <c r="J546" s="2"/>
      <c r="K546" s="2"/>
      <c r="L546" s="2"/>
      <c r="M546" s="2"/>
      <c r="N546" s="2"/>
      <c r="O546" s="2"/>
      <c r="P546" s="2"/>
      <c r="Q546" s="2"/>
      <c r="R546" s="2"/>
    </row>
    <row r="547" spans="3:18" x14ac:dyDescent="0.3">
      <c r="C547" s="3"/>
      <c r="D547" s="2"/>
      <c r="E547" s="2"/>
      <c r="F547" s="2"/>
      <c r="G547" s="4"/>
      <c r="H547" s="2"/>
      <c r="I547" s="2"/>
      <c r="J547" s="2"/>
      <c r="K547" s="2"/>
      <c r="L547" s="2"/>
      <c r="M547" s="2"/>
      <c r="N547" s="2"/>
      <c r="O547" s="2"/>
      <c r="P547" s="2"/>
      <c r="Q547" s="2"/>
      <c r="R547" s="2"/>
    </row>
    <row r="548" spans="3:18" x14ac:dyDescent="0.3">
      <c r="C548" s="3"/>
      <c r="D548" s="2"/>
      <c r="E548" s="2"/>
      <c r="F548" s="2"/>
      <c r="G548" s="4"/>
      <c r="H548" s="2"/>
      <c r="I548" s="2"/>
      <c r="J548" s="2"/>
      <c r="K548" s="2"/>
      <c r="L548" s="2"/>
      <c r="M548" s="2"/>
      <c r="N548" s="2"/>
      <c r="O548" s="2"/>
      <c r="P548" s="2"/>
      <c r="Q548" s="2"/>
      <c r="R548" s="2"/>
    </row>
    <row r="549" spans="3:18" x14ac:dyDescent="0.3">
      <c r="C549" s="3"/>
      <c r="D549" s="2"/>
      <c r="E549" s="2"/>
      <c r="F549" s="2"/>
      <c r="G549" s="4"/>
      <c r="H549" s="2"/>
      <c r="I549" s="2"/>
      <c r="J549" s="2"/>
      <c r="K549" s="2"/>
      <c r="L549" s="2"/>
      <c r="M549" s="2"/>
      <c r="N549" s="2"/>
      <c r="O549" s="2"/>
      <c r="P549" s="2"/>
      <c r="Q549" s="2"/>
      <c r="R549" s="2"/>
    </row>
    <row r="550" spans="3:18" x14ac:dyDescent="0.3">
      <c r="C550" s="3"/>
      <c r="D550" s="2"/>
      <c r="E550" s="2"/>
      <c r="F550" s="2"/>
      <c r="G550" s="4"/>
      <c r="H550" s="2"/>
      <c r="I550" s="2"/>
      <c r="J550" s="2"/>
      <c r="K550" s="2"/>
      <c r="L550" s="2"/>
      <c r="M550" s="2"/>
      <c r="N550" s="2"/>
      <c r="O550" s="2"/>
      <c r="P550" s="2"/>
      <c r="Q550" s="2"/>
      <c r="R550" s="2"/>
    </row>
    <row r="551" spans="3:18" x14ac:dyDescent="0.3">
      <c r="C551" s="3"/>
      <c r="D551" s="2"/>
      <c r="E551" s="2"/>
      <c r="F551" s="2"/>
      <c r="G551" s="4"/>
      <c r="H551" s="2"/>
      <c r="I551" s="2"/>
      <c r="J551" s="2"/>
      <c r="K551" s="2"/>
      <c r="L551" s="2"/>
      <c r="M551" s="2"/>
      <c r="N551" s="2"/>
      <c r="O551" s="2"/>
      <c r="P551" s="2"/>
      <c r="Q551" s="2"/>
      <c r="R551" s="2"/>
    </row>
    <row r="552" spans="3:18" x14ac:dyDescent="0.3">
      <c r="C552" s="3"/>
      <c r="D552" s="2"/>
      <c r="E552" s="2"/>
      <c r="F552" s="2"/>
      <c r="G552" s="4"/>
      <c r="H552" s="2"/>
      <c r="I552" s="2"/>
      <c r="J552" s="2"/>
      <c r="K552" s="2"/>
      <c r="L552" s="2"/>
      <c r="M552" s="2"/>
      <c r="N552" s="2"/>
      <c r="O552" s="2"/>
      <c r="P552" s="2"/>
      <c r="Q552" s="2"/>
      <c r="R552" s="2"/>
    </row>
    <row r="553" spans="3:18" x14ac:dyDescent="0.3">
      <c r="C553" s="3"/>
      <c r="D553" s="2"/>
      <c r="E553" s="2"/>
      <c r="F553" s="2"/>
      <c r="G553" s="4"/>
      <c r="H553" s="2"/>
      <c r="I553" s="2"/>
      <c r="J553" s="2"/>
      <c r="K553" s="2"/>
      <c r="L553" s="2"/>
      <c r="M553" s="2"/>
      <c r="N553" s="2"/>
      <c r="O553" s="2"/>
      <c r="P553" s="2"/>
      <c r="Q553" s="2"/>
      <c r="R553" s="2"/>
    </row>
    <row r="554" spans="3:18" x14ac:dyDescent="0.3">
      <c r="C554" s="3"/>
      <c r="D554" s="2"/>
      <c r="E554" s="2"/>
      <c r="F554" s="2"/>
      <c r="G554" s="4"/>
      <c r="H554" s="2"/>
      <c r="I554" s="2"/>
      <c r="J554" s="2"/>
      <c r="K554" s="2"/>
      <c r="L554" s="2"/>
      <c r="M554" s="2"/>
      <c r="N554" s="2"/>
      <c r="O554" s="2"/>
      <c r="P554" s="2"/>
      <c r="Q554" s="2"/>
      <c r="R554" s="2"/>
    </row>
    <row r="555" spans="3:18" x14ac:dyDescent="0.3">
      <c r="C555" s="3"/>
      <c r="D555" s="2"/>
      <c r="E555" s="2"/>
      <c r="F555" s="2"/>
      <c r="G555" s="4"/>
      <c r="H555" s="2"/>
      <c r="I555" s="2"/>
      <c r="J555" s="2"/>
      <c r="K555" s="2"/>
      <c r="L555" s="2"/>
      <c r="M555" s="2"/>
      <c r="N555" s="2"/>
      <c r="O555" s="2"/>
      <c r="P555" s="2"/>
      <c r="Q555" s="2"/>
      <c r="R555" s="2"/>
    </row>
    <row r="556" spans="3:18" x14ac:dyDescent="0.3">
      <c r="C556" s="3"/>
      <c r="D556" s="2"/>
      <c r="E556" s="2"/>
      <c r="F556" s="2"/>
      <c r="G556" s="4"/>
      <c r="H556" s="2"/>
      <c r="I556" s="2"/>
      <c r="J556" s="2"/>
      <c r="K556" s="2"/>
      <c r="L556" s="2"/>
      <c r="M556" s="2"/>
      <c r="N556" s="2"/>
      <c r="O556" s="2"/>
      <c r="P556" s="2"/>
      <c r="Q556" s="2"/>
      <c r="R556" s="2"/>
    </row>
    <row r="557" spans="3:18" x14ac:dyDescent="0.3">
      <c r="C557" s="3"/>
      <c r="D557" s="2"/>
      <c r="E557" s="2"/>
      <c r="F557" s="2"/>
      <c r="G557" s="4"/>
      <c r="H557" s="2"/>
      <c r="I557" s="2"/>
      <c r="J557" s="2"/>
      <c r="K557" s="2"/>
      <c r="L557" s="2"/>
      <c r="M557" s="2"/>
      <c r="N557" s="2"/>
      <c r="O557" s="2"/>
      <c r="P557" s="2"/>
      <c r="Q557" s="2"/>
      <c r="R557" s="2"/>
    </row>
    <row r="558" spans="3:18" x14ac:dyDescent="0.3">
      <c r="C558" s="3"/>
      <c r="D558" s="2"/>
      <c r="E558" s="2"/>
      <c r="F558" s="2"/>
      <c r="G558" s="4"/>
      <c r="H558" s="2"/>
      <c r="I558" s="2"/>
      <c r="J558" s="2"/>
      <c r="K558" s="2"/>
      <c r="L558" s="2"/>
      <c r="M558" s="2"/>
      <c r="N558" s="2"/>
      <c r="O558" s="2"/>
      <c r="P558" s="2"/>
      <c r="Q558" s="2"/>
      <c r="R558" s="2"/>
    </row>
    <row r="559" spans="3:18" x14ac:dyDescent="0.3">
      <c r="C559" s="3"/>
      <c r="D559" s="2"/>
      <c r="E559" s="2"/>
      <c r="F559" s="2"/>
      <c r="G559" s="4"/>
      <c r="H559" s="2"/>
      <c r="I559" s="2"/>
      <c r="J559" s="2"/>
      <c r="K559" s="2"/>
      <c r="L559" s="2"/>
      <c r="M559" s="2"/>
      <c r="N559" s="2"/>
      <c r="O559" s="2"/>
      <c r="P559" s="2"/>
      <c r="Q559" s="2"/>
      <c r="R559" s="2"/>
    </row>
    <row r="560" spans="3:18" x14ac:dyDescent="0.3">
      <c r="C560" s="3"/>
      <c r="D560" s="2"/>
      <c r="E560" s="2"/>
      <c r="F560" s="2"/>
      <c r="G560" s="4"/>
      <c r="H560" s="2"/>
      <c r="I560" s="2"/>
      <c r="J560" s="2"/>
      <c r="K560" s="2"/>
      <c r="L560" s="2"/>
      <c r="M560" s="2"/>
      <c r="N560" s="2"/>
      <c r="O560" s="2"/>
      <c r="P560" s="2"/>
      <c r="Q560" s="2"/>
      <c r="R560" s="2"/>
    </row>
    <row r="561" spans="3:18" x14ac:dyDescent="0.3">
      <c r="C561" s="3"/>
      <c r="D561" s="2"/>
      <c r="E561" s="2"/>
      <c r="F561" s="2"/>
      <c r="G561" s="4"/>
      <c r="H561" s="2"/>
      <c r="I561" s="2"/>
      <c r="J561" s="2"/>
      <c r="K561" s="2"/>
      <c r="L561" s="2"/>
      <c r="M561" s="2"/>
      <c r="N561" s="2"/>
      <c r="O561" s="2"/>
      <c r="P561" s="2"/>
      <c r="Q561" s="2"/>
      <c r="R561" s="2"/>
    </row>
    <row r="562" spans="3:18" x14ac:dyDescent="0.3">
      <c r="C562" s="3"/>
      <c r="D562" s="2"/>
      <c r="E562" s="2"/>
      <c r="F562" s="2"/>
      <c r="G562" s="4"/>
      <c r="H562" s="2"/>
      <c r="I562" s="2"/>
      <c r="J562" s="2"/>
      <c r="K562" s="2"/>
      <c r="L562" s="2"/>
      <c r="M562" s="2"/>
      <c r="N562" s="2"/>
      <c r="O562" s="2"/>
      <c r="P562" s="2"/>
      <c r="Q562" s="2"/>
      <c r="R562" s="2"/>
    </row>
    <row r="563" spans="3:18" x14ac:dyDescent="0.3">
      <c r="C563" s="3"/>
      <c r="D563" s="2"/>
      <c r="E563" s="2"/>
      <c r="F563" s="2"/>
      <c r="G563" s="4"/>
      <c r="H563" s="2"/>
      <c r="I563" s="2"/>
      <c r="J563" s="2"/>
      <c r="K563" s="2"/>
      <c r="L563" s="2"/>
      <c r="M563" s="2"/>
      <c r="N563" s="2"/>
      <c r="O563" s="2"/>
      <c r="P563" s="2"/>
      <c r="Q563" s="2"/>
      <c r="R563" s="2"/>
    </row>
    <row r="564" spans="3:18" x14ac:dyDescent="0.3">
      <c r="C564" s="3"/>
      <c r="D564" s="2"/>
      <c r="E564" s="2"/>
      <c r="F564" s="2"/>
      <c r="G564" s="4"/>
      <c r="H564" s="2"/>
      <c r="I564" s="2"/>
      <c r="J564" s="2"/>
      <c r="K564" s="2"/>
      <c r="L564" s="2"/>
      <c r="M564" s="2"/>
      <c r="N564" s="2"/>
      <c r="O564" s="2"/>
      <c r="P564" s="2"/>
      <c r="Q564" s="2"/>
      <c r="R564" s="2"/>
    </row>
    <row r="565" spans="3:18" x14ac:dyDescent="0.3">
      <c r="C565" s="3"/>
      <c r="D565" s="2"/>
      <c r="E565" s="2"/>
      <c r="F565" s="2"/>
      <c r="G565" s="4"/>
      <c r="H565" s="2"/>
      <c r="I565" s="2"/>
      <c r="J565" s="2"/>
      <c r="K565" s="2"/>
      <c r="L565" s="2"/>
      <c r="M565" s="2"/>
      <c r="N565" s="2"/>
      <c r="O565" s="2"/>
      <c r="P565" s="2"/>
      <c r="Q565" s="2"/>
      <c r="R565" s="2"/>
    </row>
    <row r="566" spans="3:18" x14ac:dyDescent="0.3">
      <c r="C566" s="3"/>
      <c r="D566" s="2"/>
      <c r="E566" s="2"/>
      <c r="F566" s="2"/>
      <c r="G566" s="4"/>
      <c r="H566" s="2"/>
      <c r="I566" s="2"/>
      <c r="J566" s="2"/>
      <c r="K566" s="2"/>
      <c r="L566" s="2"/>
      <c r="M566" s="2"/>
      <c r="N566" s="2"/>
      <c r="O566" s="2"/>
      <c r="P566" s="2"/>
      <c r="Q566" s="2"/>
      <c r="R566" s="2"/>
    </row>
    <row r="567" spans="3:18" x14ac:dyDescent="0.3">
      <c r="C567" s="3"/>
      <c r="D567" s="2"/>
      <c r="E567" s="2"/>
      <c r="F567" s="2"/>
      <c r="G567" s="4"/>
      <c r="H567" s="2"/>
      <c r="I567" s="2"/>
      <c r="J567" s="2"/>
      <c r="K567" s="2"/>
      <c r="L567" s="2"/>
      <c r="M567" s="2"/>
      <c r="N567" s="2"/>
      <c r="O567" s="2"/>
      <c r="P567" s="2"/>
      <c r="Q567" s="2"/>
      <c r="R567" s="2"/>
    </row>
    <row r="568" spans="3:18" x14ac:dyDescent="0.3">
      <c r="C568" s="3"/>
      <c r="D568" s="2"/>
      <c r="E568" s="2"/>
      <c r="F568" s="2"/>
      <c r="G568" s="4"/>
      <c r="H568" s="2"/>
      <c r="I568" s="2"/>
      <c r="J568" s="2"/>
      <c r="K568" s="2"/>
      <c r="L568" s="2"/>
      <c r="M568" s="2"/>
      <c r="N568" s="2"/>
      <c r="O568" s="2"/>
      <c r="P568" s="2"/>
      <c r="Q568" s="2"/>
      <c r="R568" s="2"/>
    </row>
    <row r="569" spans="3:18" x14ac:dyDescent="0.3">
      <c r="C569" s="3"/>
      <c r="D569" s="2"/>
      <c r="E569" s="2"/>
      <c r="F569" s="2"/>
      <c r="G569" s="4"/>
      <c r="H569" s="2"/>
      <c r="I569" s="2"/>
      <c r="J569" s="2"/>
      <c r="K569" s="2"/>
      <c r="L569" s="2"/>
      <c r="M569" s="2"/>
      <c r="N569" s="2"/>
      <c r="O569" s="2"/>
      <c r="P569" s="2"/>
      <c r="Q569" s="2"/>
      <c r="R569" s="2"/>
    </row>
    <row r="570" spans="3:18" x14ac:dyDescent="0.3">
      <c r="C570" s="3"/>
      <c r="D570" s="2"/>
      <c r="E570" s="2"/>
      <c r="F570" s="2"/>
      <c r="G570" s="4"/>
      <c r="H570" s="2"/>
      <c r="I570" s="2"/>
      <c r="J570" s="2"/>
      <c r="K570" s="2"/>
      <c r="L570" s="2"/>
      <c r="M570" s="2"/>
      <c r="N570" s="2"/>
      <c r="O570" s="2"/>
      <c r="P570" s="2"/>
      <c r="Q570" s="2"/>
      <c r="R570" s="2"/>
    </row>
    <row r="571" spans="3:18" x14ac:dyDescent="0.3">
      <c r="C571" s="3"/>
      <c r="D571" s="2"/>
      <c r="E571" s="2"/>
      <c r="F571" s="2"/>
      <c r="G571" s="4"/>
      <c r="H571" s="2"/>
      <c r="I571" s="2"/>
      <c r="J571" s="2"/>
      <c r="K571" s="2"/>
      <c r="L571" s="2"/>
      <c r="M571" s="2"/>
      <c r="N571" s="2"/>
      <c r="O571" s="2"/>
      <c r="P571" s="2"/>
      <c r="Q571" s="2"/>
      <c r="R571" s="2"/>
    </row>
    <row r="572" spans="3:18" x14ac:dyDescent="0.3">
      <c r="C572" s="3"/>
      <c r="D572" s="2"/>
      <c r="E572" s="2"/>
      <c r="F572" s="2"/>
      <c r="G572" s="4"/>
      <c r="H572" s="2"/>
      <c r="I572" s="2"/>
      <c r="J572" s="2"/>
      <c r="K572" s="2"/>
      <c r="L572" s="2"/>
      <c r="M572" s="2"/>
      <c r="N572" s="2"/>
      <c r="O572" s="2"/>
      <c r="P572" s="2"/>
      <c r="Q572" s="2"/>
      <c r="R572" s="2"/>
    </row>
    <row r="573" spans="3:18" x14ac:dyDescent="0.3">
      <c r="C573" s="3"/>
      <c r="D573" s="2"/>
      <c r="E573" s="2"/>
      <c r="F573" s="2"/>
      <c r="G573" s="4"/>
      <c r="H573" s="2"/>
      <c r="I573" s="2"/>
      <c r="J573" s="2"/>
      <c r="K573" s="2"/>
      <c r="L573" s="2"/>
      <c r="M573" s="2"/>
      <c r="N573" s="2"/>
      <c r="O573" s="2"/>
      <c r="P573" s="2"/>
      <c r="Q573" s="2"/>
      <c r="R573" s="2"/>
    </row>
    <row r="574" spans="3:18" x14ac:dyDescent="0.3">
      <c r="C574" s="3"/>
      <c r="D574" s="2"/>
      <c r="E574" s="2"/>
      <c r="F574" s="2"/>
      <c r="G574" s="4"/>
      <c r="H574" s="2"/>
      <c r="I574" s="2"/>
      <c r="J574" s="2"/>
      <c r="K574" s="2"/>
      <c r="L574" s="2"/>
      <c r="M574" s="2"/>
      <c r="N574" s="2"/>
      <c r="O574" s="2"/>
      <c r="P574" s="2"/>
      <c r="Q574" s="2"/>
      <c r="R574" s="2"/>
    </row>
    <row r="575" spans="3:18" x14ac:dyDescent="0.3">
      <c r="C575" s="3"/>
      <c r="D575" s="2"/>
      <c r="E575" s="2"/>
      <c r="F575" s="2"/>
      <c r="G575" s="4"/>
      <c r="H575" s="2"/>
      <c r="I575" s="2"/>
      <c r="J575" s="2"/>
      <c r="K575" s="2"/>
      <c r="L575" s="2"/>
      <c r="M575" s="2"/>
      <c r="N575" s="2"/>
      <c r="O575" s="2"/>
      <c r="P575" s="2"/>
      <c r="Q575" s="2"/>
      <c r="R575" s="2"/>
    </row>
    <row r="576" spans="3:18" x14ac:dyDescent="0.3">
      <c r="C576" s="3"/>
      <c r="D576" s="2"/>
      <c r="E576" s="2"/>
      <c r="F576" s="2"/>
      <c r="G576" s="4"/>
      <c r="H576" s="2"/>
      <c r="I576" s="2"/>
      <c r="J576" s="2"/>
      <c r="K576" s="2"/>
      <c r="L576" s="2"/>
      <c r="M576" s="2"/>
      <c r="N576" s="2"/>
      <c r="O576" s="2"/>
      <c r="P576" s="2"/>
      <c r="Q576" s="2"/>
      <c r="R576" s="2"/>
    </row>
    <row r="577" spans="3:18" x14ac:dyDescent="0.3">
      <c r="C577" s="3"/>
      <c r="D577" s="2"/>
      <c r="E577" s="2"/>
      <c r="F577" s="2"/>
      <c r="G577" s="4"/>
      <c r="H577" s="2"/>
      <c r="I577" s="2"/>
      <c r="J577" s="2"/>
      <c r="K577" s="2"/>
      <c r="L577" s="2"/>
      <c r="M577" s="2"/>
      <c r="N577" s="2"/>
      <c r="O577" s="2"/>
      <c r="P577" s="2"/>
      <c r="Q577" s="2"/>
      <c r="R577" s="2"/>
    </row>
    <row r="578" spans="3:18" x14ac:dyDescent="0.3">
      <c r="C578" s="3"/>
      <c r="D578" s="2"/>
      <c r="E578" s="2"/>
      <c r="F578" s="2"/>
      <c r="G578" s="4"/>
      <c r="H578" s="2"/>
      <c r="I578" s="2"/>
      <c r="J578" s="2"/>
      <c r="K578" s="2"/>
      <c r="L578" s="2"/>
      <c r="M578" s="2"/>
      <c r="N578" s="2"/>
      <c r="O578" s="2"/>
      <c r="P578" s="2"/>
      <c r="Q578" s="2"/>
      <c r="R578" s="2"/>
    </row>
    <row r="579" spans="3:18" x14ac:dyDescent="0.3">
      <c r="C579" s="3"/>
      <c r="D579" s="2"/>
      <c r="E579" s="2"/>
      <c r="F579" s="2"/>
      <c r="G579" s="4"/>
      <c r="H579" s="2"/>
      <c r="I579" s="2"/>
      <c r="J579" s="2"/>
      <c r="K579" s="2"/>
      <c r="L579" s="2"/>
      <c r="M579" s="2"/>
      <c r="N579" s="2"/>
      <c r="O579" s="2"/>
      <c r="P579" s="2"/>
      <c r="Q579" s="2"/>
      <c r="R579" s="2"/>
    </row>
    <row r="580" spans="3:18" x14ac:dyDescent="0.3">
      <c r="C580" s="3"/>
      <c r="D580" s="2"/>
      <c r="E580" s="2"/>
      <c r="F580" s="2"/>
      <c r="G580" s="4"/>
      <c r="H580" s="2"/>
      <c r="I580" s="2"/>
      <c r="J580" s="2"/>
      <c r="K580" s="2"/>
      <c r="L580" s="2"/>
      <c r="M580" s="2"/>
      <c r="N580" s="2"/>
      <c r="O580" s="2"/>
      <c r="P580" s="2"/>
      <c r="Q580" s="2"/>
      <c r="R580" s="2"/>
    </row>
    <row r="581" spans="3:18" x14ac:dyDescent="0.3">
      <c r="C581" s="3"/>
      <c r="D581" s="2"/>
      <c r="E581" s="2"/>
      <c r="F581" s="2"/>
      <c r="G581" s="4"/>
      <c r="H581" s="2"/>
      <c r="I581" s="2"/>
      <c r="J581" s="2"/>
      <c r="K581" s="2"/>
      <c r="L581" s="2"/>
      <c r="M581" s="2"/>
      <c r="N581" s="2"/>
      <c r="O581" s="2"/>
      <c r="P581" s="2"/>
      <c r="Q581" s="2"/>
      <c r="R581" s="2"/>
    </row>
    <row r="582" spans="3:18" x14ac:dyDescent="0.3">
      <c r="C582" s="3"/>
      <c r="D582" s="2"/>
      <c r="E582" s="2"/>
      <c r="F582" s="2"/>
      <c r="G582" s="4"/>
      <c r="H582" s="2"/>
      <c r="I582" s="2"/>
      <c r="J582" s="2"/>
      <c r="K582" s="2"/>
      <c r="L582" s="2"/>
      <c r="M582" s="2"/>
      <c r="N582" s="2"/>
      <c r="O582" s="2"/>
      <c r="P582" s="2"/>
      <c r="Q582" s="2"/>
      <c r="R582" s="2"/>
    </row>
    <row r="583" spans="3:18" x14ac:dyDescent="0.3">
      <c r="C583" s="3"/>
      <c r="D583" s="2"/>
      <c r="E583" s="2"/>
      <c r="F583" s="2"/>
      <c r="G583" s="4"/>
      <c r="H583" s="2"/>
      <c r="I583" s="2"/>
      <c r="J583" s="2"/>
      <c r="K583" s="2"/>
      <c r="L583" s="2"/>
      <c r="M583" s="2"/>
      <c r="N583" s="2"/>
      <c r="O583" s="2"/>
      <c r="P583" s="2"/>
      <c r="Q583" s="2"/>
      <c r="R583" s="2"/>
    </row>
    <row r="584" spans="3:18" x14ac:dyDescent="0.3">
      <c r="C584" s="3"/>
      <c r="D584" s="2"/>
      <c r="E584" s="2"/>
      <c r="F584" s="2"/>
      <c r="G584" s="4"/>
      <c r="H584" s="2"/>
      <c r="I584" s="2"/>
      <c r="J584" s="2"/>
      <c r="K584" s="2"/>
      <c r="L584" s="2"/>
      <c r="M584" s="2"/>
      <c r="N584" s="2"/>
      <c r="O584" s="2"/>
      <c r="P584" s="2"/>
      <c r="Q584" s="2"/>
      <c r="R584" s="2"/>
    </row>
    <row r="585" spans="3:18" x14ac:dyDescent="0.3">
      <c r="C585" s="3"/>
      <c r="D585" s="2"/>
      <c r="E585" s="2"/>
      <c r="F585" s="2"/>
      <c r="G585" s="4"/>
      <c r="H585" s="2"/>
      <c r="I585" s="2"/>
      <c r="J585" s="2"/>
      <c r="K585" s="2"/>
      <c r="L585" s="2"/>
      <c r="M585" s="2"/>
      <c r="N585" s="2"/>
      <c r="O585" s="2"/>
      <c r="P585" s="2"/>
      <c r="Q585" s="2"/>
      <c r="R585" s="2"/>
    </row>
    <row r="586" spans="3:18" x14ac:dyDescent="0.3">
      <c r="C586" s="3"/>
      <c r="D586" s="2"/>
      <c r="E586" s="2"/>
      <c r="F586" s="2"/>
      <c r="G586" s="4"/>
      <c r="H586" s="2"/>
      <c r="I586" s="2"/>
      <c r="J586" s="2"/>
      <c r="K586" s="2"/>
      <c r="L586" s="2"/>
      <c r="M586" s="2"/>
      <c r="N586" s="2"/>
      <c r="O586" s="2"/>
      <c r="P586" s="2"/>
      <c r="Q586" s="2"/>
      <c r="R586" s="2"/>
    </row>
    <row r="587" spans="3:18" x14ac:dyDescent="0.3">
      <c r="C587" s="3"/>
      <c r="D587" s="2"/>
      <c r="E587" s="2"/>
      <c r="F587" s="2"/>
      <c r="G587" s="4"/>
      <c r="H587" s="2"/>
      <c r="I587" s="2"/>
      <c r="J587" s="2"/>
      <c r="K587" s="2"/>
      <c r="L587" s="2"/>
      <c r="M587" s="2"/>
      <c r="N587" s="2"/>
      <c r="O587" s="2"/>
      <c r="P587" s="2"/>
      <c r="Q587" s="2"/>
      <c r="R587" s="2"/>
    </row>
    <row r="588" spans="3:18" x14ac:dyDescent="0.3">
      <c r="C588" s="3"/>
      <c r="D588" s="2"/>
      <c r="E588" s="2"/>
      <c r="F588" s="2"/>
      <c r="G588" s="4"/>
      <c r="H588" s="2"/>
      <c r="I588" s="2"/>
      <c r="J588" s="2"/>
      <c r="K588" s="2"/>
      <c r="L588" s="2"/>
      <c r="M588" s="2"/>
      <c r="N588" s="2"/>
      <c r="O588" s="2"/>
      <c r="P588" s="2"/>
      <c r="Q588" s="2"/>
      <c r="R588" s="2"/>
    </row>
    <row r="589" spans="3:18" x14ac:dyDescent="0.3">
      <c r="C589" s="3"/>
      <c r="D589" s="2"/>
      <c r="E589" s="2"/>
      <c r="F589" s="2"/>
      <c r="G589" s="4"/>
      <c r="H589" s="2"/>
      <c r="I589" s="2"/>
      <c r="J589" s="2"/>
      <c r="K589" s="2"/>
      <c r="L589" s="2"/>
      <c r="M589" s="2"/>
      <c r="N589" s="2"/>
      <c r="O589" s="2"/>
      <c r="P589" s="2"/>
      <c r="Q589" s="2"/>
      <c r="R589" s="2"/>
    </row>
    <row r="590" spans="3:18" x14ac:dyDescent="0.3">
      <c r="C590" s="3"/>
      <c r="D590" s="2"/>
      <c r="E590" s="2"/>
      <c r="F590" s="2"/>
      <c r="G590" s="4"/>
      <c r="H590" s="2"/>
      <c r="I590" s="2"/>
      <c r="J590" s="2"/>
      <c r="K590" s="2"/>
      <c r="L590" s="2"/>
      <c r="M590" s="2"/>
      <c r="N590" s="2"/>
      <c r="O590" s="2"/>
      <c r="P590" s="2"/>
      <c r="Q590" s="2"/>
      <c r="R590" s="2"/>
    </row>
    <row r="591" spans="3:18" x14ac:dyDescent="0.3">
      <c r="C591" s="3"/>
      <c r="D591" s="2"/>
      <c r="E591" s="2"/>
      <c r="F591" s="2"/>
      <c r="G591" s="4"/>
      <c r="H591" s="2"/>
      <c r="I591" s="2"/>
      <c r="J591" s="2"/>
      <c r="K591" s="2"/>
      <c r="L591" s="2"/>
      <c r="M591" s="2"/>
      <c r="N591" s="2"/>
      <c r="O591" s="2"/>
      <c r="P591" s="2"/>
      <c r="Q591" s="2"/>
      <c r="R591" s="2"/>
    </row>
    <row r="592" spans="3:18" x14ac:dyDescent="0.3">
      <c r="C592" s="3"/>
      <c r="D592" s="2"/>
      <c r="E592" s="2"/>
      <c r="F592" s="2"/>
      <c r="G592" s="4"/>
      <c r="H592" s="2"/>
      <c r="I592" s="2"/>
      <c r="J592" s="2"/>
      <c r="K592" s="2"/>
      <c r="L592" s="2"/>
      <c r="M592" s="2"/>
      <c r="N592" s="2"/>
      <c r="O592" s="2"/>
      <c r="P592" s="2"/>
      <c r="Q592" s="2"/>
      <c r="R592" s="2"/>
    </row>
    <row r="593" spans="3:18" x14ac:dyDescent="0.3">
      <c r="C593" s="3"/>
      <c r="D593" s="2"/>
      <c r="E593" s="2"/>
      <c r="F593" s="2"/>
      <c r="G593" s="4"/>
      <c r="H593" s="2"/>
      <c r="I593" s="2"/>
      <c r="J593" s="2"/>
      <c r="K593" s="2"/>
      <c r="L593" s="2"/>
      <c r="M593" s="2"/>
      <c r="N593" s="2"/>
      <c r="O593" s="2"/>
      <c r="P593" s="2"/>
      <c r="Q593" s="2"/>
      <c r="R593" s="2"/>
    </row>
    <row r="594" spans="3:18" x14ac:dyDescent="0.3">
      <c r="C594" s="3"/>
      <c r="D594" s="2"/>
      <c r="E594" s="2"/>
      <c r="F594" s="2"/>
      <c r="G594" s="4"/>
      <c r="H594" s="2"/>
      <c r="I594" s="2"/>
      <c r="J594" s="2"/>
      <c r="K594" s="2"/>
      <c r="L594" s="2"/>
      <c r="M594" s="2"/>
      <c r="N594" s="2"/>
      <c r="O594" s="2"/>
      <c r="P594" s="2"/>
      <c r="Q594" s="2"/>
      <c r="R594" s="2"/>
    </row>
    <row r="595" spans="3:18" x14ac:dyDescent="0.3">
      <c r="C595" s="3"/>
      <c r="D595" s="2"/>
      <c r="E595" s="2"/>
      <c r="F595" s="2"/>
      <c r="G595" s="4"/>
      <c r="H595" s="2"/>
      <c r="I595" s="2"/>
      <c r="J595" s="2"/>
      <c r="K595" s="2"/>
      <c r="L595" s="2"/>
      <c r="M595" s="2"/>
      <c r="N595" s="2"/>
      <c r="O595" s="2"/>
      <c r="P595" s="2"/>
      <c r="Q595" s="2"/>
      <c r="R595" s="2"/>
    </row>
    <row r="596" spans="3:18" x14ac:dyDescent="0.3">
      <c r="C596" s="3"/>
      <c r="D596" s="2"/>
      <c r="E596" s="2"/>
      <c r="F596" s="2"/>
      <c r="G596" s="4"/>
      <c r="H596" s="2"/>
      <c r="I596" s="2"/>
      <c r="J596" s="2"/>
      <c r="K596" s="2"/>
      <c r="L596" s="2"/>
      <c r="M596" s="2"/>
      <c r="N596" s="2"/>
      <c r="O596" s="2"/>
      <c r="P596" s="2"/>
      <c r="Q596" s="2"/>
      <c r="R596" s="2"/>
    </row>
    <row r="597" spans="3:18" x14ac:dyDescent="0.3">
      <c r="C597" s="3"/>
      <c r="D597" s="2"/>
      <c r="E597" s="2"/>
      <c r="F597" s="2"/>
      <c r="G597" s="4"/>
      <c r="H597" s="2"/>
      <c r="I597" s="2"/>
      <c r="J597" s="2"/>
      <c r="K597" s="2"/>
      <c r="L597" s="2"/>
      <c r="M597" s="2"/>
      <c r="N597" s="2"/>
      <c r="O597" s="2"/>
      <c r="P597" s="2"/>
      <c r="Q597" s="2"/>
      <c r="R597" s="2"/>
    </row>
    <row r="598" spans="3:18" x14ac:dyDescent="0.3">
      <c r="C598" s="3"/>
      <c r="D598" s="2"/>
      <c r="E598" s="2"/>
      <c r="F598" s="2"/>
      <c r="G598" s="4"/>
      <c r="H598" s="2"/>
      <c r="I598" s="2"/>
      <c r="J598" s="2"/>
      <c r="K598" s="2"/>
      <c r="L598" s="2"/>
      <c r="M598" s="2"/>
      <c r="N598" s="2"/>
      <c r="O598" s="2"/>
      <c r="P598" s="2"/>
      <c r="Q598" s="2"/>
      <c r="R598" s="2"/>
    </row>
    <row r="599" spans="3:18" x14ac:dyDescent="0.3">
      <c r="C599" s="3"/>
      <c r="D599" s="2"/>
      <c r="E599" s="2"/>
      <c r="F599" s="2"/>
      <c r="G599" s="4"/>
      <c r="H599" s="2"/>
      <c r="I599" s="2"/>
      <c r="J599" s="2"/>
      <c r="K599" s="2"/>
      <c r="L599" s="2"/>
      <c r="M599" s="2"/>
      <c r="N599" s="2"/>
      <c r="O599" s="2"/>
      <c r="P599" s="2"/>
      <c r="Q599" s="2"/>
      <c r="R599" s="2"/>
    </row>
    <row r="600" spans="3:18" x14ac:dyDescent="0.3">
      <c r="C600" s="3"/>
      <c r="D600" s="2"/>
      <c r="E600" s="2"/>
      <c r="F600" s="2"/>
      <c r="G600" s="4"/>
      <c r="H600" s="2"/>
      <c r="I600" s="2"/>
      <c r="J600" s="2"/>
      <c r="K600" s="2"/>
      <c r="L600" s="2"/>
      <c r="M600" s="2"/>
      <c r="N600" s="2"/>
      <c r="O600" s="2"/>
      <c r="P600" s="2"/>
      <c r="Q600" s="2"/>
      <c r="R600" s="2"/>
    </row>
    <row r="601" spans="3:18" x14ac:dyDescent="0.3">
      <c r="C601" s="3"/>
      <c r="D601" s="2"/>
      <c r="E601" s="2"/>
      <c r="F601" s="2"/>
      <c r="G601" s="4"/>
      <c r="H601" s="2"/>
      <c r="I601" s="2"/>
      <c r="J601" s="2"/>
      <c r="K601" s="2"/>
      <c r="L601" s="2"/>
      <c r="M601" s="2"/>
      <c r="N601" s="2"/>
      <c r="O601" s="2"/>
      <c r="P601" s="2"/>
      <c r="Q601" s="2"/>
      <c r="R601" s="2"/>
    </row>
    <row r="602" spans="3:18" x14ac:dyDescent="0.3">
      <c r="C602" s="3"/>
      <c r="D602" s="2"/>
      <c r="E602" s="2"/>
      <c r="F602" s="2"/>
      <c r="G602" s="4"/>
      <c r="H602" s="2"/>
      <c r="I602" s="2"/>
      <c r="J602" s="2"/>
      <c r="K602" s="2"/>
      <c r="L602" s="2"/>
      <c r="M602" s="2"/>
      <c r="N602" s="2"/>
      <c r="O602" s="2"/>
      <c r="P602" s="2"/>
      <c r="Q602" s="2"/>
      <c r="R602" s="2"/>
    </row>
    <row r="603" spans="3:18" x14ac:dyDescent="0.3">
      <c r="C603" s="3"/>
      <c r="D603" s="2"/>
      <c r="E603" s="2"/>
      <c r="F603" s="2"/>
      <c r="G603" s="4"/>
      <c r="H603" s="2"/>
      <c r="I603" s="2"/>
      <c r="J603" s="2"/>
      <c r="K603" s="2"/>
      <c r="L603" s="2"/>
      <c r="M603" s="2"/>
      <c r="N603" s="2"/>
      <c r="O603" s="2"/>
      <c r="P603" s="2"/>
      <c r="Q603" s="2"/>
      <c r="R603" s="2"/>
    </row>
    <row r="604" spans="3:18" x14ac:dyDescent="0.3">
      <c r="C604" s="3"/>
      <c r="D604" s="2"/>
      <c r="E604" s="2"/>
      <c r="F604" s="2"/>
      <c r="G604" s="4"/>
      <c r="H604" s="2"/>
      <c r="I604" s="2"/>
      <c r="J604" s="2"/>
      <c r="K604" s="2"/>
      <c r="L604" s="2"/>
      <c r="M604" s="2"/>
      <c r="N604" s="2"/>
      <c r="O604" s="2"/>
      <c r="P604" s="2"/>
      <c r="Q604" s="2"/>
      <c r="R604" s="2"/>
    </row>
    <row r="605" spans="3:18" x14ac:dyDescent="0.3">
      <c r="C605" s="3"/>
      <c r="D605" s="2"/>
      <c r="E605" s="2"/>
      <c r="F605" s="2"/>
      <c r="G605" s="4"/>
      <c r="H605" s="2"/>
      <c r="I605" s="2"/>
      <c r="J605" s="2"/>
      <c r="K605" s="2"/>
      <c r="L605" s="2"/>
      <c r="M605" s="2"/>
      <c r="N605" s="2"/>
      <c r="O605" s="2"/>
      <c r="P605" s="2"/>
      <c r="Q605" s="2"/>
      <c r="R605" s="2"/>
    </row>
    <row r="606" spans="3:18" x14ac:dyDescent="0.3">
      <c r="C606" s="3"/>
      <c r="D606" s="2"/>
      <c r="E606" s="2"/>
      <c r="F606" s="2"/>
      <c r="G606" s="4"/>
      <c r="H606" s="2"/>
      <c r="I606" s="2"/>
      <c r="J606" s="2"/>
      <c r="K606" s="2"/>
      <c r="L606" s="2"/>
      <c r="M606" s="2"/>
      <c r="N606" s="2"/>
      <c r="O606" s="2"/>
      <c r="P606" s="2"/>
      <c r="Q606" s="2"/>
      <c r="R606" s="2"/>
    </row>
    <row r="607" spans="3:18" x14ac:dyDescent="0.3">
      <c r="C607" s="3"/>
      <c r="D607" s="2"/>
      <c r="E607" s="2"/>
      <c r="F607" s="2"/>
      <c r="G607" s="4"/>
      <c r="H607" s="2"/>
      <c r="I607" s="2"/>
      <c r="J607" s="2"/>
      <c r="K607" s="2"/>
      <c r="L607" s="2"/>
      <c r="M607" s="2"/>
      <c r="N607" s="2"/>
      <c r="O607" s="2"/>
      <c r="P607" s="2"/>
      <c r="Q607" s="2"/>
      <c r="R607" s="2"/>
    </row>
    <row r="608" spans="3:18" x14ac:dyDescent="0.3">
      <c r="C608" s="3"/>
      <c r="D608" s="2"/>
      <c r="E608" s="2"/>
      <c r="F608" s="2"/>
      <c r="G608" s="4"/>
      <c r="H608" s="2"/>
      <c r="I608" s="2"/>
      <c r="J608" s="2"/>
      <c r="K608" s="2"/>
      <c r="L608" s="2"/>
      <c r="M608" s="2"/>
      <c r="N608" s="2"/>
      <c r="O608" s="2"/>
      <c r="P608" s="2"/>
      <c r="Q608" s="2"/>
      <c r="R608" s="2"/>
    </row>
    <row r="609" spans="3:18" x14ac:dyDescent="0.3">
      <c r="C609" s="3"/>
      <c r="D609" s="2"/>
      <c r="E609" s="2"/>
      <c r="F609" s="2"/>
      <c r="G609" s="4"/>
      <c r="H609" s="2"/>
      <c r="I609" s="2"/>
      <c r="J609" s="2"/>
      <c r="K609" s="2"/>
      <c r="L609" s="2"/>
      <c r="M609" s="2"/>
      <c r="N609" s="2"/>
      <c r="O609" s="2"/>
      <c r="P609" s="2"/>
      <c r="Q609" s="2"/>
      <c r="R609" s="2"/>
    </row>
    <row r="610" spans="3:18" x14ac:dyDescent="0.3">
      <c r="C610" s="3"/>
      <c r="D610" s="2"/>
      <c r="E610" s="2"/>
      <c r="F610" s="2"/>
      <c r="G610" s="4"/>
      <c r="H610" s="2"/>
      <c r="I610" s="2"/>
      <c r="J610" s="2"/>
      <c r="K610" s="2"/>
      <c r="L610" s="2"/>
      <c r="M610" s="2"/>
      <c r="N610" s="2"/>
      <c r="O610" s="2"/>
      <c r="P610" s="2"/>
      <c r="Q610" s="2"/>
      <c r="R610" s="2"/>
    </row>
    <row r="611" spans="3:18" x14ac:dyDescent="0.3">
      <c r="C611" s="3"/>
      <c r="D611" s="2"/>
      <c r="E611" s="2"/>
      <c r="F611" s="2"/>
      <c r="G611" s="4"/>
      <c r="H611" s="2"/>
      <c r="I611" s="2"/>
      <c r="J611" s="2"/>
      <c r="K611" s="2"/>
      <c r="L611" s="2"/>
      <c r="M611" s="2"/>
      <c r="N611" s="2"/>
      <c r="O611" s="2"/>
      <c r="P611" s="2"/>
      <c r="Q611" s="2"/>
      <c r="R611" s="2"/>
    </row>
    <row r="612" spans="3:18" x14ac:dyDescent="0.3">
      <c r="C612" s="3"/>
      <c r="D612" s="2"/>
      <c r="E612" s="2"/>
      <c r="F612" s="2"/>
      <c r="G612" s="4"/>
      <c r="H612" s="2"/>
      <c r="I612" s="2"/>
      <c r="J612" s="2"/>
      <c r="K612" s="2"/>
      <c r="L612" s="2"/>
      <c r="M612" s="2"/>
      <c r="N612" s="2"/>
      <c r="O612" s="2"/>
      <c r="P612" s="2"/>
      <c r="Q612" s="2"/>
      <c r="R612" s="2"/>
    </row>
    <row r="613" spans="3:18" x14ac:dyDescent="0.3">
      <c r="C613" s="3"/>
      <c r="D613" s="2"/>
      <c r="E613" s="2"/>
      <c r="F613" s="2"/>
      <c r="G613" s="4"/>
      <c r="H613" s="2"/>
      <c r="I613" s="2"/>
      <c r="J613" s="2"/>
      <c r="K613" s="2"/>
      <c r="L613" s="2"/>
      <c r="M613" s="2"/>
      <c r="N613" s="2"/>
      <c r="O613" s="2"/>
      <c r="P613" s="2"/>
      <c r="Q613" s="2"/>
      <c r="R613" s="2"/>
    </row>
    <row r="614" spans="3:18" x14ac:dyDescent="0.3">
      <c r="C614" s="3"/>
      <c r="D614" s="2"/>
      <c r="E614" s="2"/>
      <c r="F614" s="2"/>
      <c r="G614" s="4"/>
      <c r="H614" s="2"/>
      <c r="I614" s="2"/>
      <c r="J614" s="2"/>
      <c r="K614" s="2"/>
      <c r="L614" s="2"/>
      <c r="M614" s="2"/>
      <c r="N614" s="2"/>
      <c r="O614" s="2"/>
      <c r="P614" s="2"/>
      <c r="Q614" s="2"/>
      <c r="R614" s="2"/>
    </row>
    <row r="615" spans="3:18" x14ac:dyDescent="0.3">
      <c r="C615" s="3"/>
      <c r="D615" s="2"/>
      <c r="E615" s="2"/>
      <c r="F615" s="2"/>
      <c r="G615" s="4"/>
      <c r="H615" s="2"/>
      <c r="I615" s="2"/>
      <c r="J615" s="2"/>
      <c r="K615" s="2"/>
      <c r="L615" s="2"/>
      <c r="M615" s="2"/>
      <c r="N615" s="2"/>
      <c r="O615" s="2"/>
      <c r="P615" s="2"/>
      <c r="Q615" s="2"/>
      <c r="R615" s="2"/>
    </row>
    <row r="616" spans="3:18" x14ac:dyDescent="0.3">
      <c r="C616" s="3"/>
      <c r="D616" s="2"/>
      <c r="E616" s="2"/>
      <c r="F616" s="2"/>
      <c r="G616" s="4"/>
      <c r="H616" s="2"/>
      <c r="I616" s="2"/>
      <c r="J616" s="2"/>
      <c r="K616" s="2"/>
      <c r="L616" s="2"/>
      <c r="M616" s="2"/>
      <c r="N616" s="2"/>
      <c r="O616" s="2"/>
      <c r="P616" s="2"/>
      <c r="Q616" s="2"/>
      <c r="R616" s="2"/>
    </row>
    <row r="617" spans="3:18" x14ac:dyDescent="0.3">
      <c r="C617" s="3"/>
      <c r="D617" s="2"/>
      <c r="E617" s="2"/>
      <c r="F617" s="2"/>
      <c r="G617" s="4"/>
      <c r="H617" s="2"/>
      <c r="I617" s="2"/>
      <c r="J617" s="2"/>
      <c r="K617" s="2"/>
      <c r="L617" s="2"/>
      <c r="M617" s="2"/>
      <c r="N617" s="2"/>
      <c r="O617" s="2"/>
      <c r="P617" s="2"/>
      <c r="Q617" s="2"/>
      <c r="R617" s="2"/>
    </row>
    <row r="618" spans="3:18" x14ac:dyDescent="0.3">
      <c r="C618" s="3"/>
      <c r="D618" s="2"/>
      <c r="E618" s="2"/>
      <c r="F618" s="2"/>
      <c r="G618" s="4"/>
      <c r="H618" s="2"/>
      <c r="I618" s="2"/>
      <c r="J618" s="2"/>
      <c r="K618" s="2"/>
      <c r="L618" s="2"/>
      <c r="M618" s="2"/>
      <c r="N618" s="2"/>
      <c r="O618" s="2"/>
      <c r="P618" s="2"/>
      <c r="Q618" s="2"/>
      <c r="R618" s="2"/>
    </row>
    <row r="619" spans="3:18" x14ac:dyDescent="0.3">
      <c r="C619" s="3"/>
      <c r="D619" s="2"/>
      <c r="E619" s="2"/>
      <c r="F619" s="2"/>
      <c r="G619" s="4"/>
      <c r="H619" s="2"/>
      <c r="I619" s="2"/>
      <c r="J619" s="2"/>
      <c r="K619" s="2"/>
      <c r="L619" s="2"/>
      <c r="M619" s="2"/>
      <c r="N619" s="2"/>
      <c r="O619" s="2"/>
      <c r="P619" s="2"/>
      <c r="Q619" s="2"/>
      <c r="R619" s="2"/>
    </row>
    <row r="620" spans="3:18" x14ac:dyDescent="0.3">
      <c r="C620" s="3"/>
      <c r="D620" s="2"/>
      <c r="E620" s="2"/>
      <c r="F620" s="2"/>
      <c r="G620" s="4"/>
      <c r="H620" s="2"/>
      <c r="I620" s="2"/>
      <c r="J620" s="2"/>
      <c r="K620" s="2"/>
      <c r="L620" s="2"/>
      <c r="M620" s="2"/>
      <c r="N620" s="2"/>
      <c r="O620" s="2"/>
      <c r="P620" s="2"/>
      <c r="Q620" s="2"/>
      <c r="R620" s="2"/>
    </row>
    <row r="621" spans="3:18" x14ac:dyDescent="0.3">
      <c r="C621" s="3"/>
      <c r="D621" s="2"/>
      <c r="E621" s="2"/>
      <c r="F621" s="2"/>
      <c r="G621" s="4"/>
      <c r="H621" s="2"/>
      <c r="I621" s="2"/>
      <c r="J621" s="2"/>
      <c r="K621" s="2"/>
      <c r="L621" s="2"/>
      <c r="M621" s="2"/>
      <c r="N621" s="2"/>
      <c r="O621" s="2"/>
      <c r="P621" s="2"/>
      <c r="Q621" s="2"/>
      <c r="R621" s="2"/>
    </row>
    <row r="622" spans="3:18" x14ac:dyDescent="0.3">
      <c r="C622" s="3"/>
      <c r="D622" s="2"/>
      <c r="E622" s="2"/>
      <c r="F622" s="2"/>
      <c r="G622" s="4"/>
      <c r="H622" s="2"/>
      <c r="I622" s="2"/>
      <c r="J622" s="2"/>
      <c r="K622" s="2"/>
      <c r="L622" s="2"/>
      <c r="M622" s="2"/>
      <c r="N622" s="2"/>
      <c r="O622" s="2"/>
      <c r="P622" s="2"/>
      <c r="Q622" s="2"/>
      <c r="R622" s="2"/>
    </row>
    <row r="623" spans="3:18" x14ac:dyDescent="0.3">
      <c r="C623" s="3"/>
      <c r="D623" s="2"/>
      <c r="E623" s="2"/>
      <c r="F623" s="2"/>
      <c r="G623" s="4"/>
      <c r="H623" s="2"/>
      <c r="I623" s="2"/>
      <c r="J623" s="2"/>
      <c r="K623" s="2"/>
      <c r="L623" s="2"/>
      <c r="M623" s="2"/>
      <c r="N623" s="2"/>
      <c r="O623" s="2"/>
      <c r="P623" s="2"/>
      <c r="Q623" s="2"/>
      <c r="R623" s="2"/>
    </row>
    <row r="624" spans="3:18" x14ac:dyDescent="0.3">
      <c r="C624" s="3"/>
      <c r="D624" s="2"/>
      <c r="E624" s="2"/>
      <c r="F624" s="2"/>
      <c r="G624" s="4"/>
      <c r="H624" s="2"/>
      <c r="I624" s="2"/>
      <c r="J624" s="2"/>
      <c r="K624" s="2"/>
      <c r="L624" s="2"/>
      <c r="M624" s="2"/>
      <c r="N624" s="2"/>
      <c r="O624" s="2"/>
      <c r="P624" s="2"/>
      <c r="Q624" s="2"/>
      <c r="R624" s="2"/>
    </row>
    <row r="625" spans="3:18" x14ac:dyDescent="0.3">
      <c r="C625" s="3"/>
      <c r="D625" s="2"/>
      <c r="E625" s="2"/>
      <c r="F625" s="2"/>
      <c r="G625" s="4"/>
      <c r="H625" s="2"/>
      <c r="I625" s="2"/>
      <c r="J625" s="2"/>
      <c r="K625" s="2"/>
      <c r="L625" s="2"/>
      <c r="M625" s="2"/>
      <c r="N625" s="2"/>
      <c r="O625" s="2"/>
      <c r="P625" s="2"/>
      <c r="Q625" s="2"/>
      <c r="R625" s="2"/>
    </row>
    <row r="626" spans="3:18" x14ac:dyDescent="0.3">
      <c r="C626" s="3"/>
      <c r="D626" s="2"/>
      <c r="E626" s="2"/>
      <c r="F626" s="2"/>
      <c r="G626" s="4"/>
      <c r="H626" s="2"/>
      <c r="I626" s="2"/>
      <c r="J626" s="2"/>
      <c r="K626" s="2"/>
      <c r="L626" s="2"/>
      <c r="M626" s="2"/>
      <c r="N626" s="2"/>
      <c r="O626" s="2"/>
      <c r="P626" s="2"/>
      <c r="Q626" s="2"/>
      <c r="R626" s="2"/>
    </row>
    <row r="627" spans="3:18" x14ac:dyDescent="0.3">
      <c r="C627" s="3"/>
      <c r="D627" s="2"/>
      <c r="E627" s="2"/>
      <c r="F627" s="2"/>
      <c r="G627" s="4"/>
      <c r="H627" s="2"/>
      <c r="I627" s="2"/>
      <c r="J627" s="2"/>
      <c r="K627" s="2"/>
      <c r="L627" s="2"/>
      <c r="M627" s="2"/>
      <c r="N627" s="2"/>
      <c r="O627" s="2"/>
      <c r="P627" s="2"/>
      <c r="Q627" s="2"/>
      <c r="R627" s="2"/>
    </row>
    <row r="628" spans="3:18" x14ac:dyDescent="0.3">
      <c r="C628" s="3"/>
      <c r="D628" s="2"/>
      <c r="E628" s="2"/>
      <c r="F628" s="2"/>
      <c r="G628" s="4"/>
      <c r="H628" s="2"/>
      <c r="I628" s="2"/>
      <c r="J628" s="2"/>
      <c r="K628" s="2"/>
      <c r="L628" s="2"/>
      <c r="M628" s="2"/>
      <c r="N628" s="2"/>
      <c r="O628" s="2"/>
      <c r="P628" s="2"/>
      <c r="Q628" s="2"/>
      <c r="R628" s="2"/>
    </row>
    <row r="629" spans="3:18" x14ac:dyDescent="0.3">
      <c r="C629" s="3"/>
      <c r="D629" s="2"/>
      <c r="E629" s="2"/>
      <c r="F629" s="2"/>
      <c r="G629" s="4"/>
      <c r="H629" s="2"/>
      <c r="I629" s="2"/>
      <c r="J629" s="2"/>
      <c r="K629" s="2"/>
      <c r="L629" s="2"/>
      <c r="M629" s="2"/>
      <c r="N629" s="2"/>
      <c r="O629" s="2"/>
      <c r="P629" s="2"/>
      <c r="Q629" s="2"/>
      <c r="R629" s="2"/>
    </row>
    <row r="630" spans="3:18" x14ac:dyDescent="0.3">
      <c r="C630" s="3"/>
      <c r="D630" s="2"/>
      <c r="E630" s="2"/>
      <c r="F630" s="2"/>
      <c r="G630" s="4"/>
      <c r="H630" s="2"/>
      <c r="I630" s="2"/>
      <c r="J630" s="2"/>
      <c r="K630" s="2"/>
      <c r="L630" s="2"/>
      <c r="M630" s="2"/>
      <c r="N630" s="2"/>
      <c r="O630" s="2"/>
      <c r="P630" s="2"/>
      <c r="Q630" s="2"/>
      <c r="R630" s="2"/>
    </row>
    <row r="631" spans="3:18" x14ac:dyDescent="0.3">
      <c r="C631" s="3"/>
      <c r="D631" s="2"/>
      <c r="E631" s="2"/>
      <c r="F631" s="2"/>
      <c r="G631" s="4"/>
      <c r="H631" s="2"/>
      <c r="I631" s="2"/>
      <c r="J631" s="2"/>
      <c r="K631" s="2"/>
      <c r="L631" s="2"/>
      <c r="M631" s="2"/>
      <c r="N631" s="2"/>
      <c r="O631" s="2"/>
      <c r="P631" s="2"/>
      <c r="Q631" s="2"/>
      <c r="R631" s="2"/>
    </row>
    <row r="632" spans="3:18" x14ac:dyDescent="0.3">
      <c r="C632" s="3"/>
      <c r="D632" s="2"/>
      <c r="E632" s="2"/>
      <c r="F632" s="2"/>
      <c r="G632" s="4"/>
      <c r="H632" s="2"/>
      <c r="I632" s="2"/>
      <c r="J632" s="2"/>
      <c r="K632" s="2"/>
      <c r="L632" s="2"/>
      <c r="M632" s="2"/>
      <c r="N632" s="2"/>
      <c r="O632" s="2"/>
      <c r="P632" s="2"/>
      <c r="Q632" s="2"/>
      <c r="R632" s="2"/>
    </row>
    <row r="633" spans="3:18" x14ac:dyDescent="0.3">
      <c r="C633" s="3"/>
      <c r="D633" s="2"/>
      <c r="E633" s="2"/>
      <c r="F633" s="2"/>
      <c r="G633" s="4"/>
      <c r="H633" s="2"/>
      <c r="I633" s="2"/>
      <c r="J633" s="2"/>
      <c r="K633" s="2"/>
      <c r="L633" s="2"/>
      <c r="M633" s="2"/>
      <c r="N633" s="2"/>
      <c r="O633" s="2"/>
      <c r="P633" s="2"/>
      <c r="Q633" s="2"/>
      <c r="R633" s="2"/>
    </row>
    <row r="634" spans="3:18" x14ac:dyDescent="0.3">
      <c r="C634" s="3"/>
      <c r="D634" s="2"/>
      <c r="E634" s="2"/>
      <c r="F634" s="2"/>
      <c r="G634" s="4"/>
      <c r="H634" s="2"/>
      <c r="I634" s="2"/>
      <c r="J634" s="2"/>
      <c r="K634" s="2"/>
      <c r="L634" s="2"/>
      <c r="M634" s="2"/>
      <c r="N634" s="2"/>
      <c r="O634" s="2"/>
      <c r="P634" s="2"/>
      <c r="Q634" s="2"/>
      <c r="R634" s="2"/>
    </row>
    <row r="635" spans="3:18" x14ac:dyDescent="0.3">
      <c r="C635" s="3"/>
      <c r="D635" s="2"/>
      <c r="E635" s="2"/>
      <c r="F635" s="2"/>
      <c r="G635" s="4"/>
      <c r="H635" s="2"/>
      <c r="I635" s="2"/>
      <c r="J635" s="2"/>
      <c r="K635" s="2"/>
      <c r="L635" s="2"/>
      <c r="M635" s="2"/>
      <c r="N635" s="2"/>
      <c r="O635" s="2"/>
      <c r="P635" s="2"/>
      <c r="Q635" s="2"/>
      <c r="R635" s="2"/>
    </row>
    <row r="636" spans="3:18" x14ac:dyDescent="0.3">
      <c r="C636" s="3"/>
      <c r="D636" s="2"/>
      <c r="E636" s="2"/>
      <c r="F636" s="2"/>
      <c r="G636" s="4"/>
      <c r="H636" s="2"/>
      <c r="I636" s="2"/>
      <c r="J636" s="2"/>
      <c r="K636" s="2"/>
      <c r="L636" s="2"/>
      <c r="M636" s="2"/>
      <c r="N636" s="2"/>
      <c r="O636" s="2"/>
      <c r="P636" s="2"/>
      <c r="Q636" s="2"/>
      <c r="R636" s="2"/>
    </row>
    <row r="637" spans="3:18" x14ac:dyDescent="0.3">
      <c r="C637" s="3"/>
      <c r="D637" s="2"/>
      <c r="E637" s="2"/>
      <c r="F637" s="2"/>
      <c r="G637" s="4"/>
      <c r="H637" s="2"/>
      <c r="I637" s="2"/>
      <c r="J637" s="2"/>
      <c r="K637" s="2"/>
      <c r="L637" s="2"/>
      <c r="M637" s="2"/>
      <c r="N637" s="2"/>
      <c r="O637" s="2"/>
      <c r="P637" s="2"/>
      <c r="Q637" s="2"/>
      <c r="R637" s="2"/>
    </row>
  </sheetData>
  <autoFilter ref="A8:AC77" xr:uid="{D5B0229D-F25F-40EE-960A-634C3833B3B3}"/>
  <mergeCells count="1">
    <mergeCell ref="A1:B1"/>
  </mergeCells>
  <phoneticPr fontId="51" type="noConversion"/>
  <dataValidations count="1">
    <dataValidation type="list" allowBlank="1" showInputMessage="1" showErrorMessage="1" sqref="O9:O77" xr:uid="{CF9406CD-6382-4C45-9DCD-B5E3BEE7808B}">
      <formula1>"Y,N"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0A5FB46F-FC76-49FE-AF0A-8BDCB473ABCB}">
          <x14:formula1>
            <xm:f>'Pick Lists'!$U$2:$U$12</xm:f>
          </x14:formula1>
          <xm:sqref>C4</xm:sqref>
        </x14:dataValidation>
        <x14:dataValidation type="list" allowBlank="1" showInputMessage="1" showErrorMessage="1" xr:uid="{624F7CF8-F00F-E449-94FD-B29EDAB6D8AD}">
          <x14:formula1>
            <xm:f>'Pick Lists'!$E$2:$E$6</xm:f>
          </x14:formula1>
          <xm:sqref>E65:E77 E9:E63</xm:sqref>
        </x14:dataValidation>
        <x14:dataValidation type="list" allowBlank="1" showInputMessage="1" showErrorMessage="1" xr:uid="{189061EC-2923-44AF-8DEB-50E85FA2EA1D}">
          <x14:formula1>
            <xm:f>'Pick Lists'!$Q$2:$Q$3</xm:f>
          </x14:formula1>
          <xm:sqref>F65:F77 S9:S77 F9:F63</xm:sqref>
        </x14:dataValidation>
        <x14:dataValidation type="list" allowBlank="1" showInputMessage="1" showErrorMessage="1" xr:uid="{2159E25E-4B25-DE43-A45B-64AD1AB1A606}">
          <x14:formula1>
            <xm:f>'Pick Lists'!$A$2:$A$10</xm:f>
          </x14:formula1>
          <xm:sqref>D65:E77 D9:E63</xm:sqref>
        </x14:dataValidation>
        <x14:dataValidation type="list" allowBlank="1" showInputMessage="1" showErrorMessage="1" promptTitle="To be completed by the supplier" prompt="_x000a_If you have applied QMM then select your threshold. _x000a__x000a_If you have not applied QMM then please select 'N/A'" xr:uid="{5D6AF082-A80E-3646-8176-52156245B0E6}">
          <x14:formula1>
            <xm:f>'Pick Lists'!$C$2:$C$5</xm:f>
          </x14:formula1>
          <xm:sqref>D6:F6</xm:sqref>
        </x14:dataValidation>
        <x14:dataValidation type="list" allowBlank="1" showInputMessage="1" showErrorMessage="1" xr:uid="{F61DC8C0-14CD-2648-8AFA-48809E13C754}">
          <x14:formula1>
            <xm:f>'Pick Lists'!$G$2:$G$7</xm:f>
          </x14:formula1>
          <xm:sqref>H9:H77 M9:M77</xm:sqref>
        </x14:dataValidation>
        <x14:dataValidation type="list" allowBlank="1" showInputMessage="1" showErrorMessage="1" xr:uid="{EB6A2DE3-5124-584C-94DE-FB123FD72FC1}">
          <x14:formula1>
            <xm:f>'Pick Lists'!$M$2:$M$8</xm:f>
          </x14:formula1>
          <xm:sqref>Q9:Q77</xm:sqref>
        </x14:dataValidation>
        <x14:dataValidation type="list" allowBlank="1" showInputMessage="1" showErrorMessage="1" xr:uid="{AAD1A9D4-1B77-E44B-8277-4903665FC531}">
          <x14:formula1>
            <xm:f>'Pick Lists'!$K$2:$K$7</xm:f>
          </x14:formula1>
          <xm:sqref>P9:P77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73"/>
  <sheetViews>
    <sheetView zoomScale="47" zoomScaleNormal="47" workbookViewId="0">
      <selection activeCell="H34" sqref="H34:H42"/>
    </sheetView>
  </sheetViews>
  <sheetFormatPr defaultColWidth="11" defaultRowHeight="15.6" x14ac:dyDescent="0.3"/>
  <cols>
    <col min="1" max="1" width="18.8984375" customWidth="1"/>
    <col min="2" max="2" width="34.5" style="6" customWidth="1"/>
    <col min="3" max="6" width="34.5" customWidth="1"/>
    <col min="8" max="8" width="67" customWidth="1"/>
  </cols>
  <sheetData>
    <row r="1" spans="1:8" x14ac:dyDescent="0.3">
      <c r="A1" s="330" t="s">
        <v>185</v>
      </c>
      <c r="B1" s="330"/>
      <c r="C1" s="330"/>
    </row>
    <row r="2" spans="1:8" ht="30.75" customHeight="1" x14ac:dyDescent="0.3">
      <c r="A2" s="386" t="s">
        <v>186</v>
      </c>
      <c r="B2" s="386"/>
      <c r="C2" s="386"/>
    </row>
    <row r="3" spans="1:8" ht="7.5" customHeight="1" x14ac:dyDescent="0.3">
      <c r="B3"/>
    </row>
    <row r="4" spans="1:8" ht="32.25" customHeight="1" x14ac:dyDescent="0.3">
      <c r="A4" s="386" t="s">
        <v>187</v>
      </c>
      <c r="B4" s="386"/>
      <c r="C4" s="386"/>
    </row>
    <row r="5" spans="1:8" ht="7.5" customHeight="1" x14ac:dyDescent="0.3">
      <c r="A5" s="6"/>
      <c r="C5" s="6"/>
    </row>
    <row r="6" spans="1:8" x14ac:dyDescent="0.3">
      <c r="A6" s="387" t="s">
        <v>188</v>
      </c>
      <c r="B6" s="387"/>
      <c r="C6" s="387"/>
    </row>
    <row r="7" spans="1:8" x14ac:dyDescent="0.3">
      <c r="C7" s="6"/>
    </row>
    <row r="8" spans="1:8" ht="33.9" customHeight="1" x14ac:dyDescent="0.3">
      <c r="A8" s="391" t="s">
        <v>189</v>
      </c>
      <c r="B8" s="391"/>
      <c r="C8" s="391"/>
      <c r="D8" s="391"/>
    </row>
    <row r="9" spans="1:8" x14ac:dyDescent="0.3">
      <c r="A9" s="44"/>
      <c r="B9" s="44"/>
      <c r="C9" s="44"/>
      <c r="D9" s="44"/>
    </row>
    <row r="10" spans="1:8" ht="16.2" thickBot="1" x14ac:dyDescent="0.35"/>
    <row r="11" spans="1:8" s="33" customFormat="1" x14ac:dyDescent="0.3">
      <c r="A11" s="118"/>
      <c r="B11" s="119" t="s">
        <v>190</v>
      </c>
      <c r="C11" s="120" t="s">
        <v>191</v>
      </c>
      <c r="D11" s="120" t="s">
        <v>192</v>
      </c>
      <c r="E11" s="120" t="s">
        <v>193</v>
      </c>
      <c r="F11" s="121" t="s">
        <v>194</v>
      </c>
    </row>
    <row r="12" spans="1:8" ht="71.25" customHeight="1" x14ac:dyDescent="0.3">
      <c r="A12" s="388" t="s">
        <v>151</v>
      </c>
      <c r="B12" s="166" t="s">
        <v>195</v>
      </c>
      <c r="C12" s="46" t="s">
        <v>196</v>
      </c>
      <c r="D12" s="166" t="s">
        <v>197</v>
      </c>
      <c r="E12" s="47" t="s">
        <v>198</v>
      </c>
      <c r="F12" s="171" t="s">
        <v>199</v>
      </c>
      <c r="G12" s="223"/>
      <c r="H12" s="123" t="s">
        <v>200</v>
      </c>
    </row>
    <row r="13" spans="1:8" ht="15.9" customHeight="1" x14ac:dyDescent="0.3">
      <c r="A13" s="389"/>
      <c r="B13" s="167"/>
      <c r="C13" s="49"/>
      <c r="D13" s="169"/>
      <c r="E13" s="50"/>
      <c r="F13" s="172"/>
      <c r="G13" s="223"/>
      <c r="H13" s="223"/>
    </row>
    <row r="14" spans="1:8" ht="28.2" x14ac:dyDescent="0.3">
      <c r="A14" s="389"/>
      <c r="B14" s="168" t="s">
        <v>201</v>
      </c>
      <c r="C14" s="51" t="s">
        <v>202</v>
      </c>
      <c r="D14" s="168" t="s">
        <v>203</v>
      </c>
      <c r="E14" s="52" t="s">
        <v>204</v>
      </c>
      <c r="F14" s="173" t="s">
        <v>205</v>
      </c>
      <c r="G14" s="223"/>
      <c r="H14" s="223" t="s">
        <v>206</v>
      </c>
    </row>
    <row r="15" spans="1:8" x14ac:dyDescent="0.3">
      <c r="A15" s="389"/>
      <c r="B15" s="167"/>
      <c r="C15" s="49"/>
      <c r="D15" s="169"/>
      <c r="E15" s="50"/>
      <c r="F15" s="172"/>
      <c r="G15" s="223"/>
      <c r="H15" s="223"/>
    </row>
    <row r="16" spans="1:8" ht="28.2" x14ac:dyDescent="0.3">
      <c r="A16" s="389"/>
      <c r="B16" s="168" t="s">
        <v>207</v>
      </c>
      <c r="C16" s="51" t="s">
        <v>208</v>
      </c>
      <c r="D16" s="170" t="s">
        <v>209</v>
      </c>
      <c r="E16" s="54" t="s">
        <v>210</v>
      </c>
      <c r="F16" s="174" t="s">
        <v>211</v>
      </c>
      <c r="G16" s="223"/>
      <c r="H16" s="223" t="s">
        <v>212</v>
      </c>
    </row>
    <row r="17" spans="1:9" x14ac:dyDescent="0.3">
      <c r="A17" s="390"/>
      <c r="B17" s="167"/>
      <c r="C17" s="125"/>
      <c r="D17" s="169"/>
      <c r="E17" s="50"/>
      <c r="F17" s="172"/>
      <c r="G17" s="223"/>
      <c r="H17" s="223"/>
    </row>
    <row r="18" spans="1:9" ht="111" customHeight="1" x14ac:dyDescent="0.3">
      <c r="A18" s="379" t="s">
        <v>160</v>
      </c>
      <c r="B18" s="55" t="s">
        <v>213</v>
      </c>
      <c r="C18" s="175" t="s">
        <v>214</v>
      </c>
      <c r="D18" s="55" t="s">
        <v>215</v>
      </c>
      <c r="E18" s="175" t="s">
        <v>216</v>
      </c>
      <c r="F18" s="122" t="s">
        <v>217</v>
      </c>
      <c r="G18" s="223"/>
      <c r="H18" s="223" t="s">
        <v>218</v>
      </c>
      <c r="I18" s="6"/>
    </row>
    <row r="19" spans="1:9" ht="21.75" customHeight="1" x14ac:dyDescent="0.3">
      <c r="A19" s="378"/>
      <c r="B19" s="56"/>
      <c r="C19" s="176"/>
      <c r="D19" s="56"/>
      <c r="E19" s="176"/>
      <c r="F19" s="126"/>
      <c r="G19" s="223"/>
      <c r="H19" s="223"/>
      <c r="I19" s="6"/>
    </row>
    <row r="20" spans="1:9" ht="74.25" customHeight="1" x14ac:dyDescent="0.3">
      <c r="A20" s="378"/>
      <c r="B20" s="51" t="s">
        <v>219</v>
      </c>
      <c r="C20" s="168" t="s">
        <v>220</v>
      </c>
      <c r="D20" s="51" t="s">
        <v>221</v>
      </c>
      <c r="E20" s="179" t="s">
        <v>222</v>
      </c>
      <c r="F20" s="127" t="s">
        <v>223</v>
      </c>
      <c r="G20" s="223"/>
      <c r="H20" s="223" t="s">
        <v>218</v>
      </c>
      <c r="I20" s="6"/>
    </row>
    <row r="21" spans="1:9" x14ac:dyDescent="0.3">
      <c r="A21" s="378"/>
      <c r="B21" s="56"/>
      <c r="C21" s="176"/>
      <c r="D21" s="56"/>
      <c r="E21" s="180"/>
      <c r="F21" s="128"/>
      <c r="G21" s="223"/>
      <c r="H21" s="223"/>
      <c r="I21" s="6"/>
    </row>
    <row r="22" spans="1:9" ht="28.2" x14ac:dyDescent="0.3">
      <c r="A22" s="378"/>
      <c r="B22" s="51" t="s">
        <v>201</v>
      </c>
      <c r="C22" s="168" t="s">
        <v>202</v>
      </c>
      <c r="D22" s="51" t="s">
        <v>203</v>
      </c>
      <c r="E22" s="168" t="s">
        <v>204</v>
      </c>
      <c r="F22" s="129" t="s">
        <v>205</v>
      </c>
      <c r="G22" s="223"/>
      <c r="H22" s="223" t="s">
        <v>206</v>
      </c>
    </row>
    <row r="23" spans="1:9" x14ac:dyDescent="0.3">
      <c r="A23" s="378"/>
      <c r="B23" s="51"/>
      <c r="C23" s="168"/>
      <c r="D23" s="51"/>
      <c r="E23" s="168"/>
      <c r="F23" s="129"/>
      <c r="G23" s="223"/>
      <c r="H23" s="223"/>
    </row>
    <row r="24" spans="1:9" ht="32.25" customHeight="1" x14ac:dyDescent="0.3">
      <c r="A24" s="378"/>
      <c r="B24" s="56" t="s">
        <v>224</v>
      </c>
      <c r="C24" s="176" t="s">
        <v>225</v>
      </c>
      <c r="D24" s="56" t="s">
        <v>226</v>
      </c>
      <c r="E24" s="176" t="s">
        <v>227</v>
      </c>
      <c r="F24" s="126" t="s">
        <v>228</v>
      </c>
      <c r="G24" s="223"/>
      <c r="H24" s="223" t="s">
        <v>229</v>
      </c>
      <c r="I24" s="6"/>
    </row>
    <row r="25" spans="1:9" x14ac:dyDescent="0.3">
      <c r="A25" s="378"/>
      <c r="B25" s="57"/>
      <c r="C25" s="177"/>
      <c r="D25" s="58"/>
      <c r="E25" s="177"/>
      <c r="F25" s="126"/>
      <c r="G25" s="223"/>
      <c r="H25" s="223"/>
      <c r="I25" s="6"/>
    </row>
    <row r="26" spans="1:9" ht="28.2" x14ac:dyDescent="0.3">
      <c r="A26" s="378"/>
      <c r="B26" s="51" t="s">
        <v>207</v>
      </c>
      <c r="C26" s="168" t="s">
        <v>208</v>
      </c>
      <c r="D26" s="53" t="s">
        <v>209</v>
      </c>
      <c r="E26" s="181" t="s">
        <v>210</v>
      </c>
      <c r="F26" s="124" t="s">
        <v>211</v>
      </c>
      <c r="G26" s="223"/>
      <c r="H26" s="223" t="s">
        <v>212</v>
      </c>
    </row>
    <row r="27" spans="1:9" x14ac:dyDescent="0.3">
      <c r="A27" s="380"/>
      <c r="B27" s="59"/>
      <c r="C27" s="178"/>
      <c r="D27" s="59"/>
      <c r="E27" s="178"/>
      <c r="F27" s="130"/>
      <c r="G27" s="223"/>
      <c r="H27" s="223"/>
      <c r="I27" s="6"/>
    </row>
    <row r="28" spans="1:9" ht="83.4" x14ac:dyDescent="0.3">
      <c r="A28" s="378" t="s">
        <v>147</v>
      </c>
      <c r="B28" s="182" t="s">
        <v>230</v>
      </c>
      <c r="C28" s="131" t="s">
        <v>231</v>
      </c>
      <c r="D28" s="182" t="s">
        <v>232</v>
      </c>
      <c r="E28" s="131" t="s">
        <v>233</v>
      </c>
      <c r="F28" s="186" t="s">
        <v>234</v>
      </c>
      <c r="G28" s="223"/>
      <c r="H28" s="223" t="s">
        <v>235</v>
      </c>
    </row>
    <row r="29" spans="1:9" x14ac:dyDescent="0.3">
      <c r="A29" s="378"/>
      <c r="B29" s="180"/>
      <c r="C29" s="132"/>
      <c r="D29" s="185"/>
      <c r="E29" s="132"/>
      <c r="F29" s="187"/>
      <c r="G29" s="223"/>
      <c r="H29" s="223"/>
    </row>
    <row r="30" spans="1:9" ht="28.2" x14ac:dyDescent="0.3">
      <c r="A30" s="378"/>
      <c r="B30" s="183" t="s">
        <v>201</v>
      </c>
      <c r="C30" s="134" t="s">
        <v>202</v>
      </c>
      <c r="D30" s="183" t="s">
        <v>203</v>
      </c>
      <c r="E30" s="134" t="s">
        <v>204</v>
      </c>
      <c r="F30" s="188" t="s">
        <v>205</v>
      </c>
      <c r="G30" s="223"/>
      <c r="H30" s="223" t="s">
        <v>206</v>
      </c>
    </row>
    <row r="31" spans="1:9" x14ac:dyDescent="0.3">
      <c r="A31" s="378"/>
      <c r="B31" s="180"/>
      <c r="C31" s="132"/>
      <c r="D31" s="185"/>
      <c r="E31" s="132"/>
      <c r="F31" s="187"/>
      <c r="G31" s="223"/>
      <c r="H31" s="223"/>
    </row>
    <row r="32" spans="1:9" ht="28.2" x14ac:dyDescent="0.3">
      <c r="A32" s="378"/>
      <c r="B32" s="183" t="s">
        <v>207</v>
      </c>
      <c r="C32" s="51" t="s">
        <v>208</v>
      </c>
      <c r="D32" s="170" t="s">
        <v>209</v>
      </c>
      <c r="E32" s="54" t="s">
        <v>210</v>
      </c>
      <c r="F32" s="174" t="s">
        <v>211</v>
      </c>
      <c r="G32" s="223"/>
      <c r="H32" s="223" t="s">
        <v>212</v>
      </c>
    </row>
    <row r="33" spans="1:8" x14ac:dyDescent="0.3">
      <c r="A33" s="378"/>
      <c r="B33" s="184"/>
      <c r="C33" s="131"/>
      <c r="D33" s="182"/>
      <c r="E33" s="131"/>
      <c r="F33" s="186"/>
      <c r="G33" s="223"/>
      <c r="H33" s="223"/>
    </row>
    <row r="34" spans="1:8" ht="15.75" customHeight="1" x14ac:dyDescent="0.3">
      <c r="A34" s="381" t="s">
        <v>236</v>
      </c>
      <c r="B34" s="64"/>
      <c r="C34" s="189"/>
      <c r="D34" s="65"/>
      <c r="E34" s="189"/>
      <c r="F34" s="135"/>
      <c r="G34" s="223"/>
      <c r="H34" s="373" t="s">
        <v>237</v>
      </c>
    </row>
    <row r="35" spans="1:8" ht="114" customHeight="1" x14ac:dyDescent="0.3">
      <c r="A35" s="382"/>
      <c r="B35" s="48" t="s">
        <v>238</v>
      </c>
      <c r="C35" s="167" t="s">
        <v>239</v>
      </c>
      <c r="D35" s="48" t="s">
        <v>240</v>
      </c>
      <c r="E35" s="169" t="s">
        <v>241</v>
      </c>
      <c r="F35" s="136" t="s">
        <v>242</v>
      </c>
      <c r="G35" s="223"/>
      <c r="H35" s="373"/>
    </row>
    <row r="36" spans="1:8" ht="39.9" customHeight="1" x14ac:dyDescent="0.3">
      <c r="A36" s="382"/>
      <c r="B36" s="48"/>
      <c r="C36" s="169"/>
      <c r="D36" s="49"/>
      <c r="E36" s="169"/>
      <c r="F36" s="136"/>
      <c r="G36" s="223"/>
      <c r="H36" s="373"/>
    </row>
    <row r="37" spans="1:8" ht="183" customHeight="1" x14ac:dyDescent="0.3">
      <c r="A37" s="382"/>
      <c r="B37" s="48"/>
      <c r="C37" s="167" t="s">
        <v>243</v>
      </c>
      <c r="D37" s="49" t="s">
        <v>244</v>
      </c>
      <c r="E37" s="167" t="s">
        <v>245</v>
      </c>
      <c r="F37" s="137" t="s">
        <v>246</v>
      </c>
      <c r="G37" s="223"/>
      <c r="H37" s="373"/>
    </row>
    <row r="38" spans="1:8" x14ac:dyDescent="0.3">
      <c r="A38" s="382"/>
      <c r="B38" s="48"/>
      <c r="C38" s="169"/>
      <c r="D38" s="49"/>
      <c r="E38" s="169"/>
      <c r="F38" s="136"/>
      <c r="G38" s="223"/>
      <c r="H38" s="373"/>
    </row>
    <row r="39" spans="1:8" ht="45.6" x14ac:dyDescent="0.3">
      <c r="A39" s="382"/>
      <c r="B39" s="48"/>
      <c r="C39" s="167" t="s">
        <v>247</v>
      </c>
      <c r="D39" s="48" t="s">
        <v>248</v>
      </c>
      <c r="E39" s="167" t="s">
        <v>249</v>
      </c>
      <c r="F39" s="136"/>
      <c r="G39" s="223"/>
      <c r="H39" s="373"/>
    </row>
    <row r="40" spans="1:8" x14ac:dyDescent="0.3">
      <c r="A40" s="382"/>
      <c r="B40" s="48"/>
      <c r="C40" s="167"/>
      <c r="D40" s="49"/>
      <c r="E40" s="167"/>
      <c r="F40" s="136"/>
      <c r="G40" s="223"/>
      <c r="H40" s="373"/>
    </row>
    <row r="41" spans="1:8" ht="30.6" x14ac:dyDescent="0.3">
      <c r="A41" s="382"/>
      <c r="B41" s="48"/>
      <c r="C41" s="167" t="s">
        <v>250</v>
      </c>
      <c r="D41" s="48" t="s">
        <v>251</v>
      </c>
      <c r="E41" s="167" t="s">
        <v>252</v>
      </c>
      <c r="F41" s="136"/>
      <c r="G41" s="223"/>
      <c r="H41" s="373"/>
    </row>
    <row r="42" spans="1:8" x14ac:dyDescent="0.3">
      <c r="A42" s="382"/>
      <c r="B42" s="48"/>
      <c r="C42" s="167"/>
      <c r="D42" s="49"/>
      <c r="E42" s="167"/>
      <c r="F42" s="136"/>
      <c r="G42" s="223"/>
      <c r="H42" s="373"/>
    </row>
    <row r="43" spans="1:8" ht="83.4" x14ac:dyDescent="0.3">
      <c r="A43" s="374" t="s">
        <v>253</v>
      </c>
      <c r="B43" s="190" t="s">
        <v>254</v>
      </c>
      <c r="C43" s="55" t="s">
        <v>255</v>
      </c>
      <c r="D43" s="166" t="s">
        <v>256</v>
      </c>
      <c r="E43" s="46" t="s">
        <v>257</v>
      </c>
      <c r="F43" s="195" t="s">
        <v>258</v>
      </c>
      <c r="G43" s="223"/>
      <c r="H43" s="223" t="s">
        <v>259</v>
      </c>
    </row>
    <row r="44" spans="1:8" x14ac:dyDescent="0.3">
      <c r="A44" s="375"/>
      <c r="B44" s="191"/>
      <c r="C44" s="49"/>
      <c r="D44" s="169"/>
      <c r="E44" s="49"/>
      <c r="F44" s="196"/>
      <c r="G44" s="223"/>
      <c r="H44" s="223"/>
    </row>
    <row r="45" spans="1:8" ht="28.2" x14ac:dyDescent="0.3">
      <c r="A45" s="375"/>
      <c r="B45" s="192" t="s">
        <v>201</v>
      </c>
      <c r="C45" s="51" t="s">
        <v>202</v>
      </c>
      <c r="D45" s="168" t="s">
        <v>203</v>
      </c>
      <c r="E45" s="51" t="s">
        <v>204</v>
      </c>
      <c r="F45" s="188" t="s">
        <v>205</v>
      </c>
      <c r="G45" s="223"/>
      <c r="H45" s="223" t="s">
        <v>206</v>
      </c>
    </row>
    <row r="46" spans="1:8" x14ac:dyDescent="0.3">
      <c r="A46" s="375"/>
      <c r="B46" s="191"/>
      <c r="C46" s="49"/>
      <c r="D46" s="169"/>
      <c r="E46" s="49"/>
      <c r="F46" s="196"/>
      <c r="G46" s="223"/>
      <c r="H46" s="223"/>
    </row>
    <row r="47" spans="1:8" ht="28.2" x14ac:dyDescent="0.3">
      <c r="A47" s="375"/>
      <c r="B47" s="192" t="s">
        <v>207</v>
      </c>
      <c r="C47" s="51" t="s">
        <v>208</v>
      </c>
      <c r="D47" s="170" t="s">
        <v>209</v>
      </c>
      <c r="E47" s="54" t="s">
        <v>210</v>
      </c>
      <c r="F47" s="174" t="s">
        <v>211</v>
      </c>
      <c r="G47" s="223"/>
      <c r="H47" s="223" t="s">
        <v>212</v>
      </c>
    </row>
    <row r="48" spans="1:8" x14ac:dyDescent="0.3">
      <c r="A48" s="376"/>
      <c r="B48" s="193"/>
      <c r="C48" s="59"/>
      <c r="D48" s="194"/>
      <c r="E48" s="66"/>
      <c r="F48" s="197"/>
      <c r="G48" s="223"/>
      <c r="H48" s="223"/>
    </row>
    <row r="49" spans="1:8" ht="83.4" x14ac:dyDescent="0.3">
      <c r="A49" s="377" t="s">
        <v>260</v>
      </c>
      <c r="B49" s="52" t="s">
        <v>261</v>
      </c>
      <c r="C49" s="192" t="s">
        <v>262</v>
      </c>
      <c r="D49" s="52" t="s">
        <v>263</v>
      </c>
      <c r="E49" s="192" t="s">
        <v>264</v>
      </c>
      <c r="F49" s="129" t="s">
        <v>265</v>
      </c>
      <c r="G49" s="223"/>
      <c r="H49" s="223" t="s">
        <v>235</v>
      </c>
    </row>
    <row r="50" spans="1:8" x14ac:dyDescent="0.3">
      <c r="A50" s="378"/>
      <c r="B50" s="60"/>
      <c r="C50" s="198"/>
      <c r="D50" s="61"/>
      <c r="E50" s="198"/>
      <c r="F50" s="133"/>
      <c r="G50" s="223"/>
      <c r="H50" s="223"/>
    </row>
    <row r="51" spans="1:8" ht="28.2" x14ac:dyDescent="0.3">
      <c r="A51" s="378"/>
      <c r="B51" s="52" t="s">
        <v>201</v>
      </c>
      <c r="C51" s="192" t="s">
        <v>202</v>
      </c>
      <c r="D51" s="52" t="s">
        <v>203</v>
      </c>
      <c r="E51" s="192" t="s">
        <v>204</v>
      </c>
      <c r="F51" s="129" t="s">
        <v>205</v>
      </c>
      <c r="G51" s="223"/>
      <c r="H51" s="223" t="s">
        <v>206</v>
      </c>
    </row>
    <row r="52" spans="1:8" x14ac:dyDescent="0.3">
      <c r="A52" s="378"/>
      <c r="B52" s="60"/>
      <c r="C52" s="198"/>
      <c r="D52" s="61"/>
      <c r="E52" s="198"/>
      <c r="F52" s="133"/>
      <c r="G52" s="223"/>
      <c r="H52" s="223"/>
    </row>
    <row r="53" spans="1:8" ht="28.2" x14ac:dyDescent="0.3">
      <c r="A53" s="378"/>
      <c r="B53" s="52" t="s">
        <v>207</v>
      </c>
      <c r="C53" s="168" t="s">
        <v>208</v>
      </c>
      <c r="D53" s="53" t="s">
        <v>209</v>
      </c>
      <c r="E53" s="181" t="s">
        <v>210</v>
      </c>
      <c r="F53" s="124" t="s">
        <v>211</v>
      </c>
      <c r="G53" s="223"/>
      <c r="H53" s="223" t="s">
        <v>212</v>
      </c>
    </row>
    <row r="54" spans="1:8" ht="15" customHeight="1" x14ac:dyDescent="0.3">
      <c r="A54" s="378"/>
      <c r="B54" s="62"/>
      <c r="C54" s="199"/>
      <c r="D54" s="63"/>
      <c r="E54" s="199"/>
      <c r="F54" s="126"/>
      <c r="G54" s="223"/>
      <c r="H54" s="223"/>
    </row>
    <row r="55" spans="1:8" ht="84.9" customHeight="1" x14ac:dyDescent="0.3">
      <c r="A55" s="379" t="s">
        <v>149</v>
      </c>
      <c r="B55" s="200" t="s">
        <v>266</v>
      </c>
      <c r="C55" s="138" t="s">
        <v>267</v>
      </c>
      <c r="D55" s="205" t="s">
        <v>268</v>
      </c>
      <c r="E55" s="138" t="s">
        <v>269</v>
      </c>
      <c r="F55" s="207" t="s">
        <v>270</v>
      </c>
      <c r="G55" s="223"/>
      <c r="H55" s="223" t="s">
        <v>271</v>
      </c>
    </row>
    <row r="56" spans="1:8" ht="24" customHeight="1" x14ac:dyDescent="0.3">
      <c r="A56" s="378"/>
      <c r="B56" s="201"/>
      <c r="C56" s="139"/>
      <c r="D56" s="199"/>
      <c r="E56" s="139"/>
      <c r="F56" s="208"/>
      <c r="G56" s="223"/>
      <c r="H56" s="223"/>
    </row>
    <row r="57" spans="1:8" ht="83.4" x14ac:dyDescent="0.3">
      <c r="A57" s="378"/>
      <c r="B57" s="202" t="s">
        <v>272</v>
      </c>
      <c r="C57" s="140" t="s">
        <v>273</v>
      </c>
      <c r="D57" s="192" t="s">
        <v>274</v>
      </c>
      <c r="E57" s="139" t="s">
        <v>275</v>
      </c>
      <c r="F57" s="208" t="s">
        <v>276</v>
      </c>
      <c r="G57" s="223"/>
      <c r="H57" s="223" t="s">
        <v>277</v>
      </c>
    </row>
    <row r="58" spans="1:8" ht="24" customHeight="1" x14ac:dyDescent="0.3">
      <c r="A58" s="378"/>
      <c r="B58" s="201"/>
      <c r="C58" s="139"/>
      <c r="D58" s="199"/>
      <c r="E58" s="141"/>
      <c r="F58" s="209"/>
      <c r="G58" s="223"/>
      <c r="H58" s="223"/>
    </row>
    <row r="59" spans="1:8" ht="75.900000000000006" customHeight="1" x14ac:dyDescent="0.3">
      <c r="A59" s="378"/>
      <c r="B59" s="202" t="s">
        <v>278</v>
      </c>
      <c r="C59" s="140" t="s">
        <v>279</v>
      </c>
      <c r="D59" s="192" t="s">
        <v>280</v>
      </c>
      <c r="E59" s="140" t="s">
        <v>281</v>
      </c>
      <c r="F59" s="173" t="s">
        <v>282</v>
      </c>
      <c r="G59" s="223"/>
      <c r="H59" s="223" t="s">
        <v>283</v>
      </c>
    </row>
    <row r="60" spans="1:8" ht="24.75" customHeight="1" x14ac:dyDescent="0.3">
      <c r="A60" s="378"/>
      <c r="B60" s="201"/>
      <c r="C60" s="139"/>
      <c r="D60" s="199"/>
      <c r="E60" s="139"/>
      <c r="F60" s="208"/>
      <c r="G60" s="223"/>
      <c r="H60" s="223"/>
    </row>
    <row r="61" spans="1:8" ht="36" customHeight="1" x14ac:dyDescent="0.3">
      <c r="A61" s="378"/>
      <c r="B61" s="202" t="s">
        <v>201</v>
      </c>
      <c r="C61" s="140" t="s">
        <v>202</v>
      </c>
      <c r="D61" s="192" t="s">
        <v>203</v>
      </c>
      <c r="E61" s="140" t="s">
        <v>204</v>
      </c>
      <c r="F61" s="173" t="s">
        <v>205</v>
      </c>
      <c r="G61" s="223"/>
      <c r="H61" s="223" t="s">
        <v>206</v>
      </c>
    </row>
    <row r="62" spans="1:8" ht="24.75" customHeight="1" x14ac:dyDescent="0.3">
      <c r="A62" s="378"/>
      <c r="B62" s="203"/>
      <c r="C62" s="142"/>
      <c r="D62" s="198"/>
      <c r="E62" s="142"/>
      <c r="F62" s="210"/>
      <c r="G62" s="223"/>
      <c r="H62" s="223"/>
    </row>
    <row r="63" spans="1:8" ht="39" customHeight="1" x14ac:dyDescent="0.3">
      <c r="A63" s="378"/>
      <c r="B63" s="202" t="s">
        <v>207</v>
      </c>
      <c r="C63" s="51" t="s">
        <v>208</v>
      </c>
      <c r="D63" s="170" t="s">
        <v>209</v>
      </c>
      <c r="E63" s="54" t="s">
        <v>210</v>
      </c>
      <c r="F63" s="174" t="s">
        <v>211</v>
      </c>
      <c r="G63" s="223"/>
      <c r="H63" s="223" t="s">
        <v>212</v>
      </c>
    </row>
    <row r="64" spans="1:8" ht="23.25" customHeight="1" x14ac:dyDescent="0.3">
      <c r="A64" s="378"/>
      <c r="B64" s="204"/>
      <c r="C64" s="143"/>
      <c r="D64" s="206"/>
      <c r="E64" s="143"/>
      <c r="F64" s="211"/>
      <c r="G64" s="223"/>
      <c r="H64" s="223"/>
    </row>
    <row r="65" spans="1:8" ht="97.2" x14ac:dyDescent="0.3">
      <c r="A65" s="384" t="s">
        <v>159</v>
      </c>
      <c r="B65" s="140" t="s">
        <v>284</v>
      </c>
      <c r="C65" s="192" t="s">
        <v>285</v>
      </c>
      <c r="D65" s="140" t="s">
        <v>286</v>
      </c>
      <c r="E65" s="199" t="s">
        <v>287</v>
      </c>
      <c r="F65" s="127" t="s">
        <v>288</v>
      </c>
      <c r="H65" s="223" t="s">
        <v>259</v>
      </c>
    </row>
    <row r="66" spans="1:8" x14ac:dyDescent="0.3">
      <c r="A66" s="378"/>
      <c r="B66" s="144"/>
      <c r="C66" s="212"/>
      <c r="D66" s="145"/>
      <c r="E66" s="214"/>
      <c r="F66" s="146"/>
    </row>
    <row r="67" spans="1:8" ht="28.2" x14ac:dyDescent="0.3">
      <c r="A67" s="378"/>
      <c r="B67" s="140" t="s">
        <v>201</v>
      </c>
      <c r="C67" s="192" t="s">
        <v>202</v>
      </c>
      <c r="D67" s="140" t="s">
        <v>203</v>
      </c>
      <c r="E67" s="192" t="s">
        <v>204</v>
      </c>
      <c r="F67" s="147" t="s">
        <v>205</v>
      </c>
      <c r="H67" s="223" t="s">
        <v>206</v>
      </c>
    </row>
    <row r="68" spans="1:8" x14ac:dyDescent="0.3">
      <c r="A68" s="378"/>
      <c r="B68" s="144"/>
      <c r="C68" s="212"/>
      <c r="D68" s="145"/>
      <c r="E68" s="212"/>
      <c r="F68" s="148"/>
      <c r="H68" s="223"/>
    </row>
    <row r="69" spans="1:8" ht="28.2" x14ac:dyDescent="0.3">
      <c r="A69" s="378"/>
      <c r="B69" s="140" t="s">
        <v>207</v>
      </c>
      <c r="C69" s="168" t="s">
        <v>208</v>
      </c>
      <c r="D69" s="53" t="s">
        <v>209</v>
      </c>
      <c r="E69" s="181" t="s">
        <v>210</v>
      </c>
      <c r="F69" s="124" t="s">
        <v>211</v>
      </c>
      <c r="H69" s="223" t="s">
        <v>212</v>
      </c>
    </row>
    <row r="70" spans="1:8" ht="16.2" thickBot="1" x14ac:dyDescent="0.35">
      <c r="A70" s="385"/>
      <c r="B70" s="149"/>
      <c r="C70" s="213"/>
      <c r="D70" s="150"/>
      <c r="E70" s="213"/>
      <c r="F70" s="151"/>
    </row>
    <row r="71" spans="1:8" ht="82.8" x14ac:dyDescent="0.3">
      <c r="A71" s="374" t="s">
        <v>154</v>
      </c>
      <c r="B71" s="258" t="s">
        <v>342</v>
      </c>
      <c r="C71" s="259" t="s">
        <v>343</v>
      </c>
      <c r="D71" s="260" t="s">
        <v>344</v>
      </c>
      <c r="E71" s="259" t="s">
        <v>345</v>
      </c>
      <c r="F71" s="261" t="s">
        <v>346</v>
      </c>
    </row>
    <row r="72" spans="1:8" x14ac:dyDescent="0.3">
      <c r="A72" s="375"/>
      <c r="B72" s="258"/>
      <c r="C72" s="259"/>
      <c r="D72" s="260"/>
      <c r="E72" s="259"/>
      <c r="F72" s="261"/>
    </row>
    <row r="73" spans="1:8" ht="16.2" thickBot="1" x14ac:dyDescent="0.35">
      <c r="A73" s="383"/>
      <c r="B73" s="262"/>
      <c r="C73" s="263"/>
      <c r="D73" s="264"/>
      <c r="E73" s="263"/>
      <c r="F73" s="265"/>
    </row>
  </sheetData>
  <mergeCells count="15">
    <mergeCell ref="A71:A73"/>
    <mergeCell ref="A65:A70"/>
    <mergeCell ref="A1:C1"/>
    <mergeCell ref="A2:C2"/>
    <mergeCell ref="A4:C4"/>
    <mergeCell ref="A6:C6"/>
    <mergeCell ref="A12:A17"/>
    <mergeCell ref="A8:D8"/>
    <mergeCell ref="H34:H42"/>
    <mergeCell ref="A43:A48"/>
    <mergeCell ref="A49:A54"/>
    <mergeCell ref="A55:A64"/>
    <mergeCell ref="A18:A27"/>
    <mergeCell ref="A28:A33"/>
    <mergeCell ref="A34:A4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3"/>
  <sheetViews>
    <sheetView topLeftCell="A13" workbookViewId="0">
      <selection activeCell="B2" sqref="B2"/>
    </sheetView>
  </sheetViews>
  <sheetFormatPr defaultColWidth="8.8984375" defaultRowHeight="15.6" x14ac:dyDescent="0.3"/>
  <cols>
    <col min="1" max="1" width="19.5" bestFit="1" customWidth="1"/>
    <col min="2" max="2" width="5.3984375" bestFit="1" customWidth="1"/>
    <col min="3" max="3" width="8" bestFit="1" customWidth="1"/>
    <col min="4" max="4" width="23.5" bestFit="1" customWidth="1"/>
  </cols>
  <sheetData>
    <row r="1" spans="1:3" ht="16.2" thickBot="1" x14ac:dyDescent="0.35">
      <c r="A1" s="45" t="s">
        <v>170</v>
      </c>
      <c r="B1" s="155">
        <f>COUNTA('Risk Log'!C:C)-6</f>
        <v>69</v>
      </c>
      <c r="C1" s="156"/>
    </row>
    <row r="2" spans="1:3" x14ac:dyDescent="0.3">
      <c r="A2" s="228" t="s">
        <v>171</v>
      </c>
      <c r="B2" s="229"/>
      <c r="C2" s="157"/>
    </row>
    <row r="3" spans="1:3" x14ac:dyDescent="0.3">
      <c r="A3" s="86">
        <v>5</v>
      </c>
      <c r="B3">
        <f>COUNTIF('Risk Log'!E:E,A3)</f>
        <v>18</v>
      </c>
      <c r="C3" s="158"/>
    </row>
    <row r="4" spans="1:3" x14ac:dyDescent="0.3">
      <c r="A4" s="86">
        <v>4</v>
      </c>
      <c r="B4">
        <f>COUNTIF('Risk Log'!E:E,A4)</f>
        <v>40</v>
      </c>
      <c r="C4" s="158"/>
    </row>
    <row r="5" spans="1:3" x14ac:dyDescent="0.3">
      <c r="A5" s="86">
        <v>3</v>
      </c>
      <c r="B5">
        <f>COUNTIF('Risk Log'!E:E,A5)</f>
        <v>10</v>
      </c>
      <c r="C5" s="158"/>
    </row>
    <row r="6" spans="1:3" x14ac:dyDescent="0.3">
      <c r="A6" s="86">
        <v>2</v>
      </c>
      <c r="B6">
        <f>COUNTIF('Risk Log'!E:E,A6)</f>
        <v>1</v>
      </c>
      <c r="C6" s="158"/>
    </row>
    <row r="7" spans="1:3" x14ac:dyDescent="0.3">
      <c r="A7" s="86">
        <v>1</v>
      </c>
      <c r="B7">
        <f>COUNTIF('Risk Log'!E:E,A7)</f>
        <v>0</v>
      </c>
      <c r="C7" s="158"/>
    </row>
    <row r="8" spans="1:3" ht="16.2" thickBot="1" x14ac:dyDescent="0.35">
      <c r="A8" s="87" t="s">
        <v>172</v>
      </c>
      <c r="B8" s="89">
        <f>B1-(SUM(B3:B7))</f>
        <v>0</v>
      </c>
      <c r="C8" s="159"/>
    </row>
    <row r="9" spans="1:3" x14ac:dyDescent="0.3">
      <c r="A9" s="392" t="s">
        <v>173</v>
      </c>
      <c r="B9" s="393"/>
      <c r="C9" s="157"/>
    </row>
    <row r="10" spans="1:3" x14ac:dyDescent="0.3">
      <c r="A10" s="86" t="s">
        <v>143</v>
      </c>
      <c r="B10" s="215">
        <f>COUNTIF('Risk Log'!D:D,A10)</f>
        <v>53</v>
      </c>
      <c r="C10" s="158"/>
    </row>
    <row r="11" spans="1:3" x14ac:dyDescent="0.3">
      <c r="A11" s="86" t="s">
        <v>147</v>
      </c>
      <c r="B11" s="215">
        <f>COUNTIF('Risk Log'!D:D,A11)</f>
        <v>3</v>
      </c>
      <c r="C11" s="158"/>
    </row>
    <row r="12" spans="1:3" x14ac:dyDescent="0.3">
      <c r="A12" s="86" t="s">
        <v>149</v>
      </c>
      <c r="B12" s="215">
        <f>COUNTIF('Risk Log'!D:D,A12)</f>
        <v>5</v>
      </c>
      <c r="C12" s="158"/>
    </row>
    <row r="13" spans="1:3" x14ac:dyDescent="0.3">
      <c r="A13" s="86" t="s">
        <v>151</v>
      </c>
      <c r="B13" s="215">
        <f>COUNTIF('Risk Log'!D:D,A13)</f>
        <v>3</v>
      </c>
      <c r="C13" s="158"/>
    </row>
    <row r="14" spans="1:3" x14ac:dyDescent="0.3">
      <c r="A14" s="86" t="s">
        <v>153</v>
      </c>
      <c r="B14" s="215">
        <f>COUNTIF('Risk Log'!D:D,A14)</f>
        <v>0</v>
      </c>
      <c r="C14" s="158"/>
    </row>
    <row r="15" spans="1:3" x14ac:dyDescent="0.3">
      <c r="A15" s="86" t="s">
        <v>156</v>
      </c>
      <c r="B15" s="215">
        <f>COUNTIF('Risk Log'!D:D,A15)</f>
        <v>0</v>
      </c>
      <c r="C15" s="158"/>
    </row>
    <row r="16" spans="1:3" x14ac:dyDescent="0.3">
      <c r="A16" s="86" t="s">
        <v>160</v>
      </c>
      <c r="B16" s="215">
        <f>COUNTIF('Risk Log'!D:D,A16)</f>
        <v>1</v>
      </c>
      <c r="C16" s="158"/>
    </row>
    <row r="17" spans="1:4" x14ac:dyDescent="0.3">
      <c r="A17" s="88" t="s">
        <v>172</v>
      </c>
      <c r="B17" s="44">
        <f>B1-(SUM(B10:B16))</f>
        <v>4</v>
      </c>
      <c r="C17" s="159"/>
    </row>
    <row r="18" spans="1:4" x14ac:dyDescent="0.3">
      <c r="A18" s="392" t="s">
        <v>174</v>
      </c>
      <c r="B18" s="393"/>
      <c r="C18" s="157"/>
    </row>
    <row r="19" spans="1:4" x14ac:dyDescent="0.3">
      <c r="A19" s="86" t="s">
        <v>175</v>
      </c>
      <c r="B19">
        <f>COUNTIFS('Risk Log'!J:J,"&lt;3",'Risk Log'!J:J,"&gt;1")</f>
        <v>0</v>
      </c>
      <c r="C19" s="158"/>
    </row>
    <row r="20" spans="1:4" x14ac:dyDescent="0.3">
      <c r="A20" s="86" t="s">
        <v>176</v>
      </c>
      <c r="B20">
        <f>COUNTIFS('Risk Log'!J:J,"&lt;7",'Risk Log'!J:J,"&gt;4")</f>
        <v>0</v>
      </c>
      <c r="C20" s="158"/>
    </row>
    <row r="21" spans="1:4" x14ac:dyDescent="0.3">
      <c r="A21" s="86" t="s">
        <v>177</v>
      </c>
      <c r="B21">
        <f>COUNTIFS('Risk Log'!J:J,"&lt;14",'Risk Log'!J:J,"&gt;8")</f>
        <v>0</v>
      </c>
      <c r="C21" s="158"/>
    </row>
    <row r="22" spans="1:4" x14ac:dyDescent="0.3">
      <c r="A22" s="86" t="s">
        <v>178</v>
      </c>
      <c r="B22">
        <f>COUNTIFS('Risk Log'!J:J,"&lt;19",'Risk Log'!J:J,"&gt;15")</f>
        <v>0</v>
      </c>
      <c r="C22" s="158"/>
    </row>
    <row r="23" spans="1:4" x14ac:dyDescent="0.3">
      <c r="A23" s="86" t="s">
        <v>179</v>
      </c>
      <c r="B23">
        <f>COUNTIFS('Risk Log'!J:J,"&lt;26",'Risk Log'!J:J,"&gt;20")</f>
        <v>0</v>
      </c>
      <c r="C23" s="158"/>
    </row>
    <row r="24" spans="1:4" x14ac:dyDescent="0.3">
      <c r="A24" s="88" t="s">
        <v>172</v>
      </c>
      <c r="B24" s="44">
        <f>B1-(SUM(B19:B23))</f>
        <v>69</v>
      </c>
      <c r="C24" s="159"/>
    </row>
    <row r="25" spans="1:4" x14ac:dyDescent="0.3">
      <c r="A25" s="394" t="s">
        <v>180</v>
      </c>
      <c r="B25" s="395"/>
      <c r="C25" s="157"/>
    </row>
    <row r="26" spans="1:4" x14ac:dyDescent="0.3">
      <c r="A26" s="86" t="s">
        <v>175</v>
      </c>
      <c r="B26">
        <f>COUNTIFS('Risk Log'!N:N,"&lt;3",'Risk Log'!N:N,"&gt;1")</f>
        <v>0</v>
      </c>
      <c r="C26" s="158"/>
    </row>
    <row r="27" spans="1:4" x14ac:dyDescent="0.3">
      <c r="A27" s="86" t="s">
        <v>176</v>
      </c>
      <c r="B27">
        <f>COUNTIFS('Risk Log'!N:N,"&lt;7",'Risk Log'!N:N,"&gt;4")</f>
        <v>0</v>
      </c>
      <c r="C27" s="158"/>
    </row>
    <row r="28" spans="1:4" x14ac:dyDescent="0.3">
      <c r="A28" s="86" t="s">
        <v>177</v>
      </c>
      <c r="B28">
        <f>COUNTIFS('Risk Log'!N:N,"&lt;14",'Risk Log'!N:N,"&gt;8")</f>
        <v>0</v>
      </c>
      <c r="C28" s="158"/>
    </row>
    <row r="29" spans="1:4" x14ac:dyDescent="0.3">
      <c r="A29" s="86" t="s">
        <v>178</v>
      </c>
      <c r="B29">
        <f>COUNTIFS('Risk Log'!N:N,"&lt;19",'Risk Log'!N:N,"&gt;15")</f>
        <v>0</v>
      </c>
      <c r="C29" s="158"/>
    </row>
    <row r="30" spans="1:4" x14ac:dyDescent="0.3">
      <c r="A30" s="86" t="s">
        <v>179</v>
      </c>
      <c r="B30">
        <f>COUNTIFS('Risk Log'!N:N,"&lt;26",'Risk Log'!N:N,"&gt;20")</f>
        <v>0</v>
      </c>
      <c r="C30" s="158"/>
    </row>
    <row r="31" spans="1:4" x14ac:dyDescent="0.3">
      <c r="A31" s="86" t="s">
        <v>181</v>
      </c>
      <c r="B31">
        <f>COUNTIFS('Risk Log'!N:N,"&lt;30",'Risk Log'!N:N,"&gt;15")</f>
        <v>0</v>
      </c>
      <c r="C31" s="158"/>
      <c r="D31" t="s">
        <v>182</v>
      </c>
    </row>
    <row r="32" spans="1:4" x14ac:dyDescent="0.3">
      <c r="A32" s="86" t="s">
        <v>183</v>
      </c>
      <c r="B32">
        <f>COUNTIFS('Risk Log'!N:N,"&lt;30",'Risk Log'!N:N,"&gt;10")</f>
        <v>0</v>
      </c>
      <c r="C32" s="158"/>
      <c r="D32" t="s">
        <v>184</v>
      </c>
    </row>
    <row r="33" spans="1:3" x14ac:dyDescent="0.3">
      <c r="A33" s="87" t="s">
        <v>172</v>
      </c>
      <c r="B33" s="89">
        <f>B1-(SUM(B26:B32))</f>
        <v>69</v>
      </c>
      <c r="C33" s="159"/>
    </row>
  </sheetData>
  <mergeCells count="3">
    <mergeCell ref="A9:B9"/>
    <mergeCell ref="A18:B18"/>
    <mergeCell ref="A25:B2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91120A5A3D7524FBB5EE4DE9800ABD5" ma:contentTypeVersion="6" ma:contentTypeDescription="Create a new document." ma:contentTypeScope="" ma:versionID="b1f59ea3c6820a015a01c3dc49f257b8">
  <xsd:schema xmlns:xsd="http://www.w3.org/2001/XMLSchema" xmlns:xs="http://www.w3.org/2001/XMLSchema" xmlns:p="http://schemas.microsoft.com/office/2006/metadata/properties" xmlns:ns2="16a0683b-f0c4-4cbc-a7cc-5f6046a7b9c1" xmlns:ns3="5dbbf30e-9450-47bd-8d49-48f7d6d3df4b" targetNamespace="http://schemas.microsoft.com/office/2006/metadata/properties" ma:root="true" ma:fieldsID="d762ecd5a5e775f37aadb0ddab53f420" ns2:_="" ns3:_="">
    <xsd:import namespace="16a0683b-f0c4-4cbc-a7cc-5f6046a7b9c1"/>
    <xsd:import namespace="5dbbf30e-9450-47bd-8d49-48f7d6d3df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0683b-f0c4-4cbc-a7cc-5f6046a7b9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bbf30e-9450-47bd-8d49-48f7d6d3df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E74B9A-830D-4683-A154-AD3DB668121F}">
  <ds:schemaRefs>
    <ds:schemaRef ds:uri="http://schemas.microsoft.com/office/2006/documentManagement/types"/>
    <ds:schemaRef ds:uri="http://www.w3.org/XML/1998/namespace"/>
    <ds:schemaRef ds:uri="http://purl.org/dc/elements/1.1/"/>
    <ds:schemaRef ds:uri="http://schemas.microsoft.com/office/infopath/2007/PartnerControls"/>
    <ds:schemaRef ds:uri="65904a09-325c-4910-9786-d04ec0e3384b"/>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B585DE4B-045A-46BB-85E0-14875D681050}">
  <ds:schemaRefs>
    <ds:schemaRef ds:uri="http://schemas.microsoft.com/sharepoint/v3/contenttype/forms"/>
  </ds:schemaRefs>
</ds:datastoreItem>
</file>

<file path=customXml/itemProps3.xml><?xml version="1.0" encoding="utf-8"?>
<ds:datastoreItem xmlns:ds="http://schemas.openxmlformats.org/officeDocument/2006/customXml" ds:itemID="{8D447355-B89B-4DF9-88A9-2D285AAB0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0683b-f0c4-4cbc-a7cc-5f6046a7b9c1"/>
    <ds:schemaRef ds:uri="5dbbf30e-9450-47bd-8d49-48f7d6d3df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(NHS-D) </vt:lpstr>
      <vt:lpstr>Log Template Version History</vt:lpstr>
      <vt:lpstr>Pick Lists</vt:lpstr>
      <vt:lpstr>Guidance</vt:lpstr>
      <vt:lpstr>Risk Log</vt:lpstr>
      <vt:lpstr>Impact Scales</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Simon Branton</cp:lastModifiedBy>
  <cp:revision/>
  <dcterms:created xsi:type="dcterms:W3CDTF">2020-01-31T12:52:55Z</dcterms:created>
  <dcterms:modified xsi:type="dcterms:W3CDTF">2022-10-06T08:50:46Z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0x010100E91120A5A3D7524FBB5EE4DE9800ABD5</vt:lpwstr>
  </property>
</Properties>
</file>